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价2022.4.12" sheetId="1" r:id="rId1"/>
  </sheets>
  <definedNames>
    <definedName name="_xlnm._FilterDatabase" localSheetId="0" hidden="1">报价2022.4.12!$A$5:$J$5</definedName>
    <definedName name="_xlnm.Print_Area" localSheetId="0">报价2022.4.12!$A$1:$K$5</definedName>
    <definedName name="_xlnm.Print_Titles" localSheetId="0">报价2022.4.12!$1:$5</definedName>
  </definedNames>
  <calcPr calcId="144525"/>
</workbook>
</file>

<file path=xl/sharedStrings.xml><?xml version="1.0" encoding="utf-8"?>
<sst xmlns="http://schemas.openxmlformats.org/spreadsheetml/2006/main" count="179" uniqueCount="98">
  <si>
    <t>报价</t>
  </si>
  <si>
    <t>NO</t>
  </si>
  <si>
    <t>车型</t>
  </si>
  <si>
    <t>零件号</t>
  </si>
  <si>
    <t>名称</t>
  </si>
  <si>
    <t>图片</t>
  </si>
  <si>
    <t>U/S</t>
  </si>
  <si>
    <t>BL SIZE</t>
  </si>
  <si>
    <t>材料</t>
  </si>
  <si>
    <t>单价（未税）</t>
  </si>
  <si>
    <t>备注</t>
  </si>
  <si>
    <t>直径(mm)</t>
  </si>
  <si>
    <t>重量(kg)</t>
  </si>
  <si>
    <t>福田欧马可</t>
  </si>
  <si>
    <t>SLT0010912</t>
  </si>
  <si>
    <t>坐垫支撑钢丝</t>
  </si>
  <si>
    <t>Q235</t>
  </si>
  <si>
    <t>SLT0010911</t>
  </si>
  <si>
    <t>靠背下横管</t>
  </si>
  <si>
    <t>22*2</t>
  </si>
  <si>
    <t>6801103X2001A</t>
  </si>
  <si>
    <t>驾驶员坐垫固定支架</t>
  </si>
  <si>
    <t>SLT0010880</t>
  </si>
  <si>
    <t>靠背下横管焊接总成</t>
  </si>
  <si>
    <t>焊接费：1
检验整形：0.2
包装运输：0.4</t>
  </si>
  <si>
    <t>总成合计</t>
  </si>
  <si>
    <t>SLT0010882</t>
  </si>
  <si>
    <t>主驾靠背侧翼支撑钢丝</t>
  </si>
  <si>
    <t>SLT0010884</t>
  </si>
  <si>
    <t>通风加热控制器固定钣金</t>
  </si>
  <si>
    <t>SLT0010885</t>
  </si>
  <si>
    <t>主驾背板支撑钢丝A</t>
  </si>
  <si>
    <t>SLT0010886</t>
  </si>
  <si>
    <t>驾驶员调角器芯盘连动杆</t>
  </si>
  <si>
    <t>SLT0010887</t>
  </si>
  <si>
    <t>面套卡接钢丝</t>
  </si>
  <si>
    <t>SLT0010920</t>
  </si>
  <si>
    <t>肩部前支撑钢丝</t>
  </si>
  <si>
    <t>SLT0010921</t>
  </si>
  <si>
    <t>肩部后支撑钢丝</t>
  </si>
  <si>
    <t>SLT0010929</t>
  </si>
  <si>
    <t>驾驶员大护板固定钢丝</t>
  </si>
  <si>
    <t>SLT0010930</t>
  </si>
  <si>
    <t>驾驶员大护板固定钢丝B</t>
  </si>
  <si>
    <t>焊接螺栓（4个）</t>
  </si>
  <si>
    <t>冲压件（4个）</t>
  </si>
  <si>
    <t>钢丝费（12根）</t>
  </si>
  <si>
    <t>SLT0010949</t>
  </si>
  <si>
    <t>座垫骨架电泳总成</t>
  </si>
  <si>
    <t>焊接费：5
电泳：5
检验整形：0.3
包装运输：1</t>
  </si>
  <si>
    <t>SLT0010997</t>
  </si>
  <si>
    <t>风机固定钢丝A</t>
  </si>
  <si>
    <t>SLT0010998</t>
  </si>
  <si>
    <t>风机固定钢丝B</t>
  </si>
  <si>
    <t>SLT0011039</t>
  </si>
  <si>
    <t>侧翼支撑钢丝</t>
  </si>
  <si>
    <t>SLT0011049</t>
  </si>
  <si>
    <t>背板支撑钢丝A</t>
  </si>
  <si>
    <t>SLT0011050</t>
  </si>
  <si>
    <t>背板支撑钢丝B</t>
  </si>
  <si>
    <t>SLT0011078</t>
  </si>
  <si>
    <t>小背背板后支撑钢丝A</t>
  </si>
  <si>
    <t>SLT0011079</t>
  </si>
  <si>
    <t>小背侧翼支撑钢丝</t>
  </si>
  <si>
    <t>SLT0011083</t>
  </si>
  <si>
    <t>SLT0011084</t>
  </si>
  <si>
    <t>小背面套卡接钢丝</t>
  </si>
  <si>
    <t>SLT0011093</t>
  </si>
  <si>
    <t>小背下支撑钢丝</t>
  </si>
  <si>
    <t>钢丝费（5根）</t>
  </si>
  <si>
    <t>SLT0011094</t>
  </si>
  <si>
    <t>副驾小背支撑钢丝焊接总成</t>
  </si>
  <si>
    <t>焊接费：1.2
检验整形：0.2
包装运输：0.3</t>
  </si>
  <si>
    <t>冲压件</t>
  </si>
  <si>
    <t>SLT0011219</t>
  </si>
  <si>
    <t>焊接费：5.4
电泳：5.4
检验整形：0.3
包装运输：1</t>
  </si>
  <si>
    <t>SLT0011223</t>
  </si>
  <si>
    <t>钢丝费（14根）</t>
  </si>
  <si>
    <t>2.0/3.0</t>
  </si>
  <si>
    <t>座垫支撑电泳总成</t>
  </si>
  <si>
    <t>焊接费：4
电泳：5.3
检验整形：0.3
包装运输：1</t>
  </si>
  <si>
    <t>钢丝费（13根）</t>
  </si>
  <si>
    <t>SLT0011225</t>
  </si>
  <si>
    <t>焊接费：3.4
电泳：5
检验整形：0.3
包装运输：1</t>
  </si>
  <si>
    <t>钢丝费（2根）</t>
  </si>
  <si>
    <t>7.0/5.0</t>
  </si>
  <si>
    <t>SLT0011258</t>
  </si>
  <si>
    <t>侧翼支撑钢丝焊接总成</t>
  </si>
  <si>
    <t>焊接费：0.2
检验整形：0.1
包装运输：0.08</t>
  </si>
  <si>
    <t>SLT0011259</t>
  </si>
  <si>
    <t>腰托支撑钢丝</t>
  </si>
  <si>
    <t>钢丝费（10根）</t>
  </si>
  <si>
    <t>焊接螺母（2个）</t>
  </si>
  <si>
    <t>SLT0011289</t>
  </si>
  <si>
    <t>焊接费：2.8
电泳：6.1
检验整形：0.3
包装运输：1</t>
  </si>
  <si>
    <t>SLT0011114</t>
  </si>
  <si>
    <t>扭簧</t>
  </si>
  <si>
    <t>65Mn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</si>
</sst>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);[Red]\(0.000\)"/>
    <numFmt numFmtId="177" formatCode="0.0_ "/>
    <numFmt numFmtId="178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rgb="FF00B050"/>
      <name val="宋体"/>
      <charset val="134"/>
      <scheme val="minor"/>
    </font>
    <font>
      <sz val="11"/>
      <name val="굴림체"/>
      <charset val="129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8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3" borderId="17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3" fillId="3" borderId="5" xfId="50" applyNumberFormat="1" applyFont="1" applyFill="1" applyBorder="1" applyAlignment="1">
      <alignment horizontal="center" vertical="center" wrapText="1"/>
    </xf>
    <xf numFmtId="0" fontId="3" fillId="3" borderId="5" xfId="50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177" fontId="6" fillId="0" borderId="9" xfId="0" applyNumberFormat="1" applyFont="1" applyBorder="1" applyAlignment="1">
      <alignment horizontal="center" vertical="center" wrapText="1"/>
    </xf>
    <xf numFmtId="177" fontId="6" fillId="0" borderId="10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표준_BH_ENGINEERING_BOM_05022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PCS_KMC_HR TRIM COVER(NYLEX)_070921-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297815</xdr:colOff>
      <xdr:row>5</xdr:row>
      <xdr:rowOff>273685</xdr:rowOff>
    </xdr:from>
    <xdr:to>
      <xdr:col>4</xdr:col>
      <xdr:colOff>1610360</xdr:colOff>
      <xdr:row>5</xdr:row>
      <xdr:rowOff>593725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5295" y="2153285"/>
          <a:ext cx="1312545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107315</xdr:colOff>
      <xdr:row>6</xdr:row>
      <xdr:rowOff>218440</xdr:rowOff>
    </xdr:from>
    <xdr:to>
      <xdr:col>4</xdr:col>
      <xdr:colOff>2035175</xdr:colOff>
      <xdr:row>6</xdr:row>
      <xdr:rowOff>576580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4795" y="2923540"/>
          <a:ext cx="19278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452755</xdr:colOff>
      <xdr:row>7</xdr:row>
      <xdr:rowOff>169545</xdr:rowOff>
    </xdr:from>
    <xdr:to>
      <xdr:col>4</xdr:col>
      <xdr:colOff>1697990</xdr:colOff>
      <xdr:row>7</xdr:row>
      <xdr:rowOff>748030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0235" y="3700145"/>
          <a:ext cx="1245235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356870</xdr:colOff>
      <xdr:row>8</xdr:row>
      <xdr:rowOff>50165</xdr:rowOff>
    </xdr:from>
    <xdr:to>
      <xdr:col>4</xdr:col>
      <xdr:colOff>1843405</xdr:colOff>
      <xdr:row>8</xdr:row>
      <xdr:rowOff>638810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24350" y="4406265"/>
          <a:ext cx="1486535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523875</xdr:colOff>
      <xdr:row>9</xdr:row>
      <xdr:rowOff>193040</xdr:rowOff>
    </xdr:from>
    <xdr:to>
      <xdr:col>4</xdr:col>
      <xdr:colOff>1559560</xdr:colOff>
      <xdr:row>9</xdr:row>
      <xdr:rowOff>708025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91355" y="5374640"/>
          <a:ext cx="1035685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464185</xdr:colOff>
      <xdr:row>10</xdr:row>
      <xdr:rowOff>230505</xdr:rowOff>
    </xdr:from>
    <xdr:to>
      <xdr:col>4</xdr:col>
      <xdr:colOff>1865630</xdr:colOff>
      <xdr:row>10</xdr:row>
      <xdr:rowOff>629920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31665" y="6237605"/>
          <a:ext cx="1401445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</xdr:colOff>
      <xdr:row>11</xdr:row>
      <xdr:rowOff>217805</xdr:rowOff>
    </xdr:from>
    <xdr:to>
      <xdr:col>4</xdr:col>
      <xdr:colOff>1781810</xdr:colOff>
      <xdr:row>11</xdr:row>
      <xdr:rowOff>704215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91610" y="7050405"/>
          <a:ext cx="175768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59690</xdr:colOff>
      <xdr:row>12</xdr:row>
      <xdr:rowOff>253365</xdr:rowOff>
    </xdr:from>
    <xdr:to>
      <xdr:col>4</xdr:col>
      <xdr:colOff>1931670</xdr:colOff>
      <xdr:row>12</xdr:row>
      <xdr:rowOff>592455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027170" y="7911465"/>
          <a:ext cx="187198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13</xdr:row>
      <xdr:rowOff>133985</xdr:rowOff>
    </xdr:from>
    <xdr:to>
      <xdr:col>4</xdr:col>
      <xdr:colOff>2076450</xdr:colOff>
      <xdr:row>13</xdr:row>
      <xdr:rowOff>622300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3230" y="8617585"/>
          <a:ext cx="179070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464185</xdr:colOff>
      <xdr:row>14</xdr:row>
      <xdr:rowOff>27940</xdr:rowOff>
    </xdr:from>
    <xdr:to>
      <xdr:col>4</xdr:col>
      <xdr:colOff>1574165</xdr:colOff>
      <xdr:row>14</xdr:row>
      <xdr:rowOff>728980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31665" y="9337040"/>
          <a:ext cx="110998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392430</xdr:colOff>
      <xdr:row>15</xdr:row>
      <xdr:rowOff>109855</xdr:rowOff>
    </xdr:from>
    <xdr:to>
      <xdr:col>4</xdr:col>
      <xdr:colOff>1490345</xdr:colOff>
      <xdr:row>15</xdr:row>
      <xdr:rowOff>716915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59910" y="10244455"/>
          <a:ext cx="109791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357505</xdr:colOff>
      <xdr:row>16</xdr:row>
      <xdr:rowOff>360680</xdr:rowOff>
    </xdr:from>
    <xdr:to>
      <xdr:col>4</xdr:col>
      <xdr:colOff>1844675</xdr:colOff>
      <xdr:row>16</xdr:row>
      <xdr:rowOff>755015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4985" y="11320780"/>
          <a:ext cx="1487170" cy="394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17</xdr:row>
      <xdr:rowOff>194310</xdr:rowOff>
    </xdr:from>
    <xdr:to>
      <xdr:col>4</xdr:col>
      <xdr:colOff>1822450</xdr:colOff>
      <xdr:row>17</xdr:row>
      <xdr:rowOff>631825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53230" y="11979910"/>
          <a:ext cx="153670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749300</xdr:colOff>
      <xdr:row>18</xdr:row>
      <xdr:rowOff>63500</xdr:rowOff>
    </xdr:from>
    <xdr:to>
      <xdr:col>4</xdr:col>
      <xdr:colOff>1402080</xdr:colOff>
      <xdr:row>18</xdr:row>
      <xdr:rowOff>735330</xdr:rowOff>
    </xdr:to>
    <xdr:pic>
      <xdr:nvPicPr>
        <xdr:cNvPr id="19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16780" y="12674600"/>
          <a:ext cx="65278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654685</xdr:colOff>
      <xdr:row>19</xdr:row>
      <xdr:rowOff>51435</xdr:rowOff>
    </xdr:from>
    <xdr:to>
      <xdr:col>4</xdr:col>
      <xdr:colOff>1350010</xdr:colOff>
      <xdr:row>19</xdr:row>
      <xdr:rowOff>670560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22165" y="13488035"/>
          <a:ext cx="695325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666750</xdr:colOff>
      <xdr:row>20</xdr:row>
      <xdr:rowOff>50800</xdr:rowOff>
    </xdr:from>
    <xdr:to>
      <xdr:col>4</xdr:col>
      <xdr:colOff>1454150</xdr:colOff>
      <xdr:row>20</xdr:row>
      <xdr:rowOff>742315</xdr:rowOff>
    </xdr:to>
    <xdr:pic>
      <xdr:nvPicPr>
        <xdr:cNvPr id="21" name="图片 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34230" y="14312900"/>
          <a:ext cx="7874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21</xdr:row>
      <xdr:rowOff>73660</xdr:rowOff>
    </xdr:from>
    <xdr:to>
      <xdr:col>4</xdr:col>
      <xdr:colOff>1233170</xdr:colOff>
      <xdr:row>21</xdr:row>
      <xdr:rowOff>689610</xdr:rowOff>
    </xdr:to>
    <xdr:pic>
      <xdr:nvPicPr>
        <xdr:cNvPr id="22" name="图片 2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563110" y="15161260"/>
          <a:ext cx="63754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22</xdr:row>
      <xdr:rowOff>99695</xdr:rowOff>
    </xdr:from>
    <xdr:to>
      <xdr:col>4</xdr:col>
      <xdr:colOff>1252220</xdr:colOff>
      <xdr:row>22</xdr:row>
      <xdr:rowOff>710565</xdr:rowOff>
    </xdr:to>
    <xdr:pic>
      <xdr:nvPicPr>
        <xdr:cNvPr id="23" name="图片 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63110" y="16012795"/>
          <a:ext cx="65659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606425</xdr:colOff>
      <xdr:row>23</xdr:row>
      <xdr:rowOff>73660</xdr:rowOff>
    </xdr:from>
    <xdr:to>
      <xdr:col>4</xdr:col>
      <xdr:colOff>1342390</xdr:colOff>
      <xdr:row>23</xdr:row>
      <xdr:rowOff>714375</xdr:rowOff>
    </xdr:to>
    <xdr:pic>
      <xdr:nvPicPr>
        <xdr:cNvPr id="24" name="图片 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573905" y="16812260"/>
          <a:ext cx="73596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452120</xdr:colOff>
      <xdr:row>24</xdr:row>
      <xdr:rowOff>276860</xdr:rowOff>
    </xdr:from>
    <xdr:to>
      <xdr:col>4</xdr:col>
      <xdr:colOff>1705610</xdr:colOff>
      <xdr:row>24</xdr:row>
      <xdr:rowOff>755015</xdr:rowOff>
    </xdr:to>
    <xdr:pic>
      <xdr:nvPicPr>
        <xdr:cNvPr id="25" name="图片 2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19600" y="17840960"/>
          <a:ext cx="1253490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297815</xdr:colOff>
      <xdr:row>25</xdr:row>
      <xdr:rowOff>337185</xdr:rowOff>
    </xdr:from>
    <xdr:to>
      <xdr:col>4</xdr:col>
      <xdr:colOff>1797685</xdr:colOff>
      <xdr:row>25</xdr:row>
      <xdr:rowOff>694055</xdr:rowOff>
    </xdr:to>
    <xdr:pic>
      <xdr:nvPicPr>
        <xdr:cNvPr id="26" name="图片 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65295" y="18726785"/>
          <a:ext cx="149987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273685</xdr:colOff>
      <xdr:row>26</xdr:row>
      <xdr:rowOff>238760</xdr:rowOff>
    </xdr:from>
    <xdr:to>
      <xdr:col>4</xdr:col>
      <xdr:colOff>1741170</xdr:colOff>
      <xdr:row>26</xdr:row>
      <xdr:rowOff>666750</xdr:rowOff>
    </xdr:to>
    <xdr:pic>
      <xdr:nvPicPr>
        <xdr:cNvPr id="27" name="图片 2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41165" y="19453860"/>
          <a:ext cx="146748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405130</xdr:colOff>
      <xdr:row>27</xdr:row>
      <xdr:rowOff>114935</xdr:rowOff>
    </xdr:from>
    <xdr:to>
      <xdr:col>4</xdr:col>
      <xdr:colOff>1873250</xdr:colOff>
      <xdr:row>27</xdr:row>
      <xdr:rowOff>570865</xdr:rowOff>
    </xdr:to>
    <xdr:pic>
      <xdr:nvPicPr>
        <xdr:cNvPr id="28" name="图片 2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72610" y="20155535"/>
          <a:ext cx="146812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321310</xdr:colOff>
      <xdr:row>28</xdr:row>
      <xdr:rowOff>111125</xdr:rowOff>
    </xdr:from>
    <xdr:to>
      <xdr:col>4</xdr:col>
      <xdr:colOff>1745615</xdr:colOff>
      <xdr:row>28</xdr:row>
      <xdr:rowOff>643890</xdr:rowOff>
    </xdr:to>
    <xdr:pic>
      <xdr:nvPicPr>
        <xdr:cNvPr id="29" name="图片 2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8790" y="20977225"/>
          <a:ext cx="142430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29</xdr:row>
      <xdr:rowOff>134620</xdr:rowOff>
    </xdr:from>
    <xdr:to>
      <xdr:col>4</xdr:col>
      <xdr:colOff>1828165</xdr:colOff>
      <xdr:row>29</xdr:row>
      <xdr:rowOff>701675</xdr:rowOff>
    </xdr:to>
    <xdr:pic>
      <xdr:nvPicPr>
        <xdr:cNvPr id="30" name="图片 2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33850" y="21826220"/>
          <a:ext cx="166179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344805</xdr:colOff>
      <xdr:row>30</xdr:row>
      <xdr:rowOff>182245</xdr:rowOff>
    </xdr:from>
    <xdr:to>
      <xdr:col>4</xdr:col>
      <xdr:colOff>2160270</xdr:colOff>
      <xdr:row>30</xdr:row>
      <xdr:rowOff>781050</xdr:rowOff>
    </xdr:to>
    <xdr:pic>
      <xdr:nvPicPr>
        <xdr:cNvPr id="31" name="图片 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12285" y="22699345"/>
          <a:ext cx="181546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31</xdr:row>
      <xdr:rowOff>182245</xdr:rowOff>
    </xdr:from>
    <xdr:to>
      <xdr:col>4</xdr:col>
      <xdr:colOff>1925320</xdr:colOff>
      <xdr:row>31</xdr:row>
      <xdr:rowOff>673735</xdr:rowOff>
    </xdr:to>
    <xdr:pic>
      <xdr:nvPicPr>
        <xdr:cNvPr id="32" name="图片 3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53230" y="23524845"/>
          <a:ext cx="1639570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406717</xdr:colOff>
      <xdr:row>32</xdr:row>
      <xdr:rowOff>7937</xdr:rowOff>
    </xdr:from>
    <xdr:to>
      <xdr:col>4</xdr:col>
      <xdr:colOff>1644332</xdr:colOff>
      <xdr:row>32</xdr:row>
      <xdr:rowOff>695007</xdr:rowOff>
    </xdr:to>
    <xdr:pic>
      <xdr:nvPicPr>
        <xdr:cNvPr id="33" name="图片 3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rot="5400000">
          <a:off x="4648835" y="23900130"/>
          <a:ext cx="687070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520382</xdr:colOff>
      <xdr:row>33</xdr:row>
      <xdr:rowOff>42862</xdr:rowOff>
    </xdr:from>
    <xdr:to>
      <xdr:col>4</xdr:col>
      <xdr:colOff>1757997</xdr:colOff>
      <xdr:row>33</xdr:row>
      <xdr:rowOff>729932</xdr:rowOff>
    </xdr:to>
    <xdr:pic>
      <xdr:nvPicPr>
        <xdr:cNvPr id="34" name="图片 3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rot="5400000">
          <a:off x="4762500" y="24760555"/>
          <a:ext cx="687070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749300</xdr:colOff>
      <xdr:row>34</xdr:row>
      <xdr:rowOff>63500</xdr:rowOff>
    </xdr:from>
    <xdr:to>
      <xdr:col>4</xdr:col>
      <xdr:colOff>1402080</xdr:colOff>
      <xdr:row>34</xdr:row>
      <xdr:rowOff>735330</xdr:rowOff>
    </xdr:to>
    <xdr:pic>
      <xdr:nvPicPr>
        <xdr:cNvPr id="35" name="图片 3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16780" y="25882600"/>
          <a:ext cx="65278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654685</xdr:colOff>
      <xdr:row>35</xdr:row>
      <xdr:rowOff>51435</xdr:rowOff>
    </xdr:from>
    <xdr:to>
      <xdr:col>4</xdr:col>
      <xdr:colOff>1350010</xdr:colOff>
      <xdr:row>35</xdr:row>
      <xdr:rowOff>670560</xdr:rowOff>
    </xdr:to>
    <xdr:pic>
      <xdr:nvPicPr>
        <xdr:cNvPr id="36" name="图片 3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22165" y="26696035"/>
          <a:ext cx="695325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381000</xdr:colOff>
      <xdr:row>36</xdr:row>
      <xdr:rowOff>98425</xdr:rowOff>
    </xdr:from>
    <xdr:to>
      <xdr:col>4</xdr:col>
      <xdr:colOff>1648460</xdr:colOff>
      <xdr:row>36</xdr:row>
      <xdr:rowOff>745490</xdr:rowOff>
    </xdr:to>
    <xdr:pic>
      <xdr:nvPicPr>
        <xdr:cNvPr id="37" name="图片 3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48480" y="27568525"/>
          <a:ext cx="1267460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666750</xdr:colOff>
      <xdr:row>37</xdr:row>
      <xdr:rowOff>50800</xdr:rowOff>
    </xdr:from>
    <xdr:to>
      <xdr:col>4</xdr:col>
      <xdr:colOff>1454150</xdr:colOff>
      <xdr:row>37</xdr:row>
      <xdr:rowOff>742315</xdr:rowOff>
    </xdr:to>
    <xdr:pic>
      <xdr:nvPicPr>
        <xdr:cNvPr id="38" name="图片 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34230" y="28346400"/>
          <a:ext cx="7874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726440</xdr:colOff>
      <xdr:row>38</xdr:row>
      <xdr:rowOff>98425</xdr:rowOff>
    </xdr:from>
    <xdr:to>
      <xdr:col>4</xdr:col>
      <xdr:colOff>1379220</xdr:colOff>
      <xdr:row>38</xdr:row>
      <xdr:rowOff>705485</xdr:rowOff>
    </xdr:to>
    <xdr:pic>
      <xdr:nvPicPr>
        <xdr:cNvPr id="39" name="图片 3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693920" y="29219525"/>
          <a:ext cx="65278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39</xdr:row>
      <xdr:rowOff>62230</xdr:rowOff>
    </xdr:from>
    <xdr:to>
      <xdr:col>4</xdr:col>
      <xdr:colOff>1843405</xdr:colOff>
      <xdr:row>39</xdr:row>
      <xdr:rowOff>815340</xdr:rowOff>
    </xdr:to>
    <xdr:pic>
      <xdr:nvPicPr>
        <xdr:cNvPr id="40" name="图片 3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396105" y="30008830"/>
          <a:ext cx="141478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154305</xdr:colOff>
      <xdr:row>40</xdr:row>
      <xdr:rowOff>105410</xdr:rowOff>
    </xdr:from>
    <xdr:to>
      <xdr:col>4</xdr:col>
      <xdr:colOff>523240</xdr:colOff>
      <xdr:row>40</xdr:row>
      <xdr:rowOff>720090</xdr:rowOff>
    </xdr:to>
    <xdr:pic>
      <xdr:nvPicPr>
        <xdr:cNvPr id="42" name="图片 4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121785" y="30877510"/>
          <a:ext cx="368935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594995</xdr:colOff>
      <xdr:row>40</xdr:row>
      <xdr:rowOff>144780</xdr:rowOff>
    </xdr:from>
    <xdr:to>
      <xdr:col>4</xdr:col>
      <xdr:colOff>933450</xdr:colOff>
      <xdr:row>40</xdr:row>
      <xdr:rowOff>708025</xdr:rowOff>
    </xdr:to>
    <xdr:pic>
      <xdr:nvPicPr>
        <xdr:cNvPr id="43" name="图片 4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562475" y="30916880"/>
          <a:ext cx="33845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987425</xdr:colOff>
      <xdr:row>40</xdr:row>
      <xdr:rowOff>168910</xdr:rowOff>
    </xdr:from>
    <xdr:to>
      <xdr:col>4</xdr:col>
      <xdr:colOff>1233805</xdr:colOff>
      <xdr:row>40</xdr:row>
      <xdr:rowOff>724535</xdr:rowOff>
    </xdr:to>
    <xdr:pic>
      <xdr:nvPicPr>
        <xdr:cNvPr id="44" name="图片 4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954905" y="30941010"/>
          <a:ext cx="24638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1352550</xdr:colOff>
      <xdr:row>40</xdr:row>
      <xdr:rowOff>175895</xdr:rowOff>
    </xdr:from>
    <xdr:to>
      <xdr:col>4</xdr:col>
      <xdr:colOff>1598930</xdr:colOff>
      <xdr:row>40</xdr:row>
      <xdr:rowOff>731520</xdr:rowOff>
    </xdr:to>
    <xdr:pic>
      <xdr:nvPicPr>
        <xdr:cNvPr id="45" name="图片 4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320030" y="30947995"/>
          <a:ext cx="24638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643255</xdr:colOff>
      <xdr:row>41</xdr:row>
      <xdr:rowOff>121920</xdr:rowOff>
    </xdr:from>
    <xdr:to>
      <xdr:col>4</xdr:col>
      <xdr:colOff>1635125</xdr:colOff>
      <xdr:row>41</xdr:row>
      <xdr:rowOff>798830</xdr:rowOff>
    </xdr:to>
    <xdr:pic>
      <xdr:nvPicPr>
        <xdr:cNvPr id="46" name="图片 4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610735" y="31719520"/>
          <a:ext cx="99187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393065</xdr:colOff>
      <xdr:row>42</xdr:row>
      <xdr:rowOff>24765</xdr:rowOff>
    </xdr:from>
    <xdr:to>
      <xdr:col>4</xdr:col>
      <xdr:colOff>1635760</xdr:colOff>
      <xdr:row>42</xdr:row>
      <xdr:rowOff>782955</xdr:rowOff>
    </xdr:to>
    <xdr:pic>
      <xdr:nvPicPr>
        <xdr:cNvPr id="47" name="图片 4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360545" y="32447865"/>
          <a:ext cx="124269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154305</xdr:colOff>
      <xdr:row>43</xdr:row>
      <xdr:rowOff>105410</xdr:rowOff>
    </xdr:from>
    <xdr:to>
      <xdr:col>4</xdr:col>
      <xdr:colOff>523240</xdr:colOff>
      <xdr:row>43</xdr:row>
      <xdr:rowOff>720090</xdr:rowOff>
    </xdr:to>
    <xdr:pic>
      <xdr:nvPicPr>
        <xdr:cNvPr id="48" name="图片 4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121785" y="33354010"/>
          <a:ext cx="368935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594995</xdr:colOff>
      <xdr:row>43</xdr:row>
      <xdr:rowOff>144780</xdr:rowOff>
    </xdr:from>
    <xdr:to>
      <xdr:col>4</xdr:col>
      <xdr:colOff>933450</xdr:colOff>
      <xdr:row>43</xdr:row>
      <xdr:rowOff>708025</xdr:rowOff>
    </xdr:to>
    <xdr:pic>
      <xdr:nvPicPr>
        <xdr:cNvPr id="49" name="图片 4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562475" y="33393380"/>
          <a:ext cx="33845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987425</xdr:colOff>
      <xdr:row>43</xdr:row>
      <xdr:rowOff>168910</xdr:rowOff>
    </xdr:from>
    <xdr:to>
      <xdr:col>4</xdr:col>
      <xdr:colOff>1233805</xdr:colOff>
      <xdr:row>43</xdr:row>
      <xdr:rowOff>724535</xdr:rowOff>
    </xdr:to>
    <xdr:pic>
      <xdr:nvPicPr>
        <xdr:cNvPr id="50" name="图片 4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954905" y="33417510"/>
          <a:ext cx="24638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1352550</xdr:colOff>
      <xdr:row>43</xdr:row>
      <xdr:rowOff>175895</xdr:rowOff>
    </xdr:from>
    <xdr:to>
      <xdr:col>4</xdr:col>
      <xdr:colOff>1598930</xdr:colOff>
      <xdr:row>43</xdr:row>
      <xdr:rowOff>731520</xdr:rowOff>
    </xdr:to>
    <xdr:pic>
      <xdr:nvPicPr>
        <xdr:cNvPr id="51" name="图片 5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320030" y="33424495"/>
          <a:ext cx="24638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405130</xdr:colOff>
      <xdr:row>43</xdr:row>
      <xdr:rowOff>812165</xdr:rowOff>
    </xdr:from>
    <xdr:to>
      <xdr:col>4</xdr:col>
      <xdr:colOff>1257935</xdr:colOff>
      <xdr:row>44</xdr:row>
      <xdr:rowOff>640715</xdr:rowOff>
    </xdr:to>
    <xdr:pic>
      <xdr:nvPicPr>
        <xdr:cNvPr id="52" name="图片 5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72610" y="34060765"/>
          <a:ext cx="85280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440690</xdr:colOff>
      <xdr:row>45</xdr:row>
      <xdr:rowOff>177165</xdr:rowOff>
    </xdr:from>
    <xdr:to>
      <xdr:col>4</xdr:col>
      <xdr:colOff>1548765</xdr:colOff>
      <xdr:row>45</xdr:row>
      <xdr:rowOff>629285</xdr:rowOff>
    </xdr:to>
    <xdr:pic>
      <xdr:nvPicPr>
        <xdr:cNvPr id="53" name="图片 5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408170" y="35076765"/>
          <a:ext cx="110807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571500</xdr:colOff>
      <xdr:row>46</xdr:row>
      <xdr:rowOff>206375</xdr:rowOff>
    </xdr:from>
    <xdr:to>
      <xdr:col>4</xdr:col>
      <xdr:colOff>1679575</xdr:colOff>
      <xdr:row>46</xdr:row>
      <xdr:rowOff>658495</xdr:rowOff>
    </xdr:to>
    <xdr:pic>
      <xdr:nvPicPr>
        <xdr:cNvPr id="54" name="图片 5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538980" y="35931475"/>
          <a:ext cx="110807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47</xdr:row>
      <xdr:rowOff>289560</xdr:rowOff>
    </xdr:from>
    <xdr:to>
      <xdr:col>4</xdr:col>
      <xdr:colOff>2064385</xdr:colOff>
      <xdr:row>47</xdr:row>
      <xdr:rowOff>623570</xdr:rowOff>
    </xdr:to>
    <xdr:pic>
      <xdr:nvPicPr>
        <xdr:cNvPr id="55" name="图片 5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038600" y="36840160"/>
          <a:ext cx="1993265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690245</xdr:colOff>
      <xdr:row>48</xdr:row>
      <xdr:rowOff>31115</xdr:rowOff>
    </xdr:from>
    <xdr:to>
      <xdr:col>4</xdr:col>
      <xdr:colOff>1395730</xdr:colOff>
      <xdr:row>48</xdr:row>
      <xdr:rowOff>796925</xdr:rowOff>
    </xdr:to>
    <xdr:pic>
      <xdr:nvPicPr>
        <xdr:cNvPr id="56" name="图片 5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657725" y="37407215"/>
          <a:ext cx="70548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666750</xdr:colOff>
      <xdr:row>49</xdr:row>
      <xdr:rowOff>132080</xdr:rowOff>
    </xdr:from>
    <xdr:to>
      <xdr:col>4</xdr:col>
      <xdr:colOff>1302385</xdr:colOff>
      <xdr:row>49</xdr:row>
      <xdr:rowOff>679450</xdr:rowOff>
    </xdr:to>
    <xdr:pic>
      <xdr:nvPicPr>
        <xdr:cNvPr id="57" name="图片 5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634230" y="38333680"/>
          <a:ext cx="63563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50</xdr:row>
      <xdr:rowOff>172085</xdr:rowOff>
    </xdr:from>
    <xdr:to>
      <xdr:col>4</xdr:col>
      <xdr:colOff>1193165</xdr:colOff>
      <xdr:row>50</xdr:row>
      <xdr:rowOff>786130</xdr:rowOff>
    </xdr:to>
    <xdr:pic>
      <xdr:nvPicPr>
        <xdr:cNvPr id="58" name="图片 5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551045" y="39199185"/>
          <a:ext cx="60960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857250</xdr:colOff>
      <xdr:row>51</xdr:row>
      <xdr:rowOff>98425</xdr:rowOff>
    </xdr:from>
    <xdr:to>
      <xdr:col>4</xdr:col>
      <xdr:colOff>1477010</xdr:colOff>
      <xdr:row>51</xdr:row>
      <xdr:rowOff>755015</xdr:rowOff>
    </xdr:to>
    <xdr:pic>
      <xdr:nvPicPr>
        <xdr:cNvPr id="59" name="图片 5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824730" y="39951025"/>
          <a:ext cx="61976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52</xdr:row>
      <xdr:rowOff>50800</xdr:rowOff>
    </xdr:from>
    <xdr:to>
      <xdr:col>4</xdr:col>
      <xdr:colOff>1452245</xdr:colOff>
      <xdr:row>52</xdr:row>
      <xdr:rowOff>780415</xdr:rowOff>
    </xdr:to>
    <xdr:pic>
      <xdr:nvPicPr>
        <xdr:cNvPr id="3" name="图片 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587240" y="40728900"/>
          <a:ext cx="832485" cy="729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L53"/>
  <sheetViews>
    <sheetView tabSelected="1" zoomScale="80" zoomScaleNormal="80" zoomScaleSheetLayoutView="85" workbookViewId="0">
      <pane xSplit="9" ySplit="5" topLeftCell="J48" activePane="bottomRight" state="frozen"/>
      <selection/>
      <selection pane="topRight"/>
      <selection pane="bottomLeft"/>
      <selection pane="bottomRight" activeCell="N52" sqref="N52"/>
    </sheetView>
  </sheetViews>
  <sheetFormatPr defaultColWidth="8.875" defaultRowHeight="13.5"/>
  <cols>
    <col min="1" max="1" width="4.875" style="2" customWidth="1"/>
    <col min="2" max="2" width="9.11666666666667" style="2" customWidth="1"/>
    <col min="3" max="3" width="15.7333333333333" style="2" customWidth="1"/>
    <col min="4" max="4" width="22.3416666666667" style="2" customWidth="1"/>
    <col min="5" max="5" width="28.625" style="2" customWidth="1"/>
    <col min="6" max="6" width="5.25" style="2" customWidth="1"/>
    <col min="7" max="7" width="7" style="3" customWidth="1"/>
    <col min="8" max="8" width="8" style="2" customWidth="1"/>
    <col min="9" max="9" width="11.0916666666667" style="2" customWidth="1"/>
    <col min="10" max="10" width="14.625" style="2" customWidth="1" outlineLevel="1"/>
    <col min="11" max="11" width="25.1583333333333" style="2" customWidth="1" outlineLevel="1"/>
    <col min="12" max="16367" width="8.875" style="2"/>
  </cols>
  <sheetData>
    <row r="1" ht="21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29"/>
    </row>
    <row r="2" ht="21" customHeight="1" spans="1:11">
      <c r="A2" s="6"/>
      <c r="B2" s="7"/>
      <c r="C2" s="7"/>
      <c r="D2" s="7"/>
      <c r="E2" s="7"/>
      <c r="F2" s="7"/>
      <c r="G2" s="7"/>
      <c r="H2" s="7"/>
      <c r="I2" s="7"/>
      <c r="J2" s="7"/>
      <c r="K2" s="30"/>
    </row>
    <row r="3" s="1" customFormat="1" ht="44" customHeight="1" spans="1:11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/>
      <c r="I3" s="9" t="s">
        <v>8</v>
      </c>
      <c r="J3" s="9" t="s">
        <v>9</v>
      </c>
      <c r="K3" s="9" t="s">
        <v>10</v>
      </c>
    </row>
    <row r="4" s="1" customFormat="1" ht="27" customHeight="1" spans="1:11">
      <c r="A4" s="8"/>
      <c r="B4" s="8"/>
      <c r="C4" s="9"/>
      <c r="D4" s="9"/>
      <c r="E4" s="9"/>
      <c r="F4" s="10"/>
      <c r="G4" s="11" t="s">
        <v>11</v>
      </c>
      <c r="H4" s="11" t="s">
        <v>12</v>
      </c>
      <c r="I4" s="9"/>
      <c r="J4" s="9"/>
      <c r="K4" s="9"/>
    </row>
    <row r="5" s="1" customFormat="1" ht="35" customHeight="1" spans="1:11">
      <c r="A5" s="8"/>
      <c r="B5" s="8"/>
      <c r="C5" s="9"/>
      <c r="D5" s="9"/>
      <c r="E5" s="9"/>
      <c r="F5" s="10"/>
      <c r="G5" s="11"/>
      <c r="H5" s="11"/>
      <c r="I5" s="9"/>
      <c r="J5" s="9"/>
      <c r="K5" s="9"/>
    </row>
    <row r="6" ht="65" customHeight="1" outlineLevel="2" spans="1:12">
      <c r="A6" s="12">
        <v>1</v>
      </c>
      <c r="B6" s="13" t="s">
        <v>13</v>
      </c>
      <c r="C6" s="14" t="s">
        <v>14</v>
      </c>
      <c r="D6" s="15" t="s">
        <v>15</v>
      </c>
      <c r="E6" s="16"/>
      <c r="F6" s="16">
        <v>1</v>
      </c>
      <c r="G6" s="17">
        <v>5</v>
      </c>
      <c r="H6" s="16">
        <v>0.065</v>
      </c>
      <c r="I6" s="31" t="s">
        <v>16</v>
      </c>
      <c r="J6" s="32">
        <v>0.68</v>
      </c>
      <c r="K6" s="33"/>
      <c r="L6" s="34"/>
    </row>
    <row r="7" ht="65" customHeight="1" outlineLevel="2" spans="1:12">
      <c r="A7" s="18"/>
      <c r="B7" s="19"/>
      <c r="C7" s="14" t="s">
        <v>17</v>
      </c>
      <c r="D7" s="15" t="s">
        <v>18</v>
      </c>
      <c r="E7" s="16"/>
      <c r="F7" s="16">
        <v>1</v>
      </c>
      <c r="G7" s="17" t="s">
        <v>19</v>
      </c>
      <c r="H7" s="16">
        <v>0.453</v>
      </c>
      <c r="I7" s="31" t="s">
        <v>16</v>
      </c>
      <c r="J7" s="32">
        <v>4.63</v>
      </c>
      <c r="K7" s="33"/>
      <c r="L7" s="34"/>
    </row>
    <row r="8" ht="65" customHeight="1" outlineLevel="2" spans="1:12">
      <c r="A8" s="18"/>
      <c r="B8" s="19"/>
      <c r="C8" s="14" t="s">
        <v>20</v>
      </c>
      <c r="D8" s="15" t="s">
        <v>21</v>
      </c>
      <c r="E8" s="16"/>
      <c r="F8" s="16">
        <v>2</v>
      </c>
      <c r="G8" s="17">
        <v>2</v>
      </c>
      <c r="H8" s="16">
        <v>0.075</v>
      </c>
      <c r="I8" s="31" t="s">
        <v>16</v>
      </c>
      <c r="J8" s="32">
        <v>1.2</v>
      </c>
      <c r="K8" s="33"/>
      <c r="L8" s="34"/>
    </row>
    <row r="9" ht="65" customHeight="1" outlineLevel="2" spans="1:12">
      <c r="A9" s="20"/>
      <c r="B9" s="21"/>
      <c r="C9" s="14" t="s">
        <v>22</v>
      </c>
      <c r="D9" s="15" t="s">
        <v>23</v>
      </c>
      <c r="E9" s="16"/>
      <c r="F9" s="16">
        <v>1</v>
      </c>
      <c r="G9" s="22" t="s">
        <v>24</v>
      </c>
      <c r="H9" s="23"/>
      <c r="I9" s="35"/>
      <c r="J9" s="32">
        <f>J6+J7+J8+1.6</f>
        <v>8.11</v>
      </c>
      <c r="K9" s="33" t="s">
        <v>25</v>
      </c>
      <c r="L9" s="34"/>
    </row>
    <row r="10" ht="65" customHeight="1" outlineLevel="2" spans="1:12">
      <c r="A10" s="24">
        <v>2</v>
      </c>
      <c r="B10" s="25" t="s">
        <v>13</v>
      </c>
      <c r="C10" s="14" t="s">
        <v>26</v>
      </c>
      <c r="D10" s="15" t="s">
        <v>27</v>
      </c>
      <c r="E10" s="16"/>
      <c r="F10" s="16">
        <v>1</v>
      </c>
      <c r="G10" s="17">
        <v>7</v>
      </c>
      <c r="H10" s="16">
        <v>0.1</v>
      </c>
      <c r="I10" s="31" t="s">
        <v>16</v>
      </c>
      <c r="J10" s="32">
        <v>1.05</v>
      </c>
      <c r="K10" s="33"/>
      <c r="L10" s="34"/>
    </row>
    <row r="11" ht="65" customHeight="1" outlineLevel="2" spans="1:12">
      <c r="A11" s="24">
        <v>3</v>
      </c>
      <c r="B11" s="25" t="s">
        <v>13</v>
      </c>
      <c r="C11" s="14" t="s">
        <v>28</v>
      </c>
      <c r="D11" s="15" t="s">
        <v>29</v>
      </c>
      <c r="E11" s="16"/>
      <c r="F11" s="16">
        <v>1</v>
      </c>
      <c r="G11" s="17">
        <v>2</v>
      </c>
      <c r="H11" s="16">
        <v>0.029</v>
      </c>
      <c r="I11" s="31" t="s">
        <v>16</v>
      </c>
      <c r="J11" s="32">
        <v>0.4</v>
      </c>
      <c r="K11" s="33"/>
      <c r="L11" s="34"/>
    </row>
    <row r="12" ht="65" customHeight="1" outlineLevel="2" spans="1:12">
      <c r="A12" s="24">
        <v>4</v>
      </c>
      <c r="B12" s="25" t="s">
        <v>13</v>
      </c>
      <c r="C12" s="14" t="s">
        <v>30</v>
      </c>
      <c r="D12" s="15" t="s">
        <v>31</v>
      </c>
      <c r="E12" s="16"/>
      <c r="F12" s="16">
        <v>1</v>
      </c>
      <c r="G12" s="17">
        <v>5</v>
      </c>
      <c r="H12" s="16">
        <v>0.062</v>
      </c>
      <c r="I12" s="31" t="s">
        <v>16</v>
      </c>
      <c r="J12" s="32">
        <v>0.65</v>
      </c>
      <c r="K12" s="33"/>
      <c r="L12" s="34"/>
    </row>
    <row r="13" ht="65" customHeight="1" outlineLevel="2" spans="1:12">
      <c r="A13" s="24">
        <v>5</v>
      </c>
      <c r="B13" s="25" t="s">
        <v>13</v>
      </c>
      <c r="C13" s="14" t="s">
        <v>32</v>
      </c>
      <c r="D13" s="15" t="s">
        <v>33</v>
      </c>
      <c r="E13" s="16"/>
      <c r="F13" s="16">
        <v>1</v>
      </c>
      <c r="G13" s="17">
        <v>12</v>
      </c>
      <c r="H13" s="16">
        <v>0.132</v>
      </c>
      <c r="I13" s="31" t="s">
        <v>16</v>
      </c>
      <c r="J13" s="32">
        <v>2.2</v>
      </c>
      <c r="K13" s="33"/>
      <c r="L13" s="34"/>
    </row>
    <row r="14" ht="65" customHeight="1" outlineLevel="2" spans="1:12">
      <c r="A14" s="24">
        <v>6</v>
      </c>
      <c r="B14" s="25" t="s">
        <v>13</v>
      </c>
      <c r="C14" s="14" t="s">
        <v>34</v>
      </c>
      <c r="D14" s="15" t="s">
        <v>35</v>
      </c>
      <c r="E14" s="16"/>
      <c r="F14" s="16">
        <v>1</v>
      </c>
      <c r="G14" s="17">
        <v>5</v>
      </c>
      <c r="H14" s="16">
        <v>0.052</v>
      </c>
      <c r="I14" s="31" t="s">
        <v>16</v>
      </c>
      <c r="J14" s="32">
        <v>0.55</v>
      </c>
      <c r="K14" s="33"/>
      <c r="L14" s="34"/>
    </row>
    <row r="15" ht="65" customHeight="1" outlineLevel="2" spans="1:12">
      <c r="A15" s="24">
        <v>7</v>
      </c>
      <c r="B15" s="25" t="s">
        <v>13</v>
      </c>
      <c r="C15" s="14" t="s">
        <v>36</v>
      </c>
      <c r="D15" s="15" t="s">
        <v>37</v>
      </c>
      <c r="E15" s="16"/>
      <c r="F15" s="16">
        <v>1</v>
      </c>
      <c r="G15" s="17">
        <v>6</v>
      </c>
      <c r="H15" s="16">
        <v>0.065</v>
      </c>
      <c r="I15" s="31" t="s">
        <v>16</v>
      </c>
      <c r="J15" s="32">
        <v>0.68</v>
      </c>
      <c r="K15" s="33"/>
      <c r="L15" s="34"/>
    </row>
    <row r="16" ht="65" customHeight="1" outlineLevel="2" spans="1:12">
      <c r="A16" s="24">
        <v>8</v>
      </c>
      <c r="B16" s="25" t="s">
        <v>13</v>
      </c>
      <c r="C16" s="14" t="s">
        <v>38</v>
      </c>
      <c r="D16" s="15" t="s">
        <v>39</v>
      </c>
      <c r="E16" s="16"/>
      <c r="F16" s="16">
        <v>1</v>
      </c>
      <c r="G16" s="17">
        <v>6</v>
      </c>
      <c r="H16" s="16">
        <v>0.048</v>
      </c>
      <c r="I16" s="31" t="s">
        <v>16</v>
      </c>
      <c r="J16" s="32">
        <v>0.5</v>
      </c>
      <c r="K16" s="33"/>
      <c r="L16" s="34"/>
    </row>
    <row r="17" ht="65" customHeight="1" outlineLevel="2" spans="1:12">
      <c r="A17" s="24">
        <v>9</v>
      </c>
      <c r="B17" s="25" t="s">
        <v>13</v>
      </c>
      <c r="C17" s="14" t="s">
        <v>40</v>
      </c>
      <c r="D17" s="15" t="s">
        <v>41</v>
      </c>
      <c r="E17" s="16"/>
      <c r="F17" s="16">
        <v>1</v>
      </c>
      <c r="G17" s="17">
        <v>6</v>
      </c>
      <c r="H17" s="16">
        <v>0.061</v>
      </c>
      <c r="I17" s="31" t="s">
        <v>16</v>
      </c>
      <c r="J17" s="32">
        <v>0.95</v>
      </c>
      <c r="K17" s="33"/>
      <c r="L17" s="34"/>
    </row>
    <row r="18" ht="65" customHeight="1" outlineLevel="2" spans="1:12">
      <c r="A18" s="24">
        <v>10</v>
      </c>
      <c r="B18" s="25" t="s">
        <v>13</v>
      </c>
      <c r="C18" s="14" t="s">
        <v>42</v>
      </c>
      <c r="D18" s="15" t="s">
        <v>43</v>
      </c>
      <c r="E18" s="16"/>
      <c r="F18" s="16">
        <v>1</v>
      </c>
      <c r="G18" s="17">
        <v>6</v>
      </c>
      <c r="H18" s="16">
        <v>0.06</v>
      </c>
      <c r="I18" s="31" t="s">
        <v>16</v>
      </c>
      <c r="J18" s="32">
        <v>0.93</v>
      </c>
      <c r="K18" s="33"/>
      <c r="L18" s="34"/>
    </row>
    <row r="19" ht="65" customHeight="1" outlineLevel="2" spans="1:12">
      <c r="A19" s="18">
        <v>11</v>
      </c>
      <c r="B19" s="19" t="s">
        <v>13</v>
      </c>
      <c r="C19" s="14"/>
      <c r="D19" s="15" t="s">
        <v>44</v>
      </c>
      <c r="E19" s="16"/>
      <c r="F19" s="16">
        <v>4</v>
      </c>
      <c r="G19" s="17"/>
      <c r="H19" s="16"/>
      <c r="I19" s="31"/>
      <c r="J19" s="32">
        <v>0.6</v>
      </c>
      <c r="K19" s="33"/>
      <c r="L19" s="34"/>
    </row>
    <row r="20" ht="65" customHeight="1" outlineLevel="2" spans="1:12">
      <c r="A20" s="18"/>
      <c r="B20" s="19"/>
      <c r="C20" s="14"/>
      <c r="D20" s="15" t="s">
        <v>45</v>
      </c>
      <c r="E20" s="16"/>
      <c r="F20" s="16">
        <v>4</v>
      </c>
      <c r="G20" s="17">
        <v>2</v>
      </c>
      <c r="H20" s="16"/>
      <c r="I20" s="31" t="s">
        <v>16</v>
      </c>
      <c r="J20" s="32">
        <v>0.8</v>
      </c>
      <c r="K20" s="33"/>
      <c r="L20" s="34"/>
    </row>
    <row r="21" ht="65" customHeight="1" outlineLevel="2" spans="1:12">
      <c r="A21" s="18"/>
      <c r="B21" s="19"/>
      <c r="C21" s="14"/>
      <c r="D21" s="15" t="s">
        <v>46</v>
      </c>
      <c r="E21" s="16"/>
      <c r="F21" s="16">
        <v>12</v>
      </c>
      <c r="G21" s="17"/>
      <c r="H21" s="16">
        <v>1.361</v>
      </c>
      <c r="I21" s="31" t="s">
        <v>16</v>
      </c>
      <c r="J21" s="32">
        <v>13.6</v>
      </c>
      <c r="K21" s="33"/>
      <c r="L21" s="34"/>
    </row>
    <row r="22" ht="65" customHeight="1" outlineLevel="2" spans="1:12">
      <c r="A22" s="20"/>
      <c r="B22" s="21"/>
      <c r="C22" s="14" t="s">
        <v>47</v>
      </c>
      <c r="D22" s="15" t="s">
        <v>48</v>
      </c>
      <c r="E22" s="16"/>
      <c r="F22" s="16">
        <v>1</v>
      </c>
      <c r="G22" s="22" t="s">
        <v>49</v>
      </c>
      <c r="H22" s="23"/>
      <c r="I22" s="35"/>
      <c r="J22" s="32">
        <f>J19+J20+J21+5+5+0.3+1</f>
        <v>26.3</v>
      </c>
      <c r="K22" s="33" t="s">
        <v>25</v>
      </c>
      <c r="L22" s="34"/>
    </row>
    <row r="23" ht="65" customHeight="1" outlineLevel="2" spans="1:12">
      <c r="A23" s="24">
        <v>12</v>
      </c>
      <c r="B23" s="25" t="s">
        <v>13</v>
      </c>
      <c r="C23" s="14" t="s">
        <v>50</v>
      </c>
      <c r="D23" s="15" t="s">
        <v>51</v>
      </c>
      <c r="E23" s="16"/>
      <c r="F23" s="16">
        <v>1</v>
      </c>
      <c r="G23" s="17">
        <v>5</v>
      </c>
      <c r="H23" s="16">
        <v>0.035</v>
      </c>
      <c r="I23" s="31" t="s">
        <v>16</v>
      </c>
      <c r="J23" s="32">
        <v>0.37</v>
      </c>
      <c r="K23" s="33"/>
      <c r="L23" s="34"/>
    </row>
    <row r="24" ht="65" customHeight="1" outlineLevel="2" spans="1:12">
      <c r="A24" s="24">
        <v>13</v>
      </c>
      <c r="B24" s="25" t="s">
        <v>13</v>
      </c>
      <c r="C24" s="14" t="s">
        <v>52</v>
      </c>
      <c r="D24" s="15" t="s">
        <v>53</v>
      </c>
      <c r="E24" s="16"/>
      <c r="F24" s="16">
        <v>1</v>
      </c>
      <c r="G24" s="17">
        <v>5</v>
      </c>
      <c r="H24" s="16">
        <v>0.035</v>
      </c>
      <c r="I24" s="31" t="s">
        <v>16</v>
      </c>
      <c r="J24" s="32">
        <v>0.37</v>
      </c>
      <c r="K24" s="33"/>
      <c r="L24" s="34"/>
    </row>
    <row r="25" ht="65" customHeight="1" outlineLevel="2" spans="1:12">
      <c r="A25" s="24">
        <v>14</v>
      </c>
      <c r="B25" s="25" t="s">
        <v>13</v>
      </c>
      <c r="C25" s="14" t="s">
        <v>54</v>
      </c>
      <c r="D25" s="15" t="s">
        <v>55</v>
      </c>
      <c r="E25" s="16"/>
      <c r="F25" s="16">
        <v>1</v>
      </c>
      <c r="G25" s="17">
        <v>7</v>
      </c>
      <c r="H25" s="16">
        <v>0.075</v>
      </c>
      <c r="I25" s="31" t="s">
        <v>16</v>
      </c>
      <c r="J25" s="32">
        <v>0.79</v>
      </c>
      <c r="K25" s="33"/>
      <c r="L25" s="34"/>
    </row>
    <row r="26" ht="65" customHeight="1" outlineLevel="2" spans="1:12">
      <c r="A26" s="24">
        <v>15</v>
      </c>
      <c r="B26" s="25" t="s">
        <v>13</v>
      </c>
      <c r="C26" s="14" t="s">
        <v>56</v>
      </c>
      <c r="D26" s="15" t="s">
        <v>57</v>
      </c>
      <c r="E26" s="16"/>
      <c r="F26" s="16">
        <v>1</v>
      </c>
      <c r="G26" s="17">
        <v>5</v>
      </c>
      <c r="H26" s="16">
        <v>0.064</v>
      </c>
      <c r="I26" s="31" t="s">
        <v>16</v>
      </c>
      <c r="J26" s="32">
        <v>0.67</v>
      </c>
      <c r="K26" s="33"/>
      <c r="L26" s="34"/>
    </row>
    <row r="27" ht="65" customHeight="1" outlineLevel="2" spans="1:12">
      <c r="A27" s="24">
        <v>16</v>
      </c>
      <c r="B27" s="25" t="s">
        <v>13</v>
      </c>
      <c r="C27" s="14" t="s">
        <v>58</v>
      </c>
      <c r="D27" s="15" t="s">
        <v>59</v>
      </c>
      <c r="E27" s="16"/>
      <c r="F27" s="16">
        <v>1</v>
      </c>
      <c r="G27" s="17">
        <v>5</v>
      </c>
      <c r="H27" s="16">
        <v>0.05</v>
      </c>
      <c r="I27" s="31" t="s">
        <v>16</v>
      </c>
      <c r="J27" s="32">
        <v>0.53</v>
      </c>
      <c r="K27" s="33"/>
      <c r="L27" s="34"/>
    </row>
    <row r="28" ht="65" customHeight="1" outlineLevel="2" spans="1:12">
      <c r="A28" s="24">
        <v>17</v>
      </c>
      <c r="B28" s="25" t="s">
        <v>13</v>
      </c>
      <c r="C28" s="14" t="s">
        <v>60</v>
      </c>
      <c r="D28" s="15" t="s">
        <v>61</v>
      </c>
      <c r="E28" s="16"/>
      <c r="F28" s="16">
        <v>1</v>
      </c>
      <c r="G28" s="17">
        <v>5</v>
      </c>
      <c r="H28" s="16">
        <v>0.056</v>
      </c>
      <c r="I28" s="31" t="s">
        <v>16</v>
      </c>
      <c r="J28" s="32">
        <v>0.59</v>
      </c>
      <c r="K28" s="33"/>
      <c r="L28" s="34"/>
    </row>
    <row r="29" ht="65" customHeight="1" outlineLevel="2" spans="1:12">
      <c r="A29" s="24">
        <v>18</v>
      </c>
      <c r="B29" s="25" t="s">
        <v>13</v>
      </c>
      <c r="C29" s="14" t="s">
        <v>62</v>
      </c>
      <c r="D29" s="15" t="s">
        <v>63</v>
      </c>
      <c r="E29" s="16"/>
      <c r="F29" s="16">
        <v>1</v>
      </c>
      <c r="G29" s="17">
        <v>7</v>
      </c>
      <c r="H29" s="16">
        <v>0.091</v>
      </c>
      <c r="I29" s="31" t="s">
        <v>16</v>
      </c>
      <c r="J29" s="32">
        <v>0.96</v>
      </c>
      <c r="K29" s="33"/>
      <c r="L29" s="34"/>
    </row>
    <row r="30" ht="65" customHeight="1" outlineLevel="2" spans="1:12">
      <c r="A30" s="24">
        <v>19</v>
      </c>
      <c r="B30" s="25" t="s">
        <v>13</v>
      </c>
      <c r="C30" s="14" t="s">
        <v>64</v>
      </c>
      <c r="D30" s="15" t="s">
        <v>61</v>
      </c>
      <c r="E30" s="16"/>
      <c r="F30" s="16">
        <v>1</v>
      </c>
      <c r="G30" s="17">
        <v>5</v>
      </c>
      <c r="H30" s="16">
        <v>0.06</v>
      </c>
      <c r="I30" s="31" t="s">
        <v>16</v>
      </c>
      <c r="J30" s="32">
        <v>0.63</v>
      </c>
      <c r="K30" s="33"/>
      <c r="L30" s="34"/>
    </row>
    <row r="31" ht="65" customHeight="1" outlineLevel="2" spans="1:12">
      <c r="A31" s="24">
        <v>20</v>
      </c>
      <c r="B31" s="25" t="s">
        <v>13</v>
      </c>
      <c r="C31" s="14" t="s">
        <v>65</v>
      </c>
      <c r="D31" s="15" t="s">
        <v>66</v>
      </c>
      <c r="E31" s="16"/>
      <c r="F31" s="16">
        <v>1</v>
      </c>
      <c r="G31" s="17">
        <v>5</v>
      </c>
      <c r="H31" s="16">
        <v>0.036</v>
      </c>
      <c r="I31" s="31" t="s">
        <v>16</v>
      </c>
      <c r="J31" s="32">
        <v>0.38</v>
      </c>
      <c r="K31" s="33"/>
      <c r="L31" s="34"/>
    </row>
    <row r="32" ht="65" customHeight="1" outlineLevel="2" spans="1:12">
      <c r="A32" s="24">
        <v>21</v>
      </c>
      <c r="B32" s="25" t="s">
        <v>13</v>
      </c>
      <c r="C32" s="14" t="s">
        <v>67</v>
      </c>
      <c r="D32" s="15" t="s">
        <v>68</v>
      </c>
      <c r="E32" s="16"/>
      <c r="F32" s="16">
        <v>1</v>
      </c>
      <c r="G32" s="17">
        <v>5</v>
      </c>
      <c r="H32" s="16">
        <v>0.051</v>
      </c>
      <c r="I32" s="31" t="s">
        <v>16</v>
      </c>
      <c r="J32" s="32">
        <v>0.54</v>
      </c>
      <c r="K32" s="33"/>
      <c r="L32" s="34"/>
    </row>
    <row r="33" ht="65" customHeight="1" outlineLevel="2" spans="1:12">
      <c r="A33" s="12">
        <v>22</v>
      </c>
      <c r="B33" s="13" t="s">
        <v>13</v>
      </c>
      <c r="C33" s="14"/>
      <c r="D33" s="15" t="s">
        <v>69</v>
      </c>
      <c r="E33" s="16"/>
      <c r="F33" s="16">
        <v>5</v>
      </c>
      <c r="G33" s="17">
        <v>6</v>
      </c>
      <c r="H33" s="16">
        <v>0.323</v>
      </c>
      <c r="I33" s="31" t="s">
        <v>16</v>
      </c>
      <c r="J33" s="32">
        <v>3.3</v>
      </c>
      <c r="K33" s="33"/>
      <c r="L33" s="34"/>
    </row>
    <row r="34" ht="65" customHeight="1" outlineLevel="2" spans="1:12">
      <c r="A34" s="20"/>
      <c r="B34" s="21"/>
      <c r="C34" s="14" t="s">
        <v>70</v>
      </c>
      <c r="D34" s="15" t="s">
        <v>71</v>
      </c>
      <c r="E34" s="16"/>
      <c r="F34" s="16">
        <v>1</v>
      </c>
      <c r="G34" s="22" t="s">
        <v>72</v>
      </c>
      <c r="H34" s="23"/>
      <c r="I34" s="35"/>
      <c r="J34" s="32">
        <f>J33+1.7</f>
        <v>5</v>
      </c>
      <c r="K34" s="33" t="s">
        <v>25</v>
      </c>
      <c r="L34" s="34"/>
    </row>
    <row r="35" ht="65" customHeight="1" outlineLevel="2" spans="1:12">
      <c r="A35" s="12">
        <v>23</v>
      </c>
      <c r="B35" s="13" t="s">
        <v>13</v>
      </c>
      <c r="C35" s="14"/>
      <c r="D35" s="15" t="s">
        <v>44</v>
      </c>
      <c r="E35" s="16"/>
      <c r="F35" s="16">
        <v>4</v>
      </c>
      <c r="G35" s="17"/>
      <c r="H35" s="16"/>
      <c r="I35" s="31"/>
      <c r="J35" s="32">
        <v>0.6</v>
      </c>
      <c r="K35" s="33"/>
      <c r="L35" s="34"/>
    </row>
    <row r="36" ht="65" customHeight="1" outlineLevel="2" spans="1:12">
      <c r="A36" s="18"/>
      <c r="B36" s="19"/>
      <c r="C36" s="14"/>
      <c r="D36" s="15" t="s">
        <v>45</v>
      </c>
      <c r="E36" s="16"/>
      <c r="F36" s="16">
        <v>4</v>
      </c>
      <c r="G36" s="17">
        <v>2</v>
      </c>
      <c r="H36" s="16"/>
      <c r="I36" s="31" t="s">
        <v>16</v>
      </c>
      <c r="J36" s="32">
        <v>0.8</v>
      </c>
      <c r="K36" s="33"/>
      <c r="L36" s="34"/>
    </row>
    <row r="37" ht="65" customHeight="1" outlineLevel="2" spans="1:12">
      <c r="A37" s="18"/>
      <c r="B37" s="19"/>
      <c r="C37" s="14"/>
      <c r="D37" s="15" t="s">
        <v>73</v>
      </c>
      <c r="E37" s="16"/>
      <c r="F37" s="16">
        <v>1</v>
      </c>
      <c r="G37" s="17">
        <v>1</v>
      </c>
      <c r="H37" s="16">
        <v>0.126</v>
      </c>
      <c r="I37" s="31" t="s">
        <v>16</v>
      </c>
      <c r="J37" s="32">
        <v>2.5</v>
      </c>
      <c r="K37" s="33"/>
      <c r="L37" s="34"/>
    </row>
    <row r="38" ht="65" customHeight="1" outlineLevel="2" spans="1:12">
      <c r="A38" s="18"/>
      <c r="B38" s="19"/>
      <c r="C38" s="14"/>
      <c r="D38" s="15" t="s">
        <v>46</v>
      </c>
      <c r="E38" s="16"/>
      <c r="F38" s="16">
        <v>12</v>
      </c>
      <c r="G38" s="17"/>
      <c r="H38" s="16">
        <v>1.361</v>
      </c>
      <c r="I38" s="31" t="s">
        <v>16</v>
      </c>
      <c r="J38" s="32">
        <v>13.6</v>
      </c>
      <c r="K38" s="33"/>
      <c r="L38" s="34"/>
    </row>
    <row r="39" ht="65" customHeight="1" outlineLevel="2" spans="1:12">
      <c r="A39" s="20"/>
      <c r="B39" s="21"/>
      <c r="C39" s="14" t="s">
        <v>74</v>
      </c>
      <c r="D39" s="15" t="s">
        <v>48</v>
      </c>
      <c r="E39" s="16"/>
      <c r="F39" s="16">
        <v>1</v>
      </c>
      <c r="G39" s="22" t="s">
        <v>75</v>
      </c>
      <c r="H39" s="23"/>
      <c r="I39" s="35"/>
      <c r="J39" s="32">
        <f>J35+J36+J37+J38+5.4+5.4+0.3+1</f>
        <v>29.6</v>
      </c>
      <c r="K39" s="33" t="s">
        <v>25</v>
      </c>
      <c r="L39" s="34"/>
    </row>
    <row r="40" ht="65" customHeight="1" outlineLevel="2" spans="1:12">
      <c r="A40" s="12">
        <v>24</v>
      </c>
      <c r="B40" s="13" t="s">
        <v>13</v>
      </c>
      <c r="C40" s="26" t="s">
        <v>76</v>
      </c>
      <c r="D40" s="15" t="s">
        <v>77</v>
      </c>
      <c r="E40" s="16"/>
      <c r="F40" s="16">
        <v>14</v>
      </c>
      <c r="G40" s="17">
        <v>5</v>
      </c>
      <c r="H40" s="16">
        <v>0.998</v>
      </c>
      <c r="I40" s="31" t="s">
        <v>16</v>
      </c>
      <c r="J40" s="32">
        <v>10.48</v>
      </c>
      <c r="K40" s="33"/>
      <c r="L40" s="34"/>
    </row>
    <row r="41" ht="65" customHeight="1" outlineLevel="2" spans="1:12">
      <c r="A41" s="18"/>
      <c r="B41" s="19"/>
      <c r="C41" s="27"/>
      <c r="D41" s="15" t="s">
        <v>45</v>
      </c>
      <c r="E41" s="16"/>
      <c r="F41" s="16">
        <v>4</v>
      </c>
      <c r="G41" s="17" t="s">
        <v>78</v>
      </c>
      <c r="H41" s="16">
        <v>0.532</v>
      </c>
      <c r="I41" s="31" t="s">
        <v>16</v>
      </c>
      <c r="J41" s="32">
        <v>6.6</v>
      </c>
      <c r="K41" s="33"/>
      <c r="L41" s="34"/>
    </row>
    <row r="42" ht="65" customHeight="1" outlineLevel="2" spans="1:12">
      <c r="A42" s="20"/>
      <c r="B42" s="21"/>
      <c r="C42" s="28"/>
      <c r="D42" s="16" t="s">
        <v>79</v>
      </c>
      <c r="E42" s="16"/>
      <c r="F42" s="16">
        <v>1</v>
      </c>
      <c r="G42" s="22" t="s">
        <v>80</v>
      </c>
      <c r="H42" s="23"/>
      <c r="I42" s="35"/>
      <c r="J42" s="32">
        <f>J40+J41+4+5.3+0.3+1</f>
        <v>27.68</v>
      </c>
      <c r="K42" s="33" t="s">
        <v>25</v>
      </c>
      <c r="L42" s="34"/>
    </row>
    <row r="43" ht="65" customHeight="1" outlineLevel="2" spans="1:12">
      <c r="A43" s="12">
        <v>25</v>
      </c>
      <c r="B43" s="13" t="s">
        <v>13</v>
      </c>
      <c r="C43" s="14"/>
      <c r="D43" s="15" t="s">
        <v>81</v>
      </c>
      <c r="E43" s="16"/>
      <c r="F43" s="16">
        <v>13</v>
      </c>
      <c r="G43" s="17">
        <v>5</v>
      </c>
      <c r="H43" s="16">
        <v>0.908</v>
      </c>
      <c r="I43" s="31" t="s">
        <v>16</v>
      </c>
      <c r="J43" s="32">
        <v>9.53</v>
      </c>
      <c r="K43" s="33"/>
      <c r="L43" s="34"/>
    </row>
    <row r="44" ht="65" customHeight="1" outlineLevel="2" spans="1:12">
      <c r="A44" s="18"/>
      <c r="B44" s="19"/>
      <c r="C44" s="14"/>
      <c r="D44" s="15" t="s">
        <v>45</v>
      </c>
      <c r="E44" s="16"/>
      <c r="F44" s="16">
        <v>4</v>
      </c>
      <c r="G44" s="17" t="s">
        <v>78</v>
      </c>
      <c r="H44" s="16">
        <v>0.532</v>
      </c>
      <c r="I44" s="31" t="s">
        <v>16</v>
      </c>
      <c r="J44" s="32">
        <v>6.6</v>
      </c>
      <c r="K44" s="33"/>
      <c r="L44" s="34"/>
    </row>
    <row r="45" ht="65" customHeight="1" outlineLevel="2" spans="1:12">
      <c r="A45" s="20"/>
      <c r="B45" s="21"/>
      <c r="C45" s="14" t="s">
        <v>82</v>
      </c>
      <c r="D45" s="15" t="s">
        <v>79</v>
      </c>
      <c r="E45" s="16"/>
      <c r="F45" s="16">
        <v>1</v>
      </c>
      <c r="G45" s="22" t="s">
        <v>83</v>
      </c>
      <c r="H45" s="23"/>
      <c r="I45" s="35"/>
      <c r="J45" s="32">
        <f>J43+J44+3.4+5+0.3+1</f>
        <v>25.83</v>
      </c>
      <c r="K45" s="33" t="s">
        <v>25</v>
      </c>
      <c r="L45" s="34"/>
    </row>
    <row r="46" ht="65" customHeight="1" outlineLevel="2" spans="1:12">
      <c r="A46" s="12">
        <v>26</v>
      </c>
      <c r="B46" s="13" t="s">
        <v>13</v>
      </c>
      <c r="C46" s="14"/>
      <c r="D46" s="15" t="s">
        <v>84</v>
      </c>
      <c r="E46" s="16"/>
      <c r="F46" s="16">
        <v>2</v>
      </c>
      <c r="G46" s="17" t="s">
        <v>85</v>
      </c>
      <c r="H46" s="16">
        <v>0.118</v>
      </c>
      <c r="I46" s="31" t="s">
        <v>16</v>
      </c>
      <c r="J46" s="32">
        <v>1.24</v>
      </c>
      <c r="K46" s="33"/>
      <c r="L46" s="34"/>
    </row>
    <row r="47" ht="65" customHeight="1" outlineLevel="2" spans="1:12">
      <c r="A47" s="20"/>
      <c r="B47" s="21"/>
      <c r="C47" s="14" t="s">
        <v>86</v>
      </c>
      <c r="D47" s="15" t="s">
        <v>87</v>
      </c>
      <c r="E47" s="16"/>
      <c r="F47" s="16">
        <v>1</v>
      </c>
      <c r="G47" s="22" t="s">
        <v>88</v>
      </c>
      <c r="H47" s="23"/>
      <c r="I47" s="35"/>
      <c r="J47" s="32">
        <f>J46+0.2+0.1+0.08</f>
        <v>1.62</v>
      </c>
      <c r="K47" s="33" t="s">
        <v>25</v>
      </c>
      <c r="L47" s="34"/>
    </row>
    <row r="48" ht="65" customHeight="1" outlineLevel="2" spans="1:12">
      <c r="A48" s="24">
        <v>27</v>
      </c>
      <c r="B48" s="25" t="s">
        <v>13</v>
      </c>
      <c r="C48" s="14" t="s">
        <v>89</v>
      </c>
      <c r="D48" s="15" t="s">
        <v>90</v>
      </c>
      <c r="E48" s="16"/>
      <c r="F48" s="16">
        <v>1</v>
      </c>
      <c r="G48" s="17">
        <v>6</v>
      </c>
      <c r="H48" s="16">
        <v>0.087</v>
      </c>
      <c r="I48" s="31" t="s">
        <v>16</v>
      </c>
      <c r="J48" s="32">
        <v>0.91</v>
      </c>
      <c r="K48" s="33"/>
      <c r="L48" s="34"/>
    </row>
    <row r="49" ht="65" customHeight="1" outlineLevel="2" spans="1:12">
      <c r="A49" s="12">
        <v>28</v>
      </c>
      <c r="B49" s="13" t="s">
        <v>13</v>
      </c>
      <c r="C49" s="14"/>
      <c r="D49" s="15" t="s">
        <v>91</v>
      </c>
      <c r="E49" s="16"/>
      <c r="F49" s="16">
        <v>10</v>
      </c>
      <c r="G49" s="17"/>
      <c r="H49" s="16">
        <v>1.231</v>
      </c>
      <c r="I49" s="31" t="s">
        <v>16</v>
      </c>
      <c r="J49" s="32">
        <v>14.7</v>
      </c>
      <c r="K49" s="33"/>
      <c r="L49" s="34"/>
    </row>
    <row r="50" ht="65" customHeight="1" outlineLevel="2" spans="1:12">
      <c r="A50" s="18"/>
      <c r="B50" s="19"/>
      <c r="C50" s="14"/>
      <c r="D50" s="15" t="s">
        <v>45</v>
      </c>
      <c r="E50" s="16"/>
      <c r="F50" s="16">
        <v>4</v>
      </c>
      <c r="G50" s="17"/>
      <c r="H50" s="16">
        <v>0.147</v>
      </c>
      <c r="I50" s="31" t="s">
        <v>16</v>
      </c>
      <c r="J50" s="32">
        <v>3.6</v>
      </c>
      <c r="K50" s="33"/>
      <c r="L50" s="34"/>
    </row>
    <row r="51" ht="65" customHeight="1" outlineLevel="2" spans="1:12">
      <c r="A51" s="18"/>
      <c r="B51" s="19"/>
      <c r="C51" s="14"/>
      <c r="D51" s="15" t="s">
        <v>92</v>
      </c>
      <c r="E51" s="16"/>
      <c r="F51" s="16">
        <v>2</v>
      </c>
      <c r="G51" s="17"/>
      <c r="H51" s="16"/>
      <c r="I51" s="31"/>
      <c r="J51" s="32">
        <v>0.3</v>
      </c>
      <c r="K51" s="33"/>
      <c r="L51" s="34"/>
    </row>
    <row r="52" ht="65" customHeight="1" outlineLevel="2" spans="1:12">
      <c r="A52" s="20"/>
      <c r="B52" s="21"/>
      <c r="C52" s="14" t="s">
        <v>93</v>
      </c>
      <c r="D52" s="15" t="s">
        <v>48</v>
      </c>
      <c r="E52" s="16"/>
      <c r="F52" s="16">
        <v>1</v>
      </c>
      <c r="G52" s="22" t="s">
        <v>94</v>
      </c>
      <c r="H52" s="23"/>
      <c r="I52" s="35"/>
      <c r="J52" s="32">
        <f>J49+J50+J51+2.8+6.1+0.3+1</f>
        <v>28.8</v>
      </c>
      <c r="K52" s="33" t="s">
        <v>25</v>
      </c>
      <c r="L52" s="34"/>
    </row>
    <row r="53" ht="65" customHeight="1" outlineLevel="2" spans="1:12">
      <c r="A53" s="24">
        <v>29</v>
      </c>
      <c r="B53" s="25" t="s">
        <v>13</v>
      </c>
      <c r="C53" s="14" t="s">
        <v>95</v>
      </c>
      <c r="D53" s="15" t="s">
        <v>96</v>
      </c>
      <c r="E53" s="16"/>
      <c r="F53" s="16">
        <v>1</v>
      </c>
      <c r="G53" s="17">
        <v>1.2</v>
      </c>
      <c r="H53" s="16">
        <v>0.002</v>
      </c>
      <c r="I53" s="31" t="s">
        <v>97</v>
      </c>
      <c r="J53" s="32">
        <v>0.28</v>
      </c>
      <c r="K53" s="33"/>
      <c r="L53" s="34"/>
    </row>
  </sheetData>
  <mergeCells count="39">
    <mergeCell ref="G3:H3"/>
    <mergeCell ref="G9:I9"/>
    <mergeCell ref="G22:I22"/>
    <mergeCell ref="G34:I34"/>
    <mergeCell ref="G39:I39"/>
    <mergeCell ref="G42:I42"/>
    <mergeCell ref="G45:I45"/>
    <mergeCell ref="G47:I47"/>
    <mergeCell ref="G52:I52"/>
    <mergeCell ref="A3:A5"/>
    <mergeCell ref="A6:A9"/>
    <mergeCell ref="A19:A22"/>
    <mergeCell ref="A33:A34"/>
    <mergeCell ref="A35:A39"/>
    <mergeCell ref="A40:A42"/>
    <mergeCell ref="A43:A45"/>
    <mergeCell ref="A46:A47"/>
    <mergeCell ref="A49:A52"/>
    <mergeCell ref="B3:B5"/>
    <mergeCell ref="B6:B9"/>
    <mergeCell ref="B19:B22"/>
    <mergeCell ref="B33:B34"/>
    <mergeCell ref="B35:B39"/>
    <mergeCell ref="B40:B42"/>
    <mergeCell ref="B43:B45"/>
    <mergeCell ref="B46:B47"/>
    <mergeCell ref="B49:B52"/>
    <mergeCell ref="C3:C5"/>
    <mergeCell ref="C40:C42"/>
    <mergeCell ref="D3:D5"/>
    <mergeCell ref="E3:E5"/>
    <mergeCell ref="F3:F5"/>
    <mergeCell ref="G4:G5"/>
    <mergeCell ref="H4:H5"/>
    <mergeCell ref="I3:I5"/>
    <mergeCell ref="J3:J5"/>
    <mergeCell ref="K3:K5"/>
    <mergeCell ref="L3:L5"/>
    <mergeCell ref="A1:K2"/>
  </mergeCells>
  <printOptions horizontalCentered="1" verticalCentered="1"/>
  <pageMargins left="0" right="0" top="0" bottom="0" header="0" footer="0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报价2022.4.12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2022-04-11T09:01:00Z</dcterms:created>
  <dcterms:modified xsi:type="dcterms:W3CDTF">2022-05-11T02:51:22Z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EA4EBBBABB9746A993292F8768AF0FE0</vt:lpwstr>
  </property>
  <property fmtid="{D5CDD505-2E9C-101B-9397-08002B2CF9AE}" pid="3" name="KSOProductBuildVer">
    <vt:lpwstr>2052-11.1.0.11636</vt:lpwstr>
  </property>
</Properties>
</file>