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福田欧马可-2022.3.25\吴英格开发\机加工件报价\"/>
    </mc:Choice>
  </mc:AlternateContent>
  <xr:revisionPtr revIDLastSave="0" documentId="13_ncr:1_{B0EB7402-1F2E-4423-853D-DDA0543D7EA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机加工件（最终报价）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'外购件开发申请单-机加工件（最终报价）'!$A$4:$AL$15</definedName>
    <definedName name="_xlnm.Print_Area" localSheetId="0">'外购件开发申请单-机加工件（最终报价）'!$A$1:$AK$28</definedName>
    <definedName name="_xlnm.Print_Titles" localSheetId="0">'外购件开发申请单-机加工件（最终报价）'!$2:$4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2" l="1"/>
  <c r="T14" i="2"/>
  <c r="P14" i="2"/>
  <c r="T13" i="2"/>
  <c r="P13" i="2"/>
  <c r="M13" i="2"/>
  <c r="P12" i="2"/>
  <c r="M12" i="2"/>
  <c r="P11" i="2"/>
  <c r="M11" i="2"/>
  <c r="P10" i="2"/>
  <c r="M10" i="2"/>
  <c r="P9" i="2"/>
  <c r="M9" i="2"/>
  <c r="P8" i="2"/>
  <c r="M8" i="2"/>
  <c r="T7" i="2"/>
  <c r="P7" i="2"/>
  <c r="N7" i="2"/>
  <c r="M7" i="2"/>
  <c r="T6" i="2"/>
  <c r="P6" i="2"/>
  <c r="P5" i="2"/>
  <c r="N5" i="2"/>
  <c r="M5" i="2"/>
</calcChain>
</file>

<file path=xl/sharedStrings.xml><?xml version="1.0" encoding="utf-8"?>
<sst xmlns="http://schemas.openxmlformats.org/spreadsheetml/2006/main" count="221" uniqueCount="120">
  <si>
    <t>资源说明：1.黄骅创合和北京三浦新产品暂不承接。2.其余几家均为我司前期合作供应商</t>
    <phoneticPr fontId="3" type="noConversion"/>
  </si>
  <si>
    <t>项目名称：福田欧马可</t>
    <phoneticPr fontId="3" type="noConversion"/>
  </si>
  <si>
    <t>项目代码：ZY2130</t>
  </si>
  <si>
    <t>发起日期</t>
  </si>
  <si>
    <t>2022.04.27</t>
  </si>
  <si>
    <t>未税报价情况</t>
    <phoneticPr fontId="3" type="noConversion"/>
  </si>
  <si>
    <t>定价情况</t>
    <phoneticPr fontId="3" type="noConversion"/>
  </si>
  <si>
    <t>是否达成目标</t>
    <phoneticPr fontId="3" type="noConversion"/>
  </si>
  <si>
    <t>说明</t>
    <phoneticPr fontId="3" type="noConversion"/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</si>
  <si>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</si>
  <si>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</si>
  <si>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</si>
  <si>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</si>
  <si>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</si>
  <si>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</si>
  <si>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</si>
  <si>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</si>
  <si>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</si>
  <si>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</si>
  <si>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</si>
  <si>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</si>
  <si>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</si>
  <si>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初选供应商</t>
    <phoneticPr fontId="3" type="noConversion"/>
  </si>
  <si>
    <t>单台使用量</t>
  </si>
  <si>
    <t>年使用量</t>
  </si>
  <si>
    <t>设计对接人</t>
  </si>
  <si>
    <t>备注</t>
  </si>
  <si>
    <t>自制/委外</t>
    <phoneticPr fontId="3" type="noConversion"/>
  </si>
  <si>
    <t>未税目标价-价值部二次出具</t>
    <phoneticPr fontId="3" type="noConversion"/>
  </si>
  <si>
    <t>黄骅兴岳</t>
    <phoneticPr fontId="3" type="noConversion"/>
  </si>
  <si>
    <t>霸州政锦</t>
    <phoneticPr fontId="3" type="noConversion"/>
  </si>
  <si>
    <t>沧州旭兴</t>
    <phoneticPr fontId="3" type="noConversion"/>
  </si>
  <si>
    <t>常州上锐</t>
    <phoneticPr fontId="3" type="noConversion"/>
  </si>
  <si>
    <t>机加</t>
    <phoneticPr fontId="3" type="noConversion"/>
  </si>
  <si>
    <t>冷镦</t>
    <phoneticPr fontId="3" type="noConversion"/>
  </si>
  <si>
    <t>一次报价-机加</t>
    <phoneticPr fontId="3" type="noConversion"/>
  </si>
  <si>
    <t>最终报价-机加</t>
    <phoneticPr fontId="3" type="noConversion"/>
  </si>
  <si>
    <t>最终报价-冷镦</t>
    <phoneticPr fontId="3" type="noConversion"/>
  </si>
  <si>
    <t>冷镦模具费</t>
    <phoneticPr fontId="3" type="noConversion"/>
  </si>
  <si>
    <t>未税报价-机加一次</t>
    <phoneticPr fontId="3" type="noConversion"/>
  </si>
  <si>
    <t>未税报价-机加最终</t>
    <phoneticPr fontId="3" type="noConversion"/>
  </si>
  <si>
    <t>一次报价-机加</t>
  </si>
  <si>
    <t>最终报价-机加</t>
  </si>
  <si>
    <t>最终报价-冷镦</t>
  </si>
  <si>
    <t>冷镦模具费</t>
  </si>
  <si>
    <t>未税报价</t>
    <phoneticPr fontId="3" type="noConversion"/>
  </si>
  <si>
    <t>推荐供应商</t>
    <phoneticPr fontId="3" type="noConversion"/>
  </si>
  <si>
    <t>未税价</t>
    <phoneticPr fontId="3" type="noConversion"/>
  </si>
  <si>
    <t>BFA0010084</t>
  </si>
  <si>
    <t>十字槽沉头螺钉</t>
  </si>
  <si>
    <t>EA</t>
  </si>
  <si>
    <t>标准件</t>
  </si>
  <si>
    <t>M6*16
4.8级</t>
  </si>
  <si>
    <t>新开</t>
    <phoneticPr fontId="3" type="noConversion"/>
  </si>
  <si>
    <t>河北外购</t>
  </si>
  <si>
    <t>李燕龙</t>
  </si>
  <si>
    <t>委外</t>
    <phoneticPr fontId="3" type="noConversion"/>
  </si>
  <si>
    <t>电泳黑0.22/环保黑锌0.15，起订10万</t>
    <phoneticPr fontId="3" type="noConversion"/>
  </si>
  <si>
    <t>常州上锐</t>
  </si>
  <si>
    <t>是</t>
    <phoneticPr fontId="3" type="noConversion"/>
  </si>
  <si>
    <t>1.由常州上锐直接开发冷镦。无模具垫付，但有一定起订量。量产前先按1000套常州上锐储备材料</t>
    <phoneticPr fontId="3" type="noConversion"/>
  </si>
  <si>
    <t>SLT0010907</t>
    <phoneticPr fontId="3" type="noConversion"/>
  </si>
  <si>
    <t>座椅靠背调节限位柱B</t>
  </si>
  <si>
    <t>Q235 Ø8</t>
    <phoneticPr fontId="3" type="noConversion"/>
  </si>
  <si>
    <t>刘志富</t>
  </si>
  <si>
    <t>兴岳/旭兴/政锦</t>
    <phoneticPr fontId="3" type="noConversion"/>
  </si>
  <si>
    <t>否</t>
    <phoneticPr fontId="3" type="noConversion"/>
  </si>
  <si>
    <t>1.由沧州旭兴先制作机加，待产品稳定无设变后（预计1000件），由沧州旭兴开发冷镦，荣昌预付模具费，10万件后返还模具费
2.因新项目开发会向客户报备供应商，并且如机加和冷镦分两家开发，对产品的熟悉程度和PPAP批准有影响，因此建议机加和冷镦由一家承接</t>
    <phoneticPr fontId="3" type="noConversion"/>
  </si>
  <si>
    <t>BFA0010088</t>
    <phoneticPr fontId="3" type="noConversion"/>
  </si>
  <si>
    <t>Q40112</t>
  </si>
  <si>
    <t>平垫圈</t>
  </si>
  <si>
    <t>Q235 2.5T</t>
  </si>
  <si>
    <t>2022.03.24增加</t>
  </si>
  <si>
    <t>电泳黑0.19/环保黑锌0.13，起订1万</t>
  </si>
  <si>
    <t>SLT0010889</t>
  </si>
  <si>
    <t>SLT0010889</t>
    <phoneticPr fontId="3" type="noConversion"/>
  </si>
  <si>
    <t>靠背锁付阶梯螺栓</t>
  </si>
  <si>
    <t>非标件</t>
  </si>
  <si>
    <t>45# M8</t>
  </si>
  <si>
    <t>旭兴/兴岳/霸州政锦</t>
  </si>
  <si>
    <t>修改规格型号</t>
  </si>
  <si>
    <t>电泳黑3.2/环保黑锌3.1，起订3000</t>
    <phoneticPr fontId="3" type="noConversion"/>
  </si>
  <si>
    <t>1.由于机加价格影响，机加由霸州政锦开发，待产品稳定无设变后（预计1000件），由沧州旭兴开发冷镦，荣昌预付模具费，10万件后返还模具费</t>
    <phoneticPr fontId="3" type="noConversion"/>
  </si>
  <si>
    <t>SLT0011051</t>
  </si>
  <si>
    <t>固定板锁付螺纹套筒</t>
  </si>
  <si>
    <t>新开，锁付副驾靠背固定板</t>
  </si>
  <si>
    <t>45#  M8</t>
  </si>
  <si>
    <t>旭兴/兴岳/霸州政锦</t>
    <phoneticPr fontId="3" type="noConversion"/>
  </si>
  <si>
    <t>电泳黑2.8/环保黑锌2.7，起订3000</t>
    <phoneticPr fontId="3" type="noConversion"/>
  </si>
  <si>
    <t>由霸州政锦用机加方式供货，其他厂家冷镦价仍高于机加</t>
    <phoneticPr fontId="3" type="noConversion"/>
  </si>
  <si>
    <t>SLT0011040</t>
  </si>
  <si>
    <t>副驾中间固定支架旋转轴</t>
  </si>
  <si>
    <t>机加件</t>
  </si>
  <si>
    <t xml:space="preserve">Q195  </t>
  </si>
  <si>
    <t>SLT0011100</t>
  </si>
  <si>
    <t>SLT0011100</t>
    <phoneticPr fontId="3" type="noConversion"/>
  </si>
  <si>
    <t>限位轴</t>
  </si>
  <si>
    <t xml:space="preserve">Q235 </t>
  </si>
  <si>
    <t>由霸州政锦用机加方式供货，不能实现冷镦</t>
    <phoneticPr fontId="3" type="noConversion"/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</si>
  <si>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</si>
  <si>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</si>
  <si>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</si>
  <si>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</si>
  <si>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</si>
  <si>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</si>
  <si>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</si>
  <si>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2022.04.12增加</t>
  </si>
  <si>
    <t>1.沧州旭兴先做机加件，待产品稳定无设变后（预计1000件），开发冷镦，荣昌预付模具费，10万件后返还模具费</t>
    <phoneticPr fontId="3" type="noConversion"/>
  </si>
  <si>
    <t>SLT0010893</t>
    <phoneticPr fontId="3" type="noConversion"/>
  </si>
  <si>
    <t>座椅靠背调节限位柱A</t>
  </si>
  <si>
    <t>新开件</t>
  </si>
  <si>
    <t>圆钢</t>
  </si>
  <si>
    <t>Q235  φ8</t>
  </si>
  <si>
    <t>吴英格</t>
    <phoneticPr fontId="3" type="noConversion"/>
  </si>
  <si>
    <t>2022.04.27增加</t>
  </si>
  <si>
    <t>SLT0011113</t>
  </si>
  <si>
    <t>SLT0011113</t>
    <phoneticPr fontId="3" type="noConversion"/>
  </si>
  <si>
    <t>解锁旋转轴</t>
  </si>
  <si>
    <t>Q235 φ4</t>
  </si>
  <si>
    <t>沧州旭兴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</si>
</sst>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);[Red]\(0\)"/>
    <numFmt numFmtId="178" formatCode="0.0000"/>
  </numFmts>
  <fonts count="14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 Light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48">
    <xf numFmtId="0" fontId="0" fillId="0" borderId="0" xfId="0"/>
    <xf numFmtId="0" fontId="2" fillId="0" borderId="1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8" fillId="0" borderId="2" xfId="3" applyBorder="1" applyAlignment="1">
      <alignment horizontal="center" vertical="center"/>
    </xf>
    <xf numFmtId="0" fontId="8" fillId="0" borderId="3" xfId="3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8" fillId="0" borderId="0" xfId="3">
      <alignment vertical="center"/>
    </xf>
    <xf numFmtId="0" fontId="10" fillId="0" borderId="6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2" xfId="4" applyFont="1" applyFill="1" applyBorder="1" applyAlignment="1" applyProtection="1">
      <alignment horizontal="center" vertical="center" wrapText="1" shrinkToFit="1"/>
      <protection locked="0"/>
    </xf>
    <xf numFmtId="0" fontId="10" fillId="2" borderId="6" xfId="4" applyFont="1" applyFill="1" applyBorder="1" applyAlignment="1" applyProtection="1">
      <alignment horizontal="center" vertical="center" wrapText="1" shrinkToFit="1"/>
      <protection locked="0"/>
    </xf>
    <xf numFmtId="0" fontId="8" fillId="0" borderId="7" xfId="3" applyBorder="1" applyAlignment="1">
      <alignment horizontal="center" vertical="center"/>
    </xf>
    <xf numFmtId="0" fontId="8" fillId="0" borderId="3" xfId="3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Border="1" applyAlignment="1" applyProtection="1">
      <alignment horizontal="center" vertical="center" wrapText="1"/>
      <protection locked="0"/>
    </xf>
    <xf numFmtId="0" fontId="10" fillId="2" borderId="9" xfId="4" applyFont="1" applyFill="1" applyBorder="1" applyAlignment="1" applyProtection="1">
      <alignment horizontal="center" vertical="center" wrapText="1" shrinkToFi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49" fontId="4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2" xfId="3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2" borderId="2" xfId="4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2" xfId="1" quotePrefix="1" applyFont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  <protection locked="0"/>
    </xf>
    <xf numFmtId="49" fontId="12" fillId="0" borderId="2" xfId="5" applyNumberFormat="1" applyFont="1" applyBorder="1" applyAlignment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12" fillId="0" borderId="2" xfId="5" applyFont="1" applyBorder="1" applyAlignment="1">
      <alignment horizontal="center" vertical="center" wrapText="1"/>
    </xf>
    <xf numFmtId="2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3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178" fontId="4" fillId="2" borderId="2" xfId="4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applyNumberFormat="1" applyFont="1" applyAlignment="1" applyProtection="1">
      <alignment horizontal="center" vertical="center" wrapText="1"/>
      <protection locked="0"/>
    </xf>
  </cellXfs>
  <cellStyles count="6">
    <cellStyle name="BOM_Level_Below3" xfId="4" xr:uid="{483F543C-AC8D-42DC-B791-0D05145F78E4}"/>
    <cellStyle name="常规" xfId="0" builtinId="0"/>
    <cellStyle name="常规 2" xfId="3" xr:uid="{163528E6-5B39-4094-A262-7DFE254B49F2}"/>
    <cellStyle name="常规 41" xfId="5" xr:uid="{795DAFC0-9315-45D5-A4FD-457672054A37}"/>
    <cellStyle name="样式 1" xfId="1" xr:uid="{B187AC2B-ECB4-4F06-A1B4-1C5788980EC6}"/>
    <cellStyle name="样式 1 5 2" xfId="2" xr:uid="{C993B3FA-92CC-41CC-A0CA-F66FC0EC9B20}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132805</xdr:colOff>
      <xdr:row>4</xdr:row>
      <xdr:rowOff>223430</xdr:rowOff>
    </xdr:from>
    <xdr:to>
      <xdr:col>6</xdr:col>
      <xdr:colOff>459830</xdr:colOff>
      <xdr:row>4</xdr:row>
      <xdr:rowOff>444410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0E4C1D-EFD0-41BF-94D0-6218E9BF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7545" y="1838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</xdr:row>
      <xdr:rowOff>47625</xdr:rowOff>
    </xdr:from>
    <xdr:to>
      <xdr:col>6</xdr:col>
      <xdr:colOff>352425</xdr:colOff>
      <xdr:row>6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780C10A-4808-4E34-B0AB-5AF086B8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9670" y="335470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128905</xdr:rowOff>
    </xdr:from>
    <xdr:to>
      <xdr:col>6</xdr:col>
      <xdr:colOff>464185</xdr:colOff>
      <xdr:row>7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B07AF2-1C4D-433C-BB23-3A3541E0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5710" y="405320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</xdr:row>
      <xdr:rowOff>107950</xdr:rowOff>
    </xdr:from>
    <xdr:to>
      <xdr:col>6</xdr:col>
      <xdr:colOff>373380</xdr:colOff>
      <xdr:row>8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1838C4-A85C-4979-84F1-7269D098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47180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</xdr:row>
      <xdr:rowOff>28575</xdr:rowOff>
    </xdr:from>
    <xdr:to>
      <xdr:col>6</xdr:col>
      <xdr:colOff>559435</xdr:colOff>
      <xdr:row>9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56AB9FC-FD97-48F8-AA0A-701F5B52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165" y="50653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</xdr:row>
      <xdr:rowOff>123825</xdr:rowOff>
    </xdr:from>
    <xdr:to>
      <xdr:col>6</xdr:col>
      <xdr:colOff>511810</xdr:colOff>
      <xdr:row>10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631A3E66-27B8-4FE8-94B4-0924F5F1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90620" y="55873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11</xdr:row>
      <xdr:rowOff>160020</xdr:rowOff>
    </xdr:from>
    <xdr:to>
      <xdr:col>6</xdr:col>
      <xdr:colOff>542925</xdr:colOff>
      <xdr:row>11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CB91A35-CC5A-4ABB-BA52-F446F6B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3795" y="60502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12</xdr:row>
      <xdr:rowOff>65405</xdr:rowOff>
    </xdr:from>
    <xdr:to>
      <xdr:col>6</xdr:col>
      <xdr:colOff>455295</xdr:colOff>
      <xdr:row>12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86C8B1E-FD58-4181-8518-46ED0B7B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63823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14</xdr:row>
      <xdr:rowOff>123190</xdr:rowOff>
    </xdr:from>
    <xdr:to>
      <xdr:col>6</xdr:col>
      <xdr:colOff>417195</xdr:colOff>
      <xdr:row>14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7AE8C94-5D40-4BAB-89B1-2A2CF7BA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1585" y="7788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</xdr:row>
      <xdr:rowOff>9525</xdr:rowOff>
    </xdr:from>
    <xdr:to>
      <xdr:col>6</xdr:col>
      <xdr:colOff>371474</xdr:colOff>
      <xdr:row>5</xdr:row>
      <xdr:rowOff>379261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C249437-92AE-4BE5-9C89-37C75C48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0465" y="2303145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13</xdr:row>
      <xdr:rowOff>9525</xdr:rowOff>
    </xdr:from>
    <xdr:to>
      <xdr:col>6</xdr:col>
      <xdr:colOff>480060</xdr:colOff>
      <xdr:row>14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3196A08-8BC6-4651-A7E3-2D2F44F7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8870" y="7050405"/>
          <a:ext cx="45593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5</xdr:row>
      <xdr:rowOff>0</xdr:rowOff>
    </xdr:from>
    <xdr:to>
      <xdr:col>49</xdr:col>
      <xdr:colOff>615095</xdr:colOff>
      <xdr:row>12</xdr:row>
      <xdr:rowOff>213096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5B6A981-E0FB-4D22-BEC0-4655421D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869900" y="2293620"/>
          <a:ext cx="6787295" cy="42364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556;&#33521;&#26684;&#24320;&#21457;/&#31119;&#30000;&#27431;&#39532;&#21487;&#39033;&#30446;-2022.5.7/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31119;&#30000;&#27431;&#39532;&#21487;-2022.3.25/&#21016;&#24535;&#23500;&#24320;&#21457;/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>
        <row r="8">
          <cell r="C8" t="str">
            <v>SLT0010856</v>
          </cell>
          <cell r="D8" t="str">
            <v>驾驶员头枕骨架泡沫总成</v>
          </cell>
          <cell r="F8" t="str">
            <v>EA</v>
          </cell>
          <cell r="H8" t="str">
            <v>分总成</v>
          </cell>
          <cell r="I8" t="str">
            <v>ASSY</v>
          </cell>
          <cell r="K8" t="str">
            <v>河北外购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H9" t="str">
            <v>织物</v>
          </cell>
          <cell r="I9" t="str">
            <v>ASSY</v>
          </cell>
          <cell r="K9" t="str">
            <v>河北外购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H10" t="str">
            <v>织物</v>
          </cell>
          <cell r="I10" t="str">
            <v>ASSY</v>
          </cell>
          <cell r="K10" t="str">
            <v>河北外购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H11" t="str">
            <v>仿皮</v>
          </cell>
          <cell r="I11" t="str">
            <v>ASSY</v>
          </cell>
          <cell r="K11" t="str">
            <v>河北外购</v>
          </cell>
        </row>
        <row r="12">
          <cell r="C12" t="str">
            <v>SLT0010870</v>
          </cell>
          <cell r="D12" t="str">
            <v>靠背粘扣A</v>
          </cell>
          <cell r="F12" t="str">
            <v>EA</v>
          </cell>
          <cell r="H12" t="str">
            <v>塑料件</v>
          </cell>
          <cell r="I12" t="str">
            <v>尼龙    250*10</v>
          </cell>
          <cell r="K12" t="str">
            <v>河北外购</v>
          </cell>
        </row>
        <row r="13">
          <cell r="C13" t="str">
            <v>SLT0010871</v>
          </cell>
          <cell r="D13" t="str">
            <v>靠背粘扣B</v>
          </cell>
          <cell r="F13" t="str">
            <v>EA</v>
          </cell>
          <cell r="H13" t="str">
            <v>塑料件</v>
          </cell>
          <cell r="I13" t="str">
            <v>尼龙60*10</v>
          </cell>
          <cell r="K13" t="str">
            <v>河北外购</v>
          </cell>
        </row>
        <row r="14">
          <cell r="C14" t="str">
            <v>SLT0010965</v>
          </cell>
          <cell r="D14" t="str">
            <v>主驾靠背泡沫无纺布LH</v>
          </cell>
          <cell r="F14" t="str">
            <v>EA</v>
          </cell>
          <cell r="H14" t="str">
            <v>织物</v>
          </cell>
          <cell r="I14" t="str">
            <v>无纺布</v>
          </cell>
          <cell r="K14" t="str">
            <v>河北外购</v>
          </cell>
        </row>
        <row r="15">
          <cell r="C15" t="str">
            <v>SLT0011214</v>
          </cell>
          <cell r="D15" t="str">
            <v>主驾靠背泡沫无纺布RH</v>
          </cell>
          <cell r="F15" t="str">
            <v>EA</v>
          </cell>
          <cell r="H15" t="str">
            <v>织物</v>
          </cell>
          <cell r="I15" t="str">
            <v>无纺布</v>
          </cell>
          <cell r="K15" t="str">
            <v>河北外购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H16" t="str">
            <v>分总成</v>
          </cell>
          <cell r="I16" t="str">
            <v>ASSY</v>
          </cell>
          <cell r="K16" t="str">
            <v>河北外购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H17" t="str">
            <v>分总成</v>
          </cell>
          <cell r="I17" t="str">
            <v>ASSY</v>
          </cell>
          <cell r="K17" t="str">
            <v>河北外购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H18" t="str">
            <v>分总成</v>
          </cell>
          <cell r="I18" t="str">
            <v>ASSY</v>
          </cell>
          <cell r="K18" t="str">
            <v>河北外购</v>
          </cell>
        </row>
        <row r="19">
          <cell r="C19" t="str">
            <v>SLT0010873</v>
          </cell>
          <cell r="D19" t="str">
            <v>靠背加热垫总成</v>
          </cell>
          <cell r="F19" t="str">
            <v>EA</v>
          </cell>
          <cell r="H19" t="str">
            <v>分总成</v>
          </cell>
          <cell r="I19" t="str">
            <v>ASSY</v>
          </cell>
          <cell r="K19" t="str">
            <v>河北外购</v>
          </cell>
        </row>
        <row r="20">
          <cell r="C20" t="str">
            <v>SLT0010925</v>
          </cell>
          <cell r="D20" t="str">
            <v>左滑轨总成</v>
          </cell>
          <cell r="F20" t="str">
            <v>EA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</row>
        <row r="21">
          <cell r="C21" t="str">
            <v>SLT0010926</v>
          </cell>
          <cell r="D21" t="str">
            <v>右滑轨总成</v>
          </cell>
          <cell r="F21" t="str">
            <v>EA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</row>
        <row r="22">
          <cell r="C22" t="str">
            <v>SLT0010927</v>
          </cell>
          <cell r="D22" t="str">
            <v>滑轨解锁手把</v>
          </cell>
          <cell r="F22" t="str">
            <v>EA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</row>
        <row r="23">
          <cell r="C23" t="str">
            <v>SLT0011308</v>
          </cell>
          <cell r="D23" t="str">
            <v>安全上挂钩</v>
          </cell>
          <cell r="F23" t="str">
            <v>EA</v>
          </cell>
          <cell r="H23" t="str">
            <v>钣金件</v>
          </cell>
          <cell r="I23" t="str">
            <v>SPFH590 3.0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F24" t="str">
            <v>EA</v>
          </cell>
          <cell r="H24" t="str">
            <v>标准件</v>
          </cell>
          <cell r="I24" t="str">
            <v>M6*16
4.8级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F25" t="str">
            <v>EA</v>
          </cell>
          <cell r="H25" t="str">
            <v>织带</v>
          </cell>
          <cell r="I25" t="str">
            <v>织带</v>
          </cell>
          <cell r="K25" t="str">
            <v>河北外购</v>
          </cell>
        </row>
        <row r="26">
          <cell r="C26" t="str">
            <v>SLT0010924</v>
          </cell>
          <cell r="D26" t="str">
            <v>背板支撑块</v>
          </cell>
          <cell r="F26" t="str">
            <v>EA</v>
          </cell>
          <cell r="H26" t="str">
            <v>塑料件</v>
          </cell>
          <cell r="I26" t="str">
            <v>PP+GF30</v>
          </cell>
          <cell r="K26" t="str">
            <v>河北外购</v>
          </cell>
        </row>
        <row r="27">
          <cell r="C27" t="str">
            <v>SLT0010931</v>
          </cell>
          <cell r="D27" t="str">
            <v>安全带带扣总成</v>
          </cell>
          <cell r="F27" t="str">
            <v>EA</v>
          </cell>
          <cell r="H27" t="str">
            <v>分总成</v>
          </cell>
          <cell r="I27" t="str">
            <v>ASSY</v>
          </cell>
          <cell r="K27" t="str">
            <v>河北外购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H28" t="str">
            <v>织物</v>
          </cell>
          <cell r="I28" t="str">
            <v>无纺布</v>
          </cell>
          <cell r="K28" t="str">
            <v>河北外购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河北外购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H30" t="str">
            <v>分总成</v>
          </cell>
          <cell r="I30" t="str">
            <v>ASSY</v>
          </cell>
          <cell r="K30" t="str">
            <v>河北外购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H31" t="str">
            <v>分总成</v>
          </cell>
          <cell r="I31" t="str">
            <v>ASSY</v>
          </cell>
          <cell r="K31" t="str">
            <v>河北外购</v>
          </cell>
        </row>
        <row r="32">
          <cell r="C32" t="str">
            <v>SLT0010992</v>
          </cell>
          <cell r="D32" t="str">
            <v>座垫加热垫总成</v>
          </cell>
          <cell r="F32" t="str">
            <v>EA</v>
          </cell>
          <cell r="K32" t="str">
            <v>安路普外购</v>
          </cell>
        </row>
        <row r="33">
          <cell r="C33" t="str">
            <v>Q40112</v>
          </cell>
          <cell r="D33" t="str">
            <v>平垫圈</v>
          </cell>
          <cell r="F33" t="str">
            <v>EA</v>
          </cell>
          <cell r="H33" t="str">
            <v>标准件</v>
          </cell>
          <cell r="I33" t="str">
            <v>Q235 2.5T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H34" t="str">
            <v>钢丝</v>
          </cell>
          <cell r="I34" t="str">
            <v>Q235 φ6</v>
          </cell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F35" t="str">
            <v>EA</v>
          </cell>
          <cell r="H35" t="str">
            <v>塑料件</v>
          </cell>
          <cell r="I35" t="str">
            <v>PA6+GF30 2.5</v>
          </cell>
          <cell r="K35" t="str">
            <v>河北外购</v>
          </cell>
        </row>
        <row r="36">
          <cell r="C36" t="str">
            <v>SLT0010943</v>
          </cell>
          <cell r="D36" t="str">
            <v>主驾二级调节左罩壳</v>
          </cell>
          <cell r="F36" t="str">
            <v>EA</v>
          </cell>
          <cell r="H36" t="str">
            <v>塑料件</v>
          </cell>
          <cell r="I36" t="str">
            <v>PP+TD20 2.5</v>
          </cell>
          <cell r="K36" t="str">
            <v>河北外购</v>
          </cell>
        </row>
        <row r="37">
          <cell r="C37" t="str">
            <v>SLT0010944</v>
          </cell>
          <cell r="D37" t="str">
            <v>主驾右侧罩壳</v>
          </cell>
          <cell r="F37" t="str">
            <v>EA</v>
          </cell>
          <cell r="H37" t="str">
            <v>塑料件</v>
          </cell>
          <cell r="I37" t="str">
            <v>PP+TD20 2.5</v>
          </cell>
          <cell r="K37" t="str">
            <v>河北外购</v>
          </cell>
        </row>
        <row r="38">
          <cell r="C38" t="str">
            <v>SLT0010945</v>
          </cell>
          <cell r="D38" t="str">
            <v>主驾驶左侧大护板.</v>
          </cell>
          <cell r="F38" t="str">
            <v>EA</v>
          </cell>
          <cell r="H38" t="str">
            <v>塑料件</v>
          </cell>
          <cell r="I38" t="str">
            <v>PP+TD20 2.5</v>
          </cell>
          <cell r="K38" t="str">
            <v>河北外购</v>
          </cell>
        </row>
        <row r="39">
          <cell r="C39" t="str">
            <v>SLT0010946</v>
          </cell>
          <cell r="D39" t="str">
            <v>扶手堵盖</v>
          </cell>
          <cell r="F39" t="str">
            <v>EA</v>
          </cell>
          <cell r="H39" t="str">
            <v>塑料件</v>
          </cell>
          <cell r="I39" t="str">
            <v>— —</v>
          </cell>
          <cell r="K39" t="str">
            <v>河北外购</v>
          </cell>
        </row>
        <row r="40">
          <cell r="C40" t="str">
            <v>SLT0010947</v>
          </cell>
          <cell r="D40" t="str">
            <v>扶手总成</v>
          </cell>
          <cell r="F40" t="str">
            <v>EA</v>
          </cell>
          <cell r="H40" t="str">
            <v>分总成</v>
          </cell>
          <cell r="I40" t="str">
            <v>ASSY</v>
          </cell>
          <cell r="K40" t="str">
            <v>河北外购</v>
          </cell>
        </row>
        <row r="41">
          <cell r="C41" t="str">
            <v>SLT0010948</v>
          </cell>
          <cell r="D41" t="str">
            <v>衬套</v>
          </cell>
          <cell r="F41" t="str">
            <v>EA</v>
          </cell>
          <cell r="H41" t="str">
            <v>塑料件</v>
          </cell>
          <cell r="I41" t="str">
            <v xml:space="preserve"> φ16  1.0</v>
          </cell>
          <cell r="K41" t="str">
            <v>河北外购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H42" t="str">
            <v>钢丝</v>
          </cell>
          <cell r="I42" t="str">
            <v>Q235 φ6</v>
          </cell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F43" t="str">
            <v>EA</v>
          </cell>
          <cell r="H43" t="str">
            <v>分总成</v>
          </cell>
          <cell r="I43" t="str">
            <v>ASSY</v>
          </cell>
          <cell r="K43" t="str">
            <v>河北外购</v>
          </cell>
        </row>
        <row r="44">
          <cell r="C44" t="str">
            <v>L168100000207</v>
          </cell>
          <cell r="D44" t="str">
            <v>驾驶员前端左侧安装脚罩</v>
          </cell>
          <cell r="F44" t="str">
            <v>EA</v>
          </cell>
          <cell r="H44" t="str">
            <v>塑料件</v>
          </cell>
          <cell r="I44" t="str">
            <v>PP+TD20 2.5</v>
          </cell>
          <cell r="K44" t="str">
            <v>河北外购</v>
          </cell>
        </row>
        <row r="45">
          <cell r="C45" t="str">
            <v>L168100000208</v>
          </cell>
          <cell r="D45" t="str">
            <v>驾驶员前端右侧安装脚罩</v>
          </cell>
          <cell r="F45" t="str">
            <v>EA</v>
          </cell>
          <cell r="H45" t="str">
            <v>塑料件</v>
          </cell>
          <cell r="I45" t="str">
            <v>PP+TD20 2.5</v>
          </cell>
          <cell r="K45" t="str">
            <v>河北外购</v>
          </cell>
        </row>
        <row r="46">
          <cell r="C46" t="str">
            <v>SLT0011052</v>
          </cell>
          <cell r="D46" t="str">
            <v>副驾右罩壳</v>
          </cell>
          <cell r="F46" t="str">
            <v>EA</v>
          </cell>
          <cell r="H46" t="str">
            <v>塑料件</v>
          </cell>
          <cell r="I46" t="str">
            <v>PP-TD20 2.5</v>
          </cell>
          <cell r="K46" t="str">
            <v>河北外购</v>
          </cell>
        </row>
        <row r="47">
          <cell r="C47" t="str">
            <v>SLT0011053</v>
          </cell>
          <cell r="D47" t="str">
            <v>副驾靠背背板总成</v>
          </cell>
          <cell r="F47" t="str">
            <v>EA</v>
          </cell>
          <cell r="H47" t="str">
            <v>分总成</v>
          </cell>
          <cell r="I47" t="str">
            <v>ASSY</v>
          </cell>
          <cell r="K47" t="str">
            <v>河北外购</v>
          </cell>
        </row>
        <row r="48">
          <cell r="C48" t="str">
            <v>SLT0011054</v>
          </cell>
          <cell r="D48" t="str">
            <v>副驾靠背解锁手把</v>
          </cell>
          <cell r="F48" t="str">
            <v>EA</v>
          </cell>
          <cell r="H48" t="str">
            <v>塑料件</v>
          </cell>
          <cell r="I48" t="str">
            <v>2.5
PA6+GF30</v>
          </cell>
          <cell r="K48" t="str">
            <v>河北外购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H49" t="str">
            <v>分总成</v>
          </cell>
          <cell r="I49" t="str">
            <v>ASSY</v>
          </cell>
          <cell r="K49" t="str">
            <v>河北外购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河北外购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H51" t="str">
            <v>分总成</v>
          </cell>
          <cell r="I51" t="str">
            <v>ASSY</v>
          </cell>
          <cell r="K51" t="str">
            <v>河北外购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H52" t="str">
            <v>分总成</v>
          </cell>
          <cell r="I52" t="str">
            <v>ASSY</v>
          </cell>
          <cell r="K52" t="str">
            <v>河北外购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河北外购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H54" t="str">
            <v>分总成</v>
          </cell>
          <cell r="I54" t="str">
            <v>ASSY</v>
          </cell>
          <cell r="K54" t="str">
            <v>河北外购</v>
          </cell>
        </row>
        <row r="55">
          <cell r="C55" t="str">
            <v>SLT0011110</v>
          </cell>
          <cell r="D55" t="str">
            <v>靠背解锁扣手总成</v>
          </cell>
          <cell r="F55" t="str">
            <v>EA</v>
          </cell>
          <cell r="H55" t="str">
            <v>分总成</v>
          </cell>
          <cell r="I55" t="str">
            <v>ASSY</v>
          </cell>
          <cell r="K55" t="str">
            <v>河北外购</v>
          </cell>
        </row>
        <row r="56">
          <cell r="C56" t="str">
            <v>SLT0011117</v>
          </cell>
          <cell r="D56" t="str">
            <v>副驾左侧罩壳</v>
          </cell>
          <cell r="F56" t="str">
            <v>EA</v>
          </cell>
          <cell r="H56" t="str">
            <v>塑料件</v>
          </cell>
          <cell r="I56" t="str">
            <v>PP-TD20 2.5</v>
          </cell>
          <cell r="K56" t="str">
            <v>河北外购</v>
          </cell>
        </row>
        <row r="57">
          <cell r="C57" t="str">
            <v>SLT0011196</v>
          </cell>
          <cell r="D57" t="str">
            <v>扣手螺钉堵盖</v>
          </cell>
          <cell r="F57" t="str">
            <v>EA</v>
          </cell>
          <cell r="H57" t="str">
            <v>塑料件</v>
          </cell>
          <cell r="I57" t="str">
            <v>PP-TD20 2.0</v>
          </cell>
          <cell r="K57" t="str">
            <v>河北外购</v>
          </cell>
        </row>
        <row r="58">
          <cell r="C58" t="str">
            <v>SLT0011197</v>
          </cell>
          <cell r="D58" t="str">
            <v>翻转背板本体</v>
          </cell>
          <cell r="F58" t="str">
            <v>EA</v>
          </cell>
          <cell r="H58" t="str">
            <v>塑料件</v>
          </cell>
          <cell r="I58" t="str">
            <v>pp混纺玻纤+pp蜂窝板
5.0</v>
          </cell>
          <cell r="K58" t="str">
            <v>河北外购</v>
          </cell>
        </row>
        <row r="59">
          <cell r="C59" t="str">
            <v>SLT0011198</v>
          </cell>
          <cell r="D59" t="str">
            <v>小背固定背板总成</v>
          </cell>
          <cell r="F59" t="str">
            <v>EA</v>
          </cell>
          <cell r="H59" t="str">
            <v>分总成</v>
          </cell>
          <cell r="I59" t="str">
            <v>ASSY</v>
          </cell>
          <cell r="K59" t="str">
            <v>河北外购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H60" t="str">
            <v>分总成</v>
          </cell>
          <cell r="I60" t="str">
            <v>ASSY</v>
          </cell>
          <cell r="K60" t="str">
            <v>河北外购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H61" t="str">
            <v>分总成</v>
          </cell>
          <cell r="I61" t="str">
            <v>ASSY</v>
          </cell>
          <cell r="K61" t="str">
            <v>河北外购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H62" t="str">
            <v>分总成</v>
          </cell>
          <cell r="I62" t="str">
            <v>ASSY</v>
          </cell>
          <cell r="K62" t="str">
            <v>河北外购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F64" t="str">
            <v>EA</v>
          </cell>
          <cell r="H64" t="str">
            <v>塑料件</v>
          </cell>
          <cell r="I64" t="str">
            <v>PP-TD20 1.5</v>
          </cell>
          <cell r="K64" t="str">
            <v>河北外购</v>
          </cell>
        </row>
        <row r="65">
          <cell r="C65" t="str">
            <v>L168100000273</v>
          </cell>
          <cell r="D65" t="str">
            <v>副驾驶员前端右侧安装脚罩</v>
          </cell>
          <cell r="F65" t="str">
            <v>EA</v>
          </cell>
          <cell r="H65" t="str">
            <v>塑料件</v>
          </cell>
          <cell r="I65" t="str">
            <v>PP+TD20 2.5</v>
          </cell>
          <cell r="K65" t="str">
            <v>河北外购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H66" t="str">
            <v>分总成</v>
          </cell>
          <cell r="I66" t="str">
            <v>ASSY</v>
          </cell>
          <cell r="K66" t="str">
            <v>河北外购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河北外购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H68" t="str">
            <v>分总成</v>
          </cell>
          <cell r="I68" t="str">
            <v>ASSY</v>
          </cell>
          <cell r="K68" t="str">
            <v>河北外购</v>
          </cell>
        </row>
        <row r="69">
          <cell r="C69" t="str">
            <v>SLT0011177</v>
          </cell>
          <cell r="D69" t="str">
            <v>翻转背板本体</v>
          </cell>
          <cell r="F69" t="str">
            <v>EA</v>
          </cell>
          <cell r="H69" t="str">
            <v>塑料件</v>
          </cell>
          <cell r="I69" t="str">
            <v>pp混纺玻纤+pp蜂窝板
5.0</v>
          </cell>
          <cell r="K69" t="str">
            <v>河北外购</v>
          </cell>
        </row>
        <row r="70">
          <cell r="C70" t="str">
            <v>SLT0011178</v>
          </cell>
          <cell r="D70" t="str">
            <v>小背固定背板总成</v>
          </cell>
          <cell r="F70" t="str">
            <v>EA</v>
          </cell>
          <cell r="H70" t="str">
            <v>分总成</v>
          </cell>
          <cell r="I70" t="str">
            <v>ASSY</v>
          </cell>
          <cell r="K70" t="str">
            <v>河北外购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H71" t="str">
            <v>分总成</v>
          </cell>
          <cell r="I71" t="str">
            <v>ASSY</v>
          </cell>
          <cell r="K71" t="str">
            <v>河北外购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H72" t="str">
            <v>分总成</v>
          </cell>
          <cell r="I72" t="str">
            <v>ASSY</v>
          </cell>
          <cell r="K72" t="str">
            <v>河北外购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H73" t="str">
            <v>分总成</v>
          </cell>
          <cell r="I73" t="str">
            <v>ASSY</v>
          </cell>
          <cell r="K73" t="str">
            <v>河北外购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F75" t="str">
            <v>EA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F76" t="str">
            <v>EA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F77" t="str">
            <v>EA</v>
          </cell>
          <cell r="H77" t="str">
            <v>分总成</v>
          </cell>
          <cell r="I77" t="str">
            <v>ASSY</v>
          </cell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F78" t="str">
            <v>EA</v>
          </cell>
          <cell r="H78" t="str">
            <v>钢丝</v>
          </cell>
          <cell r="I78" t="str">
            <v>Q235  φ6</v>
          </cell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F79" t="str">
            <v>EA</v>
          </cell>
          <cell r="H79" t="str">
            <v>钢丝</v>
          </cell>
          <cell r="I79" t="str">
            <v>Q235  φ7</v>
          </cell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F80" t="str">
            <v>EA</v>
          </cell>
          <cell r="H80" t="str">
            <v>钢丝</v>
          </cell>
          <cell r="I80" t="str">
            <v>Q235  φ5</v>
          </cell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F81" t="str">
            <v>EA</v>
          </cell>
          <cell r="H81" t="str">
            <v>钢丝</v>
          </cell>
          <cell r="I81" t="str">
            <v>Q235  φ6</v>
          </cell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F82" t="str">
            <v>EA</v>
          </cell>
          <cell r="H82" t="str">
            <v>钢丝</v>
          </cell>
          <cell r="I82" t="str">
            <v>Q235  φ5</v>
          </cell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F83" t="str">
            <v>EA</v>
          </cell>
          <cell r="H83" t="str">
            <v>钢丝</v>
          </cell>
          <cell r="I83" t="str">
            <v>Q235  φ5</v>
          </cell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F84" t="str">
            <v>EA</v>
          </cell>
          <cell r="H84" t="str">
            <v>钢丝</v>
          </cell>
          <cell r="I84" t="str">
            <v>Q235  φ5</v>
          </cell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F86" t="str">
            <v>EA</v>
          </cell>
          <cell r="H86" t="str">
            <v>钢丝</v>
          </cell>
          <cell r="I86" t="str">
            <v>Q235  φ6</v>
          </cell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F87" t="str">
            <v>EA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F88" t="str">
            <v>EA</v>
          </cell>
          <cell r="H88" t="str">
            <v>钢丝</v>
          </cell>
          <cell r="I88" t="str">
            <v>Q235  φ5</v>
          </cell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F89" t="str">
            <v>EA</v>
          </cell>
          <cell r="H89" t="str">
            <v>钢丝</v>
          </cell>
          <cell r="I89" t="str">
            <v>Q235  φ5</v>
          </cell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F90" t="str">
            <v>EA</v>
          </cell>
          <cell r="H90" t="str">
            <v>钢丝</v>
          </cell>
          <cell r="I90" t="str">
            <v>Q235  φ7</v>
          </cell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F91" t="str">
            <v>EA</v>
          </cell>
          <cell r="H91" t="str">
            <v>线材</v>
          </cell>
          <cell r="I91" t="str">
            <v>Q235 φ5</v>
          </cell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F92" t="str">
            <v>EA</v>
          </cell>
          <cell r="H92" t="str">
            <v>线材</v>
          </cell>
          <cell r="I92" t="str">
            <v>Q235 φ5</v>
          </cell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F93" t="str">
            <v>EA</v>
          </cell>
          <cell r="H93" t="str">
            <v>分总成</v>
          </cell>
          <cell r="I93" t="str">
            <v>ASSY</v>
          </cell>
          <cell r="K93" t="str">
            <v>河北外购</v>
          </cell>
        </row>
        <row r="94">
          <cell r="C94" t="str">
            <v>SLT0010937</v>
          </cell>
          <cell r="D94" t="str">
            <v>坐垫通风袋体</v>
          </cell>
          <cell r="F94" t="str">
            <v>EA</v>
          </cell>
          <cell r="H94" t="str">
            <v>分总成</v>
          </cell>
          <cell r="I94" t="str">
            <v>ASSY</v>
          </cell>
          <cell r="K94" t="str">
            <v>河北外购</v>
          </cell>
        </row>
        <row r="95">
          <cell r="C95" t="str">
            <v>SLT0011215</v>
          </cell>
          <cell r="D95" t="str">
            <v>通风加热线束及控制器总成</v>
          </cell>
          <cell r="F95" t="str">
            <v>EA</v>
          </cell>
          <cell r="H95" t="str">
            <v>分总成</v>
          </cell>
          <cell r="I95" t="str">
            <v>ASSY</v>
          </cell>
          <cell r="K95" t="str">
            <v>河北外购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H96" t="str">
            <v>分总成</v>
          </cell>
          <cell r="I96" t="str">
            <v>ASSY</v>
          </cell>
          <cell r="K96" t="str">
            <v>河北外购</v>
          </cell>
        </row>
        <row r="97">
          <cell r="C97" t="str">
            <v>SLT0011079</v>
          </cell>
          <cell r="D97" t="str">
            <v>小背侧翼支撑钢丝</v>
          </cell>
          <cell r="F97" t="str">
            <v>EA</v>
          </cell>
          <cell r="H97" t="str">
            <v>钢丝</v>
          </cell>
          <cell r="I97" t="str">
            <v>Q235  φ7</v>
          </cell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F98" t="str">
            <v>EA</v>
          </cell>
          <cell r="H98" t="str">
            <v>分总成</v>
          </cell>
          <cell r="I98" t="str">
            <v>ASSY</v>
          </cell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F99" t="str">
            <v>EA</v>
          </cell>
          <cell r="H99" t="str">
            <v>线材</v>
          </cell>
          <cell r="I99" t="str">
            <v>Q235 φ5</v>
          </cell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F100" t="str">
            <v>EA</v>
          </cell>
          <cell r="H100" t="str">
            <v>线材</v>
          </cell>
          <cell r="I100" t="str">
            <v>Q235 φ5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F101" t="str">
            <v>EA</v>
          </cell>
          <cell r="H101" t="str">
            <v>外购件</v>
          </cell>
          <cell r="I101" t="str">
            <v>ASSY</v>
          </cell>
          <cell r="K101" t="str">
            <v>河北外购</v>
          </cell>
        </row>
        <row r="102">
          <cell r="C102" t="str">
            <v>SLT0011270</v>
          </cell>
          <cell r="D102" t="str">
            <v>右滑轨总成</v>
          </cell>
          <cell r="F102" t="str">
            <v>EA</v>
          </cell>
          <cell r="H102" t="str">
            <v>外购件</v>
          </cell>
          <cell r="I102" t="str">
            <v>ASSY</v>
          </cell>
          <cell r="K102" t="str">
            <v>河北外购</v>
          </cell>
        </row>
        <row r="103">
          <cell r="C103" t="str">
            <v>SLT0011274</v>
          </cell>
          <cell r="D103" t="str">
            <v>气腰托总成</v>
          </cell>
          <cell r="F103" t="str">
            <v>EA</v>
          </cell>
          <cell r="H103" t="str">
            <v>分总成</v>
          </cell>
          <cell r="I103" t="str">
            <v>ASSY</v>
          </cell>
          <cell r="K103" t="str">
            <v>河北外购</v>
          </cell>
        </row>
        <row r="104">
          <cell r="C104" t="str">
            <v>SLT0011313</v>
          </cell>
          <cell r="D104" t="str">
            <v>侧翼气袋支撑总成</v>
          </cell>
          <cell r="F104" t="str">
            <v>EA</v>
          </cell>
          <cell r="H104" t="str">
            <v>分总成</v>
          </cell>
          <cell r="I104" t="str">
            <v>ASSY</v>
          </cell>
          <cell r="K104" t="str">
            <v>河北外购</v>
          </cell>
        </row>
        <row r="105">
          <cell r="C105" t="str">
            <v>SLT0011371</v>
          </cell>
          <cell r="D105" t="str">
            <v>上盖板焊接总成</v>
          </cell>
          <cell r="F105" t="str">
            <v>EA</v>
          </cell>
          <cell r="H105" t="str">
            <v>焊接总成件</v>
          </cell>
          <cell r="I105" t="str">
            <v>ASSY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F106" t="str">
            <v>EA</v>
          </cell>
          <cell r="H106" t="str">
            <v>电器件</v>
          </cell>
          <cell r="I106" t="str">
            <v>ASSY</v>
          </cell>
          <cell r="K106" t="str">
            <v>河北外购</v>
          </cell>
        </row>
        <row r="107">
          <cell r="C107" t="str">
            <v>SLT0011302</v>
          </cell>
          <cell r="D107" t="str">
            <v>座垫通风3D网格</v>
          </cell>
          <cell r="F107" t="str">
            <v>EA</v>
          </cell>
          <cell r="H107" t="str">
            <v>3D织物</v>
          </cell>
          <cell r="I107" t="str">
            <v>ASSY</v>
          </cell>
          <cell r="K107" t="str">
            <v>河北外购</v>
          </cell>
        </row>
        <row r="108">
          <cell r="C108" t="str">
            <v>SLT0011303</v>
          </cell>
          <cell r="D108" t="str">
            <v>舒适性海绵</v>
          </cell>
          <cell r="F108" t="str">
            <v>EA</v>
          </cell>
          <cell r="H108" t="str">
            <v>PU</v>
          </cell>
          <cell r="I108" t="str">
            <v>PUR</v>
          </cell>
          <cell r="K108" t="str">
            <v>河北外购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H109" t="str">
            <v>分总成</v>
          </cell>
          <cell r="I109" t="str">
            <v>ASSY</v>
          </cell>
          <cell r="K109" t="str">
            <v>河北外购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H110" t="str">
            <v>分总成</v>
          </cell>
          <cell r="I110" t="str">
            <v>ASSY</v>
          </cell>
          <cell r="K110" t="str">
            <v>河北外购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H111" t="str">
            <v>分总成</v>
          </cell>
          <cell r="I111" t="str">
            <v>ASSY</v>
          </cell>
          <cell r="K111" t="str">
            <v>河北外购</v>
          </cell>
        </row>
        <row r="112">
          <cell r="C112" t="str">
            <v>SLT0011307</v>
          </cell>
          <cell r="D112" t="str">
            <v>通风加热线束及控制器总成</v>
          </cell>
          <cell r="F112" t="str">
            <v>EA</v>
          </cell>
          <cell r="H112" t="str">
            <v>分总成</v>
          </cell>
          <cell r="I112" t="str">
            <v>ASSY</v>
          </cell>
          <cell r="K112" t="str">
            <v>河北外购</v>
          </cell>
        </row>
        <row r="113">
          <cell r="C113" t="str">
            <v>SLT0011367</v>
          </cell>
          <cell r="D113" t="str">
            <v>下底板焊接总成</v>
          </cell>
          <cell r="F113" t="str">
            <v>EA</v>
          </cell>
          <cell r="H113" t="str">
            <v>焊接总成件</v>
          </cell>
          <cell r="I113" t="str">
            <v>ASSY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H114" t="str">
            <v>分总成</v>
          </cell>
          <cell r="I114" t="str">
            <v>ASSY</v>
          </cell>
          <cell r="K114" t="str">
            <v>河北外购</v>
          </cell>
        </row>
        <row r="115">
          <cell r="C115" t="str">
            <v>SLT0011310</v>
          </cell>
          <cell r="D115" t="str">
            <v>主驾驶左侧大护板</v>
          </cell>
          <cell r="F115" t="str">
            <v>EA</v>
          </cell>
          <cell r="H115" t="str">
            <v>塑料件</v>
          </cell>
          <cell r="I115" t="str">
            <v>PP+TD20 2.5</v>
          </cell>
          <cell r="K115" t="str">
            <v>河北外购</v>
          </cell>
        </row>
        <row r="116">
          <cell r="C116" t="str">
            <v>L168100000271</v>
          </cell>
          <cell r="D116" t="str">
            <v>驾驶员前端左侧安装脚罩</v>
          </cell>
          <cell r="F116" t="str">
            <v>EA</v>
          </cell>
          <cell r="H116" t="str">
            <v>塑料件</v>
          </cell>
          <cell r="I116" t="str">
            <v>PP+TD20 2.5</v>
          </cell>
          <cell r="K116" t="str">
            <v>河北外购</v>
          </cell>
        </row>
        <row r="117">
          <cell r="C117" t="str">
            <v>L168100000272</v>
          </cell>
          <cell r="D117" t="str">
            <v>驾驶员前端右侧安装脚罩</v>
          </cell>
          <cell r="F117" t="str">
            <v>EA</v>
          </cell>
          <cell r="H117" t="str">
            <v>塑料件</v>
          </cell>
          <cell r="I117" t="str">
            <v>PP+TD20 2.5</v>
          </cell>
          <cell r="K117" t="str">
            <v>河北外购</v>
          </cell>
        </row>
        <row r="118">
          <cell r="C118" t="str">
            <v>SLT0010878</v>
          </cell>
          <cell r="D118" t="str">
            <v>靠背调角器焊接总成RH</v>
          </cell>
          <cell r="F118" t="str">
            <v>EA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H119" t="str">
            <v>塑料件</v>
          </cell>
          <cell r="I119" t="str">
            <v xml:space="preserve"> φ12  1.0</v>
          </cell>
          <cell r="K119" t="str">
            <v>河北外购</v>
          </cell>
        </row>
        <row r="120">
          <cell r="C120" t="str">
            <v>SLT0010886</v>
          </cell>
          <cell r="D120" t="str">
            <v>驾驶员调角器芯盘连动杆</v>
          </cell>
          <cell r="F120" t="str">
            <v>EA</v>
          </cell>
          <cell r="H120" t="str">
            <v>外购件</v>
          </cell>
          <cell r="I120" t="str">
            <v>— —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F121" t="str">
            <v>EA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F122" t="str">
            <v>EA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F123" t="str">
            <v>EA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F124" t="str">
            <v>EA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F125" t="str">
            <v>EA</v>
          </cell>
          <cell r="H125" t="str">
            <v>分总成</v>
          </cell>
          <cell r="I125" t="str">
            <v>ASSY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F126" t="str">
            <v>EA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H127" t="str">
            <v>分总成</v>
          </cell>
          <cell r="I127" t="str">
            <v>ASSY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H128" t="str">
            <v>分总成</v>
          </cell>
          <cell r="I128" t="str">
            <v>ASSY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H129" t="str">
            <v>分总成</v>
          </cell>
          <cell r="I129" t="str">
            <v>ASSY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H130" t="str">
            <v>分总成</v>
          </cell>
          <cell r="I130" t="str">
            <v>ASSY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F131" t="str">
            <v>EA</v>
          </cell>
          <cell r="H131" t="str">
            <v>钣金件</v>
          </cell>
          <cell r="I131" t="str">
            <v>Q235 2.0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F133" t="str">
            <v>EA</v>
          </cell>
          <cell r="H133" t="str">
            <v>分总成</v>
          </cell>
          <cell r="I133" t="str">
            <v>ASSY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F134" t="str">
            <v>EA</v>
          </cell>
          <cell r="H134" t="str">
            <v>分总成</v>
          </cell>
          <cell r="I134" t="str">
            <v>ASSY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F135" t="str">
            <v>EA</v>
          </cell>
          <cell r="H135" t="str">
            <v>分总成</v>
          </cell>
          <cell r="I135" t="str">
            <v>ASSY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F136" t="str">
            <v>EA</v>
          </cell>
          <cell r="H136" t="str">
            <v>机加件</v>
          </cell>
          <cell r="I136" t="str">
            <v xml:space="preserve">Q195  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F137" t="str">
            <v>EA</v>
          </cell>
          <cell r="H137" t="str">
            <v>钣金件</v>
          </cell>
          <cell r="I137" t="str">
            <v>QStE420TM 2.0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F138" t="str">
            <v>EA</v>
          </cell>
          <cell r="H138" t="str">
            <v>分总成</v>
          </cell>
          <cell r="I138" t="str">
            <v>ASSY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F139" t="str">
            <v>EA</v>
          </cell>
          <cell r="H139" t="str">
            <v>分总成</v>
          </cell>
          <cell r="I139" t="str">
            <v>ASSY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F140" t="str">
            <v>EA</v>
          </cell>
          <cell r="H140" t="str">
            <v>机加件</v>
          </cell>
          <cell r="I140" t="str">
            <v xml:space="preserve">Q235 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F141" t="str">
            <v>EA</v>
          </cell>
          <cell r="H141" t="str">
            <v>分总成</v>
          </cell>
          <cell r="I141" t="str">
            <v>ASSY</v>
          </cell>
          <cell r="K141" t="str">
            <v>河北外购</v>
          </cell>
        </row>
        <row r="142">
          <cell r="C142" t="str">
            <v>SLT0011243</v>
          </cell>
          <cell r="D142" t="str">
            <v>ECU固定卡扣</v>
          </cell>
          <cell r="F142" t="str">
            <v>EA</v>
          </cell>
          <cell r="H142" t="str">
            <v>塑料件</v>
          </cell>
          <cell r="K142" t="str">
            <v>河北外购</v>
          </cell>
        </row>
        <row r="143">
          <cell r="C143" t="str">
            <v>SLT0011101</v>
          </cell>
          <cell r="D143" t="str">
            <v>旋转轴</v>
          </cell>
          <cell r="F143" t="str">
            <v>EA</v>
          </cell>
          <cell r="H143" t="str">
            <v>机加件</v>
          </cell>
          <cell r="I143" t="str">
            <v xml:space="preserve">Q235 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F144" t="str">
            <v>EA</v>
          </cell>
          <cell r="H144" t="str">
            <v>钣金件</v>
          </cell>
          <cell r="I144" t="str">
            <v>QStE500TM 2.5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F145" t="str">
            <v>EA</v>
          </cell>
          <cell r="H145" t="str">
            <v>分总成</v>
          </cell>
          <cell r="I145" t="str">
            <v>ASSY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F146" t="str">
            <v>EA</v>
          </cell>
          <cell r="H146" t="str">
            <v>非标件</v>
          </cell>
          <cell r="I146" t="str">
            <v>45# M8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H147" t="str">
            <v>非标件</v>
          </cell>
          <cell r="I147" t="str">
            <v>45#  M8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H148" t="str">
            <v>非标件</v>
          </cell>
          <cell r="I148" t="str">
            <v>45#  M8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B235-A86F-4CC3-B3C0-15CA152323CC}">
  <sheetPr>
    <outlinePr summaryBelow="0"/>
  </sheetPr>
  <dimension ref="A1:AK17"/>
  <sheetViews>
    <sheetView showGridLines="0" tabSelected="1" view="pageBreakPreview" topLeftCell="J1" zoomScale="70" zoomScaleNormal="100" zoomScaleSheetLayoutView="70" workbookViewId="0">
      <selection activeCell="AF6" sqref="AF6"/>
    </sheetView>
  </sheetViews>
  <sheetFormatPr defaultColWidth="9" defaultRowHeight="12" x14ac:dyDescent="0.25"/>
  <cols>
    <col min="1" max="1" width="4.6640625" style="2" customWidth="1"/>
    <col min="2" max="2" width="10.6640625" style="2" customWidth="1"/>
    <col min="3" max="3" width="11.77734375" style="2" customWidth="1"/>
    <col min="4" max="4" width="19.109375" style="2" customWidth="1"/>
    <col min="5" max="5" width="14.6640625" style="2" hidden="1" customWidth="1"/>
    <col min="6" max="6" width="6.77734375" style="2" customWidth="1"/>
    <col min="7" max="7" width="10.21875" style="2" customWidth="1"/>
    <col min="8" max="8" width="7.88671875" style="2" customWidth="1"/>
    <col min="9" max="9" width="9.6640625" style="2" customWidth="1"/>
    <col min="10" max="10" width="6.6640625" style="2" customWidth="1"/>
    <col min="11" max="11" width="6.6640625" style="2" hidden="1" customWidth="1"/>
    <col min="12" max="13" width="9.21875" style="2" hidden="1" customWidth="1"/>
    <col min="14" max="14" width="25.21875" style="2" hidden="1" customWidth="1"/>
    <col min="15" max="15" width="6.6640625" style="2" customWidth="1"/>
    <col min="16" max="16" width="12" style="2" customWidth="1"/>
    <col min="17" max="17" width="10.21875" style="2" hidden="1" customWidth="1"/>
    <col min="18" max="18" width="13.6640625" style="2" hidden="1" customWidth="1"/>
    <col min="19" max="19" width="13.21875" style="2" hidden="1" customWidth="1"/>
    <col min="20" max="20" width="13.21875" style="2" customWidth="1"/>
    <col min="21" max="24" width="10.6640625" style="2" customWidth="1"/>
    <col min="25" max="26" width="12.77734375" style="2" customWidth="1"/>
    <col min="27" max="30" width="10" style="2" customWidth="1"/>
    <col min="31" max="31" width="16" style="2" customWidth="1"/>
    <col min="32" max="32" width="13.33203125" style="2" customWidth="1"/>
    <col min="33" max="35" width="11.88671875" style="2" customWidth="1"/>
    <col min="36" max="36" width="8.33203125" style="2" customWidth="1"/>
    <col min="37" max="37" width="55.6640625" style="2" customWidth="1"/>
    <col min="38" max="38" width="11.6640625" style="2" customWidth="1"/>
    <col min="39" max="16384" width="9" style="2"/>
  </cols>
  <sheetData>
    <row r="1" spans="1:37" ht="30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13" customFormat="1" ht="20.100000000000001" customHeight="1" x14ac:dyDescent="0.25">
      <c r="A2" s="3" t="s">
        <v>1</v>
      </c>
      <c r="B2" s="4"/>
      <c r="C2" s="4"/>
      <c r="D2" s="3"/>
      <c r="E2" s="3"/>
      <c r="F2" s="5" t="s">
        <v>2</v>
      </c>
      <c r="G2" s="3"/>
      <c r="H2" s="3"/>
      <c r="I2" s="5"/>
      <c r="J2" s="3"/>
      <c r="K2" s="3"/>
      <c r="L2" s="3"/>
      <c r="M2" s="6"/>
      <c r="N2" s="7" t="s">
        <v>3</v>
      </c>
      <c r="O2" s="7"/>
      <c r="P2" s="7" t="s">
        <v>4</v>
      </c>
      <c r="Q2" s="7"/>
      <c r="R2" s="7"/>
      <c r="S2" s="8" t="s">
        <v>5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 t="s">
        <v>6</v>
      </c>
      <c r="AG2" s="10"/>
      <c r="AH2" s="10"/>
      <c r="AI2" s="10"/>
      <c r="AJ2" s="11" t="s">
        <v>7</v>
      </c>
      <c r="AK2" s="12" t="s">
        <v>8</v>
      </c>
    </row>
    <row r="3" spans="1:37" s="13" customFormat="1" ht="20.100000000000001" customHeight="1" x14ac:dyDescent="0.25">
      <c r="A3" s="14" t="s">
        <v>9</v>
      </c>
      <c r="B3" s="15" t="s">
        <v>10</v>
      </c>
      <c r="C3" s="15" t="s">
        <v>11</v>
      </c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5" t="s">
        <v>23</v>
      </c>
      <c r="P3" s="15" t="s">
        <v>24</v>
      </c>
      <c r="Q3" s="16" t="s">
        <v>25</v>
      </c>
      <c r="R3" s="16" t="s">
        <v>26</v>
      </c>
      <c r="S3" s="16" t="s">
        <v>27</v>
      </c>
      <c r="T3" s="17" t="s">
        <v>28</v>
      </c>
      <c r="U3" s="9" t="s">
        <v>29</v>
      </c>
      <c r="V3" s="10"/>
      <c r="W3" s="10"/>
      <c r="X3" s="18"/>
      <c r="Y3" s="9" t="s">
        <v>30</v>
      </c>
      <c r="Z3" s="18"/>
      <c r="AA3" s="9" t="s">
        <v>31</v>
      </c>
      <c r="AB3" s="10"/>
      <c r="AC3" s="10"/>
      <c r="AD3" s="18"/>
      <c r="AE3" s="19" t="s">
        <v>32</v>
      </c>
      <c r="AF3" s="8" t="s">
        <v>33</v>
      </c>
      <c r="AG3" s="8"/>
      <c r="AH3" s="8" t="s">
        <v>34</v>
      </c>
      <c r="AI3" s="9"/>
      <c r="AJ3" s="11"/>
      <c r="AK3" s="20"/>
    </row>
    <row r="4" spans="1:37" s="27" customFormat="1" ht="57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6"/>
      <c r="R4" s="16"/>
      <c r="S4" s="16"/>
      <c r="T4" s="23"/>
      <c r="U4" s="16" t="s">
        <v>35</v>
      </c>
      <c r="V4" s="16" t="s">
        <v>36</v>
      </c>
      <c r="W4" s="16" t="s">
        <v>37</v>
      </c>
      <c r="X4" s="16" t="s">
        <v>38</v>
      </c>
      <c r="Y4" s="16" t="s">
        <v>39</v>
      </c>
      <c r="Z4" s="16" t="s">
        <v>40</v>
      </c>
      <c r="AA4" s="16" t="s">
        <v>41</v>
      </c>
      <c r="AB4" s="16" t="s">
        <v>42</v>
      </c>
      <c r="AC4" s="16" t="s">
        <v>43</v>
      </c>
      <c r="AD4" s="16" t="s">
        <v>44</v>
      </c>
      <c r="AE4" s="16" t="s">
        <v>45</v>
      </c>
      <c r="AF4" s="24" t="s">
        <v>46</v>
      </c>
      <c r="AG4" s="24" t="s">
        <v>47</v>
      </c>
      <c r="AH4" s="24" t="s">
        <v>46</v>
      </c>
      <c r="AI4" s="25" t="s">
        <v>47</v>
      </c>
      <c r="AJ4" s="11"/>
      <c r="AK4" s="26"/>
    </row>
    <row r="5" spans="1:37" ht="53.4" customHeight="1" x14ac:dyDescent="0.25">
      <c r="A5" s="24">
        <v>1</v>
      </c>
      <c r="B5" s="24" t="s">
        <v>48</v>
      </c>
      <c r="C5" s="28" t="s">
        <v>48</v>
      </c>
      <c r="D5" s="24" t="s">
        <v>49</v>
      </c>
      <c r="E5" s="24"/>
      <c r="F5" s="29" t="s">
        <v>50</v>
      </c>
      <c r="G5" s="24"/>
      <c r="H5" s="24" t="s">
        <v>51</v>
      </c>
      <c r="I5" s="24" t="s">
        <v>52</v>
      </c>
      <c r="J5" s="24"/>
      <c r="K5" s="30" t="s">
        <v>53</v>
      </c>
      <c r="L5" s="31" t="s">
        <v>54</v>
      </c>
      <c r="M5" s="31" t="str">
        <f>VLOOKUP(C5,[1]外购件开发申请单!$C$8:$L$148,10,0)</f>
        <v>刘志富</v>
      </c>
      <c r="N5" s="31" t="str">
        <f>VLOOKUP(C5,[1]外购件开发申请单!$C$8:$M$148,11,0)</f>
        <v>常州上锐、北京三浦</v>
      </c>
      <c r="O5" s="24">
        <v>4</v>
      </c>
      <c r="P5" s="24">
        <f t="shared" ref="P5:P15" si="0">30000*O5</f>
        <v>120000</v>
      </c>
      <c r="Q5" s="24" t="s">
        <v>55</v>
      </c>
      <c r="R5" s="24"/>
      <c r="S5" s="32" t="s">
        <v>56</v>
      </c>
      <c r="T5" s="33">
        <v>0.13</v>
      </c>
      <c r="U5" s="24"/>
      <c r="V5" s="24"/>
      <c r="W5" s="24"/>
      <c r="X5" s="24"/>
      <c r="Y5" s="24"/>
      <c r="Z5" s="24"/>
      <c r="AA5" s="24">
        <v>0.4</v>
      </c>
      <c r="AB5" s="24">
        <v>0.4</v>
      </c>
      <c r="AC5" s="24">
        <v>0.15</v>
      </c>
      <c r="AD5" s="24">
        <v>1000</v>
      </c>
      <c r="AE5" s="24" t="s">
        <v>57</v>
      </c>
      <c r="AF5" s="24"/>
      <c r="AG5" s="24"/>
      <c r="AH5" s="24" t="s">
        <v>58</v>
      </c>
      <c r="AI5" s="24">
        <v>0.13</v>
      </c>
      <c r="AJ5" s="24" t="s">
        <v>59</v>
      </c>
      <c r="AK5" s="34" t="s">
        <v>60</v>
      </c>
    </row>
    <row r="6" spans="1:37" s="41" customFormat="1" ht="79.8" customHeight="1" x14ac:dyDescent="0.25">
      <c r="A6" s="35">
        <v>2</v>
      </c>
      <c r="B6" s="36"/>
      <c r="C6" s="36" t="s">
        <v>61</v>
      </c>
      <c r="D6" s="37" t="s">
        <v>62</v>
      </c>
      <c r="E6" s="24" t="s">
        <v>63</v>
      </c>
      <c r="F6" s="29"/>
      <c r="G6" s="38"/>
      <c r="H6" s="39"/>
      <c r="I6" s="40"/>
      <c r="J6" s="30"/>
      <c r="K6" s="30" t="s">
        <v>53</v>
      </c>
      <c r="L6" s="31" t="s">
        <v>54</v>
      </c>
      <c r="M6" s="31" t="s">
        <v>64</v>
      </c>
      <c r="N6" s="31" t="s">
        <v>65</v>
      </c>
      <c r="O6" s="24">
        <v>1</v>
      </c>
      <c r="P6" s="24">
        <f t="shared" si="0"/>
        <v>30000</v>
      </c>
      <c r="Q6" s="24"/>
      <c r="R6" s="24"/>
      <c r="S6" s="32" t="s">
        <v>56</v>
      </c>
      <c r="T6" s="33">
        <f>VLOOKUP(C6,'[2]外购件开发申请单-刘志富开'!$C$7:$T$112,18,0)</f>
        <v>0.15</v>
      </c>
      <c r="U6" s="32">
        <v>0.55000000000000004</v>
      </c>
      <c r="V6" s="32">
        <v>0.55000000000000004</v>
      </c>
      <c r="W6" s="32">
        <v>0.5</v>
      </c>
      <c r="X6" s="32">
        <v>5000</v>
      </c>
      <c r="Y6" s="32">
        <v>0.5</v>
      </c>
      <c r="Z6" s="32">
        <v>0.5</v>
      </c>
      <c r="AA6" s="32">
        <v>0.56999999999999995</v>
      </c>
      <c r="AB6" s="32">
        <v>0.56999999999999995</v>
      </c>
      <c r="AC6" s="32">
        <v>0.3</v>
      </c>
      <c r="AD6" s="32">
        <v>1000</v>
      </c>
      <c r="AE6" s="32"/>
      <c r="AF6" s="24" t="s">
        <v>31</v>
      </c>
      <c r="AG6" s="32">
        <v>0.56999999999999995</v>
      </c>
      <c r="AH6" s="24" t="s">
        <v>31</v>
      </c>
      <c r="AI6" s="32">
        <v>0.3</v>
      </c>
      <c r="AJ6" s="32" t="s">
        <v>66</v>
      </c>
      <c r="AK6" s="34" t="s">
        <v>67</v>
      </c>
    </row>
    <row r="7" spans="1:37" s="41" customFormat="1" ht="48.6" customHeight="1" x14ac:dyDescent="0.25">
      <c r="A7" s="24">
        <v>3</v>
      </c>
      <c r="B7" s="37" t="s">
        <v>68</v>
      </c>
      <c r="C7" s="36" t="s">
        <v>69</v>
      </c>
      <c r="D7" s="38" t="s">
        <v>70</v>
      </c>
      <c r="E7" s="24"/>
      <c r="F7" s="29" t="s">
        <v>50</v>
      </c>
      <c r="G7" s="38"/>
      <c r="H7" s="39" t="s">
        <v>51</v>
      </c>
      <c r="I7" s="42" t="s">
        <v>71</v>
      </c>
      <c r="J7" s="30"/>
      <c r="K7" s="30" t="s">
        <v>53</v>
      </c>
      <c r="L7" s="31" t="s">
        <v>54</v>
      </c>
      <c r="M7" s="31" t="str">
        <f>VLOOKUP(C7,[1]外购件开发申请单!$C$8:$L$148,10,0)</f>
        <v>刘志富</v>
      </c>
      <c r="N7" s="31" t="str">
        <f>VLOOKUP(C7,[1]外购件开发申请单!$C$8:$M$148,11,0)</f>
        <v>常州上锐、北京三浦</v>
      </c>
      <c r="O7" s="24">
        <v>1</v>
      </c>
      <c r="P7" s="24">
        <f t="shared" si="0"/>
        <v>30000</v>
      </c>
      <c r="Q7" s="24" t="s">
        <v>55</v>
      </c>
      <c r="R7" s="24" t="s">
        <v>72</v>
      </c>
      <c r="S7" s="32" t="s">
        <v>56</v>
      </c>
      <c r="T7" s="33">
        <f>VLOOKUP(C7,'[2]外购件开发申请单-刘志富开'!$C$7:$T$112,18,0)</f>
        <v>0.11</v>
      </c>
      <c r="U7" s="32"/>
      <c r="V7" s="24"/>
      <c r="W7" s="24"/>
      <c r="X7" s="24"/>
      <c r="Y7" s="32"/>
      <c r="Z7" s="32"/>
      <c r="AA7" s="32">
        <v>0.8</v>
      </c>
      <c r="AB7" s="32">
        <v>0.8</v>
      </c>
      <c r="AC7" s="32"/>
      <c r="AD7" s="32"/>
      <c r="AE7" s="32" t="s">
        <v>73</v>
      </c>
      <c r="AF7" s="32"/>
      <c r="AG7" s="32"/>
      <c r="AH7" s="32" t="s">
        <v>32</v>
      </c>
      <c r="AI7" s="32">
        <v>0.13</v>
      </c>
      <c r="AJ7" s="32" t="s">
        <v>66</v>
      </c>
      <c r="AK7" s="34" t="s">
        <v>60</v>
      </c>
    </row>
    <row r="8" spans="1:37" s="41" customFormat="1" ht="54" customHeight="1" x14ac:dyDescent="0.25">
      <c r="A8" s="35">
        <v>4</v>
      </c>
      <c r="B8" s="36" t="s">
        <v>74</v>
      </c>
      <c r="C8" s="36" t="s">
        <v>75</v>
      </c>
      <c r="D8" s="38" t="s">
        <v>76</v>
      </c>
      <c r="E8" s="24"/>
      <c r="F8" s="29" t="s">
        <v>50</v>
      </c>
      <c r="G8" s="38"/>
      <c r="H8" s="39" t="s">
        <v>77</v>
      </c>
      <c r="I8" s="42" t="s">
        <v>78</v>
      </c>
      <c r="J8" s="30"/>
      <c r="K8" s="30" t="s">
        <v>53</v>
      </c>
      <c r="L8" s="31" t="s">
        <v>54</v>
      </c>
      <c r="M8" s="31" t="str">
        <f>VLOOKUP(C8,[1]外购件开发申请单!$C$8:$L$148,10,0)</f>
        <v>刘志富</v>
      </c>
      <c r="N8" s="31" t="s">
        <v>79</v>
      </c>
      <c r="O8" s="24">
        <v>1</v>
      </c>
      <c r="P8" s="24">
        <f t="shared" si="0"/>
        <v>30000</v>
      </c>
      <c r="Q8" s="24" t="s">
        <v>55</v>
      </c>
      <c r="R8" s="24" t="s">
        <v>80</v>
      </c>
      <c r="S8" s="32" t="s">
        <v>56</v>
      </c>
      <c r="T8" s="33">
        <v>0.34</v>
      </c>
      <c r="U8" s="32">
        <v>2</v>
      </c>
      <c r="V8" s="43">
        <v>2</v>
      </c>
      <c r="W8" s="43">
        <v>1.7</v>
      </c>
      <c r="X8" s="43">
        <v>8000</v>
      </c>
      <c r="Y8" s="32">
        <v>1.2</v>
      </c>
      <c r="Z8" s="32">
        <v>1.2</v>
      </c>
      <c r="AA8" s="32">
        <v>1.7</v>
      </c>
      <c r="AB8" s="32">
        <v>1.7</v>
      </c>
      <c r="AC8" s="32">
        <v>0.8</v>
      </c>
      <c r="AD8" s="32">
        <v>2000</v>
      </c>
      <c r="AE8" s="32" t="s">
        <v>81</v>
      </c>
      <c r="AF8" s="32" t="s">
        <v>31</v>
      </c>
      <c r="AG8" s="32">
        <v>1.7</v>
      </c>
      <c r="AH8" s="24" t="s">
        <v>31</v>
      </c>
      <c r="AI8" s="32">
        <v>0.8</v>
      </c>
      <c r="AJ8" s="32" t="s">
        <v>66</v>
      </c>
      <c r="AK8" s="34" t="s">
        <v>82</v>
      </c>
    </row>
    <row r="9" spans="1:37" s="41" customFormat="1" ht="33.9" customHeight="1" x14ac:dyDescent="0.25">
      <c r="A9" s="24">
        <v>5</v>
      </c>
      <c r="B9" s="44" t="s">
        <v>83</v>
      </c>
      <c r="C9" s="44" t="s">
        <v>83</v>
      </c>
      <c r="D9" s="38" t="s">
        <v>84</v>
      </c>
      <c r="E9" s="28" t="s">
        <v>85</v>
      </c>
      <c r="F9" s="29" t="s">
        <v>50</v>
      </c>
      <c r="G9" s="38"/>
      <c r="H9" s="39" t="s">
        <v>77</v>
      </c>
      <c r="I9" s="42" t="s">
        <v>86</v>
      </c>
      <c r="J9" s="30"/>
      <c r="K9" s="30" t="s">
        <v>53</v>
      </c>
      <c r="L9" s="31" t="s">
        <v>54</v>
      </c>
      <c r="M9" s="31" t="str">
        <f>VLOOKUP(C9,[1]外购件开发申请单!$C$8:$L$148,10,0)</f>
        <v>刘志富</v>
      </c>
      <c r="N9" s="31" t="s">
        <v>87</v>
      </c>
      <c r="O9" s="24">
        <v>1</v>
      </c>
      <c r="P9" s="24">
        <f t="shared" si="0"/>
        <v>30000</v>
      </c>
      <c r="Q9" s="24" t="s">
        <v>55</v>
      </c>
      <c r="R9" s="24" t="s">
        <v>72</v>
      </c>
      <c r="S9" s="32" t="s">
        <v>56</v>
      </c>
      <c r="T9" s="33">
        <v>0.62</v>
      </c>
      <c r="U9" s="32">
        <v>2.1</v>
      </c>
      <c r="V9" s="43">
        <v>2.1</v>
      </c>
      <c r="W9" s="43">
        <v>1.8</v>
      </c>
      <c r="X9" s="43">
        <v>15000</v>
      </c>
      <c r="Y9" s="32">
        <v>1.1000000000000001</v>
      </c>
      <c r="Z9" s="32">
        <v>1.1000000000000001</v>
      </c>
      <c r="AA9" s="32">
        <v>1.7</v>
      </c>
      <c r="AB9" s="32">
        <v>1.7</v>
      </c>
      <c r="AC9" s="32">
        <v>1.3</v>
      </c>
      <c r="AD9" s="32">
        <v>3000</v>
      </c>
      <c r="AE9" s="32" t="s">
        <v>88</v>
      </c>
      <c r="AF9" s="32" t="s">
        <v>30</v>
      </c>
      <c r="AG9" s="32">
        <v>1.1000000000000001</v>
      </c>
      <c r="AH9" s="32"/>
      <c r="AI9" s="32"/>
      <c r="AJ9" s="32" t="s">
        <v>66</v>
      </c>
      <c r="AK9" s="34" t="s">
        <v>89</v>
      </c>
    </row>
    <row r="10" spans="1:37" s="41" customFormat="1" ht="33.9" customHeight="1" x14ac:dyDescent="0.25">
      <c r="A10" s="35">
        <v>6</v>
      </c>
      <c r="B10" s="44" t="s">
        <v>90</v>
      </c>
      <c r="C10" s="44" t="s">
        <v>90</v>
      </c>
      <c r="D10" s="38" t="s">
        <v>91</v>
      </c>
      <c r="E10" s="24"/>
      <c r="F10" s="29" t="s">
        <v>50</v>
      </c>
      <c r="G10" s="38"/>
      <c r="H10" s="39" t="s">
        <v>92</v>
      </c>
      <c r="I10" s="42" t="s">
        <v>93</v>
      </c>
      <c r="J10" s="30"/>
      <c r="K10" s="30" t="s">
        <v>53</v>
      </c>
      <c r="L10" s="31" t="s">
        <v>54</v>
      </c>
      <c r="M10" s="31" t="str">
        <f>VLOOKUP(C10,[1]外购件开发申请单!$C$8:$L$148,10,0)</f>
        <v>刘志富</v>
      </c>
      <c r="N10" s="31" t="s">
        <v>79</v>
      </c>
      <c r="O10" s="24">
        <v>1</v>
      </c>
      <c r="P10" s="24">
        <f t="shared" si="0"/>
        <v>30000</v>
      </c>
      <c r="Q10" s="24" t="s">
        <v>55</v>
      </c>
      <c r="R10" s="24" t="s">
        <v>72</v>
      </c>
      <c r="S10" s="32" t="s">
        <v>56</v>
      </c>
      <c r="T10" s="33">
        <v>1.1759999999999999</v>
      </c>
      <c r="U10" s="32">
        <v>1.8</v>
      </c>
      <c r="V10" s="32">
        <v>1.7</v>
      </c>
      <c r="W10" s="32"/>
      <c r="X10" s="32"/>
      <c r="Y10" s="32">
        <v>1.5</v>
      </c>
      <c r="Z10" s="32">
        <v>1.5</v>
      </c>
      <c r="AA10" s="32">
        <v>1.8</v>
      </c>
      <c r="AB10" s="32">
        <v>1.8</v>
      </c>
      <c r="AC10" s="32">
        <v>1.5</v>
      </c>
      <c r="AD10" s="32">
        <v>2000</v>
      </c>
      <c r="AE10" s="32"/>
      <c r="AF10" s="32" t="s">
        <v>30</v>
      </c>
      <c r="AG10" s="32">
        <v>1.5</v>
      </c>
      <c r="AH10" s="32"/>
      <c r="AI10" s="32"/>
      <c r="AJ10" s="32" t="s">
        <v>66</v>
      </c>
      <c r="AK10" s="34" t="s">
        <v>89</v>
      </c>
    </row>
    <row r="11" spans="1:37" s="41" customFormat="1" ht="33.9" customHeight="1" x14ac:dyDescent="0.25">
      <c r="A11" s="24">
        <v>7</v>
      </c>
      <c r="B11" s="44" t="s">
        <v>94</v>
      </c>
      <c r="C11" s="44" t="s">
        <v>95</v>
      </c>
      <c r="D11" s="38" t="s">
        <v>96</v>
      </c>
      <c r="E11" s="24"/>
      <c r="F11" s="29" t="s">
        <v>50</v>
      </c>
      <c r="G11" s="38"/>
      <c r="H11" s="39" t="s">
        <v>92</v>
      </c>
      <c r="I11" s="42" t="s">
        <v>97</v>
      </c>
      <c r="J11" s="30"/>
      <c r="K11" s="30" t="s">
        <v>53</v>
      </c>
      <c r="L11" s="31" t="s">
        <v>54</v>
      </c>
      <c r="M11" s="31" t="str">
        <f>VLOOKUP(C11,[1]外购件开发申请单!$C$8:$L$148,10,0)</f>
        <v>刘志富</v>
      </c>
      <c r="N11" s="31" t="s">
        <v>79</v>
      </c>
      <c r="O11" s="24">
        <v>1</v>
      </c>
      <c r="P11" s="24">
        <f t="shared" si="0"/>
        <v>30000</v>
      </c>
      <c r="Q11" s="24" t="s">
        <v>55</v>
      </c>
      <c r="R11" s="24" t="s">
        <v>72</v>
      </c>
      <c r="S11" s="32" t="s">
        <v>56</v>
      </c>
      <c r="T11" s="33">
        <v>0.84</v>
      </c>
      <c r="U11" s="32">
        <v>1.3</v>
      </c>
      <c r="V11" s="32">
        <v>1.25</v>
      </c>
      <c r="W11" s="32"/>
      <c r="X11" s="32"/>
      <c r="Y11" s="32">
        <v>1.2</v>
      </c>
      <c r="Z11" s="32">
        <v>1.2</v>
      </c>
      <c r="AA11" s="32">
        <v>1.2</v>
      </c>
      <c r="AB11" s="32">
        <v>1.2</v>
      </c>
      <c r="AC11" s="32"/>
      <c r="AD11" s="32"/>
      <c r="AE11" s="32"/>
      <c r="AF11" s="32" t="s">
        <v>30</v>
      </c>
      <c r="AG11" s="32">
        <v>1.2</v>
      </c>
      <c r="AH11" s="32"/>
      <c r="AI11" s="32"/>
      <c r="AJ11" s="32" t="s">
        <v>66</v>
      </c>
      <c r="AK11" s="34" t="s">
        <v>98</v>
      </c>
    </row>
    <row r="12" spans="1:37" s="41" customFormat="1" ht="33.9" customHeight="1" x14ac:dyDescent="0.25">
      <c r="A12" s="35">
        <v>8</v>
      </c>
      <c r="B12" s="44" t="s">
        <v>99</v>
      </c>
      <c r="C12" s="44" t="s">
        <v>100</v>
      </c>
      <c r="D12" s="38" t="s">
        <v>101</v>
      </c>
      <c r="E12" s="24"/>
      <c r="F12" s="29" t="s">
        <v>50</v>
      </c>
      <c r="G12" s="38"/>
      <c r="H12" s="39" t="s">
        <v>92</v>
      </c>
      <c r="I12" s="42" t="s">
        <v>97</v>
      </c>
      <c r="J12" s="30"/>
      <c r="K12" s="30" t="s">
        <v>53</v>
      </c>
      <c r="L12" s="31" t="s">
        <v>54</v>
      </c>
      <c r="M12" s="31" t="str">
        <f>VLOOKUP(C12,[1]外购件开发申请单!$C$8:$L$148,10,0)</f>
        <v>刘志富</v>
      </c>
      <c r="N12" s="31" t="s">
        <v>79</v>
      </c>
      <c r="O12" s="24">
        <v>1</v>
      </c>
      <c r="P12" s="24">
        <f t="shared" si="0"/>
        <v>30000</v>
      </c>
      <c r="Q12" s="24" t="s">
        <v>55</v>
      </c>
      <c r="R12" s="24" t="s">
        <v>72</v>
      </c>
      <c r="S12" s="32" t="s">
        <v>56</v>
      </c>
      <c r="T12" s="33">
        <v>1.32</v>
      </c>
      <c r="U12" s="32">
        <v>1.1499999999999999</v>
      </c>
      <c r="V12" s="32">
        <v>1.1000000000000001</v>
      </c>
      <c r="W12" s="32"/>
      <c r="X12" s="32"/>
      <c r="Y12" s="32">
        <v>1</v>
      </c>
      <c r="Z12" s="43">
        <v>1</v>
      </c>
      <c r="AA12" s="32">
        <v>1.4</v>
      </c>
      <c r="AB12" s="32">
        <v>1.4</v>
      </c>
      <c r="AC12" s="32"/>
      <c r="AD12" s="32"/>
      <c r="AE12" s="32"/>
      <c r="AF12" s="32" t="s">
        <v>30</v>
      </c>
      <c r="AG12" s="43">
        <v>1</v>
      </c>
      <c r="AH12" s="43"/>
      <c r="AI12" s="43"/>
      <c r="AJ12" s="32" t="s">
        <v>59</v>
      </c>
      <c r="AK12" s="34" t="s">
        <v>98</v>
      </c>
    </row>
    <row r="13" spans="1:37" s="41" customFormat="1" ht="57" customHeight="1" x14ac:dyDescent="0.25">
      <c r="A13" s="24">
        <v>9</v>
      </c>
      <c r="B13" s="36" t="s">
        <v>102</v>
      </c>
      <c r="C13" s="36" t="s">
        <v>103</v>
      </c>
      <c r="D13" s="38" t="s">
        <v>104</v>
      </c>
      <c r="E13" s="24" t="s">
        <v>105</v>
      </c>
      <c r="F13" s="29" t="s">
        <v>50</v>
      </c>
      <c r="G13" s="38"/>
      <c r="H13" s="39" t="s">
        <v>77</v>
      </c>
      <c r="I13" s="45" t="s">
        <v>86</v>
      </c>
      <c r="J13" s="30"/>
      <c r="K13" s="30" t="s">
        <v>53</v>
      </c>
      <c r="L13" s="31" t="s">
        <v>54</v>
      </c>
      <c r="M13" s="31" t="str">
        <f>VLOOKUP(C13,[1]外购件开发申请单!$C$8:$L$148,10,0)</f>
        <v>刘志富</v>
      </c>
      <c r="N13" s="31" t="s">
        <v>79</v>
      </c>
      <c r="O13" s="24">
        <v>1</v>
      </c>
      <c r="P13" s="24">
        <f t="shared" si="0"/>
        <v>30000</v>
      </c>
      <c r="Q13" s="24" t="s">
        <v>55</v>
      </c>
      <c r="R13" s="24" t="s">
        <v>106</v>
      </c>
      <c r="S13" s="32" t="s">
        <v>56</v>
      </c>
      <c r="T13" s="33">
        <f>VLOOKUP(C13,'[2]外购件开发申请单-刘志富开'!$C$7:$T$112,18,0)</f>
        <v>0.76</v>
      </c>
      <c r="U13" s="32">
        <v>2.2999999999999998</v>
      </c>
      <c r="V13" s="32">
        <v>2.2999999999999998</v>
      </c>
      <c r="W13" s="32">
        <v>2</v>
      </c>
      <c r="X13" s="32">
        <v>8000</v>
      </c>
      <c r="Y13" s="32">
        <v>1.2</v>
      </c>
      <c r="Z13" s="43">
        <v>1.2</v>
      </c>
      <c r="AA13" s="32">
        <v>1.1000000000000001</v>
      </c>
      <c r="AB13" s="32">
        <v>1.1000000000000001</v>
      </c>
      <c r="AC13" s="32">
        <v>0.95</v>
      </c>
      <c r="AD13" s="32">
        <v>2000</v>
      </c>
      <c r="AE13" s="32"/>
      <c r="AF13" s="32" t="s">
        <v>31</v>
      </c>
      <c r="AG13" s="32">
        <v>1.1000000000000001</v>
      </c>
      <c r="AH13" s="24" t="s">
        <v>31</v>
      </c>
      <c r="AI13" s="32">
        <v>0.95</v>
      </c>
      <c r="AJ13" s="32" t="s">
        <v>66</v>
      </c>
      <c r="AK13" s="34" t="s">
        <v>107</v>
      </c>
    </row>
    <row r="14" spans="1:37" s="41" customFormat="1" ht="49.2" customHeight="1" x14ac:dyDescent="0.25">
      <c r="A14" s="35">
        <v>10</v>
      </c>
      <c r="B14" s="37"/>
      <c r="C14" s="37" t="s">
        <v>108</v>
      </c>
      <c r="D14" s="38" t="s">
        <v>109</v>
      </c>
      <c r="E14" s="24" t="s">
        <v>110</v>
      </c>
      <c r="F14" s="29" t="s">
        <v>50</v>
      </c>
      <c r="G14" s="38"/>
      <c r="H14" s="39" t="s">
        <v>111</v>
      </c>
      <c r="I14" s="42" t="s">
        <v>112</v>
      </c>
      <c r="J14" s="30"/>
      <c r="K14" s="30" t="s">
        <v>53</v>
      </c>
      <c r="L14" s="31" t="s">
        <v>54</v>
      </c>
      <c r="M14" s="31" t="s">
        <v>113</v>
      </c>
      <c r="N14" s="31" t="s">
        <v>65</v>
      </c>
      <c r="O14" s="24">
        <v>1</v>
      </c>
      <c r="P14" s="24">
        <f t="shared" si="0"/>
        <v>30000</v>
      </c>
      <c r="Q14" s="24" t="s">
        <v>55</v>
      </c>
      <c r="R14" s="24" t="s">
        <v>114</v>
      </c>
      <c r="S14" s="32" t="s">
        <v>56</v>
      </c>
      <c r="T14" s="33">
        <f>VLOOKUP(C14,'[2]外购件开发申请单-刘志富开'!$C$7:$T$112,18,0)</f>
        <v>0.22</v>
      </c>
      <c r="U14" s="32">
        <v>0.55000000000000004</v>
      </c>
      <c r="V14" s="32">
        <v>0.55000000000000004</v>
      </c>
      <c r="W14" s="32">
        <v>0.5</v>
      </c>
      <c r="X14" s="32">
        <v>5000</v>
      </c>
      <c r="Y14" s="32">
        <v>0.6</v>
      </c>
      <c r="Z14" s="32">
        <v>0.6</v>
      </c>
      <c r="AA14" s="32">
        <v>0.63</v>
      </c>
      <c r="AB14" s="32">
        <v>0.63</v>
      </c>
      <c r="AC14" s="32">
        <v>0.25</v>
      </c>
      <c r="AD14" s="32">
        <v>1000</v>
      </c>
      <c r="AE14" s="32"/>
      <c r="AF14" s="32" t="s">
        <v>31</v>
      </c>
      <c r="AG14" s="32">
        <v>0.63</v>
      </c>
      <c r="AH14" s="24" t="s">
        <v>31</v>
      </c>
      <c r="AI14" s="32">
        <v>0.25</v>
      </c>
      <c r="AJ14" s="32" t="s">
        <v>66</v>
      </c>
      <c r="AK14" s="34" t="s">
        <v>107</v>
      </c>
    </row>
    <row r="15" spans="1:37" s="41" customFormat="1" ht="60" customHeight="1" x14ac:dyDescent="0.25">
      <c r="A15" s="24">
        <v>11</v>
      </c>
      <c r="B15" s="44" t="s">
        <v>115</v>
      </c>
      <c r="C15" s="44" t="s">
        <v>116</v>
      </c>
      <c r="D15" s="38" t="s">
        <v>117</v>
      </c>
      <c r="E15" s="24"/>
      <c r="F15" s="29" t="s">
        <v>50</v>
      </c>
      <c r="G15" s="38"/>
      <c r="H15" s="39" t="s">
        <v>92</v>
      </c>
      <c r="I15" s="42" t="s">
        <v>118</v>
      </c>
      <c r="J15" s="30"/>
      <c r="K15" s="30" t="s">
        <v>53</v>
      </c>
      <c r="L15" s="31" t="s">
        <v>54</v>
      </c>
      <c r="M15" s="31" t="s">
        <v>113</v>
      </c>
      <c r="N15" s="31" t="s">
        <v>65</v>
      </c>
      <c r="O15" s="24">
        <v>1</v>
      </c>
      <c r="P15" s="24">
        <f t="shared" si="0"/>
        <v>30000</v>
      </c>
      <c r="Q15" s="24" t="s">
        <v>55</v>
      </c>
      <c r="R15" s="24" t="s">
        <v>114</v>
      </c>
      <c r="S15" s="32" t="s">
        <v>56</v>
      </c>
      <c r="T15" s="46">
        <v>0.1</v>
      </c>
      <c r="U15" s="32">
        <v>0.75</v>
      </c>
      <c r="V15" s="32">
        <v>0.75</v>
      </c>
      <c r="W15" s="32">
        <v>0.7</v>
      </c>
      <c r="X15" s="32">
        <v>5000</v>
      </c>
      <c r="Y15" s="32">
        <v>1</v>
      </c>
      <c r="Z15" s="43">
        <v>1</v>
      </c>
      <c r="AA15" s="32">
        <v>0.9</v>
      </c>
      <c r="AB15" s="32">
        <v>0.9</v>
      </c>
      <c r="AC15" s="32">
        <v>0.45</v>
      </c>
      <c r="AD15" s="32">
        <v>1000</v>
      </c>
      <c r="AE15" s="32"/>
      <c r="AF15" s="32" t="s">
        <v>119</v>
      </c>
      <c r="AG15" s="32">
        <v>0.9</v>
      </c>
      <c r="AH15" s="32" t="s">
        <v>119</v>
      </c>
      <c r="AI15" s="32">
        <v>0.3</v>
      </c>
      <c r="AJ15" s="32" t="s">
        <v>66</v>
      </c>
      <c r="AK15" s="34" t="s">
        <v>107</v>
      </c>
    </row>
    <row r="16" spans="1:37" ht="48.6" customHeight="1" x14ac:dyDescent="0.25">
      <c r="C16" s="47"/>
    </row>
    <row r="17" spans="3:3" x14ac:dyDescent="0.25">
      <c r="C17" s="47"/>
    </row>
  </sheetData>
  <autoFilter ref="A4:AL15" xr:uid="{9BFEE0F1-4529-45AC-ABEB-8736F479F2C2}"/>
  <mergeCells count="31">
    <mergeCell ref="AA3:AD3"/>
    <mergeCell ref="AF3:AG3"/>
    <mergeCell ref="AH3:AI3"/>
    <mergeCell ref="N3:N4"/>
    <mergeCell ref="O3:O4"/>
    <mergeCell ref="P3:P4"/>
    <mergeCell ref="T3:T4"/>
    <mergeCell ref="U3:X3"/>
    <mergeCell ref="Y3:Z3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  <mergeCell ref="A1:AK1"/>
    <mergeCell ref="A2:E2"/>
    <mergeCell ref="F2:L2"/>
    <mergeCell ref="N2:O2"/>
    <mergeCell ref="P2:R2"/>
    <mergeCell ref="S2:AE2"/>
    <mergeCell ref="AF2:AI2"/>
    <mergeCell ref="AJ2:AJ4"/>
    <mergeCell ref="AK2:AK4"/>
    <mergeCell ref="A3:A4"/>
  </mergeCells>
  <phoneticPr fontId="3" type="noConversion"/>
  <conditionalFormatting sqref="B5">
    <cfRule type="duplicateValues" dxfId="37" priority="17"/>
    <cfRule type="duplicateValues" dxfId="36" priority="18"/>
    <cfRule type="duplicateValues" dxfId="35" priority="19"/>
  </conditionalFormatting>
  <conditionalFormatting sqref="B7">
    <cfRule type="duplicateValues" dxfId="34" priority="14"/>
    <cfRule type="duplicateValues" dxfId="33" priority="15"/>
  </conditionalFormatting>
  <conditionalFormatting sqref="C7">
    <cfRule type="duplicateValues" dxfId="32" priority="16"/>
  </conditionalFormatting>
  <conditionalFormatting sqref="B8">
    <cfRule type="duplicateValues" dxfId="31" priority="11"/>
    <cfRule type="duplicateValues" dxfId="30" priority="12"/>
  </conditionalFormatting>
  <conditionalFormatting sqref="C8">
    <cfRule type="duplicateValues" dxfId="29" priority="13"/>
  </conditionalFormatting>
  <conditionalFormatting sqref="B13">
    <cfRule type="duplicateValues" dxfId="28" priority="7"/>
    <cfRule type="duplicateValues" dxfId="27" priority="8"/>
    <cfRule type="duplicateValues" dxfId="26" priority="9"/>
    <cfRule type="duplicateValues" dxfId="25" priority="10"/>
  </conditionalFormatting>
  <conditionalFormatting sqref="C13">
    <cfRule type="duplicateValues" dxfId="24" priority="3"/>
    <cfRule type="duplicateValues" dxfId="23" priority="4"/>
    <cfRule type="duplicateValues" dxfId="22" priority="5"/>
    <cfRule type="duplicateValues" dxfId="21" priority="6"/>
  </conditionalFormatting>
  <conditionalFormatting sqref="B16:B1048576 B2:B3">
    <cfRule type="duplicateValues" dxfId="20" priority="21"/>
    <cfRule type="duplicateValues" dxfId="19" priority="22"/>
  </conditionalFormatting>
  <conditionalFormatting sqref="C16:C1048576 C9:C12 C2 C5">
    <cfRule type="duplicateValues" dxfId="18" priority="20"/>
  </conditionalFormatting>
  <conditionalFormatting sqref="C5">
    <cfRule type="duplicateValues" dxfId="17" priority="23"/>
    <cfRule type="duplicateValues" dxfId="16" priority="24"/>
  </conditionalFormatting>
  <conditionalFormatting sqref="B6">
    <cfRule type="duplicateValues" dxfId="15" priority="25"/>
  </conditionalFormatting>
  <conditionalFormatting sqref="C6">
    <cfRule type="duplicateValues" dxfId="14" priority="26"/>
  </conditionalFormatting>
  <conditionalFormatting sqref="B9:B12">
    <cfRule type="duplicateValues" dxfId="13" priority="27"/>
  </conditionalFormatting>
  <conditionalFormatting sqref="B14:B15">
    <cfRule type="duplicateValues" dxfId="12" priority="28"/>
    <cfRule type="duplicateValues" dxfId="11" priority="29"/>
    <cfRule type="duplicateValues" dxfId="10" priority="30"/>
    <cfRule type="duplicateValues" dxfId="9" priority="31"/>
  </conditionalFormatting>
  <conditionalFormatting sqref="C14:C15">
    <cfRule type="duplicateValues" dxfId="8" priority="32"/>
    <cfRule type="duplicateValues" dxfId="7" priority="33"/>
    <cfRule type="duplicateValues" dxfId="6" priority="34"/>
    <cfRule type="duplicateValues" dxfId="5" priority="35"/>
  </conditionalFormatting>
  <conditionalFormatting sqref="B16:B1048576 B9:B12 B5 B2:B3">
    <cfRule type="duplicateValues" dxfId="4" priority="36"/>
  </conditionalFormatting>
  <conditionalFormatting sqref="B16:B1048576 B7:B12 B5 B2:B3">
    <cfRule type="duplicateValues" dxfId="3" priority="37"/>
    <cfRule type="duplicateValues" dxfId="2" priority="38"/>
  </conditionalFormatting>
  <conditionalFormatting sqref="C3">
    <cfRule type="duplicateValues" dxfId="1" priority="2"/>
  </conditionalFormatting>
  <conditionalFormatting sqref="D3:P3">
    <cfRule type="duplicateValues" dxfId="0" priority="1"/>
  </conditionalFormatting>
  <printOptions horizontalCentered="1"/>
  <pageMargins left="0.31496062992125984" right="0.27559055118110237" top="0.70866141732283472" bottom="0.31496062992125984" header="0.31496062992125984" footer="0.31496062992125984"/>
  <pageSetup paperSize="9" scale="39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外购件开发申请单-机加工件（最终报价）</vt:lpstr>
      <vt:lpstr>Sheet1</vt:lpstr>
      <vt:lpstr>'外购件开发申请单-机加工件（最终报价）'!Print_Area</vt:lpstr>
      <vt:lpstr>'外购件开发申请单-机加工件（最终报价）'!Print_Titles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2022-05-28T05:22:18Z</dcterms:modified>
</cp:coreProperties>
</file>