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D686D7D6-B1D4-4B83-B6C8-9830528BAA62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智凯1" sheetId="2" r:id="rId1"/>
    <sheet name="智凯2" sheetId="3" r:id="rId2"/>
    <sheet name="智凯3-刘志富" sheetId="4" r:id="rId3"/>
    <sheet name="智凯4" sheetId="5" state="hidden" r:id="rId4"/>
    <sheet name="智凯5" sheetId="7" r:id="rId5"/>
    <sheet name="智凯假" sheetId="6" state="hidden" r:id="rId6"/>
    <sheet name="Sheet1" sheetId="1" r:id="rId7"/>
  </sheets>
  <definedNames>
    <definedName name="_xlnm.Print_Area" localSheetId="0">智凯1!$A$1:$L$18</definedName>
    <definedName name="_xlnm.Print_Area" localSheetId="1">智凯2!$A$1:$L$19</definedName>
    <definedName name="_xlnm.Print_Area" localSheetId="2">'智凯3-刘志富'!$A$1:$G$23</definedName>
    <definedName name="_xlnm.Print_Area" localSheetId="3">智凯4!$A$1:$L$31</definedName>
    <definedName name="_xlnm.Print_Area" localSheetId="4">智凯5!$A$1:$L$25</definedName>
    <definedName name="_xlnm.Print_Area" localSheetId="5">智凯假!$A$1:$L$31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G9" i="7"/>
  <c r="K9" i="7" s="1"/>
  <c r="I10" i="6" l="1"/>
  <c r="K10" i="6" s="1"/>
  <c r="I9" i="6"/>
  <c r="K9" i="6" s="1"/>
  <c r="G9" i="3"/>
  <c r="I10" i="5" l="1"/>
  <c r="K10" i="5"/>
  <c r="K9" i="5"/>
  <c r="I9" i="5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<sst xmlns="http://schemas.openxmlformats.org/spreadsheetml/2006/main" count="233" uniqueCount="80">
  <si>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</si>
  <si>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</si>
  <si>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</si>
  <si>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</si>
  <si>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</si>
  <si>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</si>
  <si>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</si>
  <si>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</si>
  <si>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</si>
  <si>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</si>
  <si>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</si>
  <si>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</si>
  <si>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</si>
  <si>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</si>
  <si>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</si>
  <si>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</si>
  <si>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</si>
  <si>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</si>
  <si>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</si>
  <si>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</si>
  <si>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</si>
  <si>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</si>
  <si>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</si>
  <si>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</si>
  <si>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</si>
  <si>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</si>
  <si>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</si>
  <si>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</si>
  <si>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</si>
  <si>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</si>
  <si>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</si>
  <si>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</si>
  <si>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</si>
  <si>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</si>
  <si>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</si>
  <si>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</si>
  <si>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</si>
  <si>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</si>
  <si>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</si>
  <si>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</si>
  <si>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</si>
  <si>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</si>
  <si>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</si>
  <si>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</si>
  <si>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</si>
  <si>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</si>
  <si>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</si>
  <si>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</si>
  <si>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</si>
  <si>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 xml:space="preserve">                                            协议编号：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</si>
  <si>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</si>
  <si>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沧州智凯金属制品有限公司</t>
    </r>
    <phoneticPr fontId="31" type="noConversion"/>
  </si>
  <si>
    <t>河北2022年
（未税）</t>
    <phoneticPr fontId="6" type="noConversion"/>
  </si>
  <si>
    <t>备注</t>
  </si>
  <si>
    <t>SBS0010257</t>
    <phoneticPr fontId="6" type="noConversion"/>
  </si>
  <si>
    <t>胎压钣金焊接总成</t>
    <phoneticPr fontId="6" type="noConversion"/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</si>
  <si>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</si>
  <si>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</si>
  <si>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-04</t>
    </r>
    <phoneticPr fontId="6" type="noConversion"/>
  </si>
  <si>
    <t>SHT0001684</t>
  </si>
  <si>
    <t>T5-2.0安全带出口罩壳固定卡片</t>
  </si>
  <si>
    <t>模检焊具费用100%分摊至5万件产品中，自供货之日起执行</t>
    <phoneticPr fontId="6" type="noConversion"/>
  </si>
  <si>
    <t>SHT0013841</t>
  </si>
  <si>
    <t>气管支架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</si>
  <si>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-05</t>
    </r>
    <phoneticPr fontId="6" type="noConversion"/>
  </si>
  <si>
    <t>SHT0011392</t>
    <phoneticPr fontId="5" type="noConversion"/>
  </si>
  <si>
    <t>导向销</t>
    <phoneticPr fontId="5" type="noConversion"/>
  </si>
  <si>
    <t>减震前横梁支撑轴套</t>
  </si>
  <si>
    <t>SHT0010307</t>
    <phoneticPr fontId="5" type="noConversion"/>
  </si>
  <si>
    <t>气囊下支撑钣金固定轴套</t>
  </si>
  <si>
    <t>SHT0010216</t>
    <phoneticPr fontId="5" type="noConversion"/>
  </si>
  <si>
    <t>仰角解锁旋转轴</t>
  </si>
  <si>
    <t>SHT0010304</t>
    <phoneticPr fontId="5" type="noConversion"/>
  </si>
  <si>
    <t>靠背调节手柄销轴</t>
  </si>
  <si>
    <t>SHT0010356</t>
    <phoneticPr fontId="5" type="noConversion"/>
  </si>
  <si>
    <t>仰角调节钣金旋转轴</t>
  </si>
  <si>
    <t>SHT0010832</t>
    <phoneticPr fontId="5" type="noConversion"/>
  </si>
  <si>
    <t>焊接轴套</t>
  </si>
  <si>
    <t>SHT0011363</t>
    <phoneticPr fontId="5" type="noConversion"/>
  </si>
  <si>
    <t>20#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</si>
</sst>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94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178" fontId="22" fillId="0" borderId="8" xfId="3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347133</xdr:colOff>
      <xdr:row>13</xdr:row>
      <xdr:rowOff>389466</xdr:rowOff>
    </xdr:from>
    <xdr:to>
      <xdr:col>9</xdr:col>
      <xdr:colOff>784844</xdr:colOff>
      <xdr:row>22</xdr:row>
      <xdr:rowOff>135466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C80A26C-0335-4E44-8226-49DF546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866" y="5223933"/>
          <a:ext cx="3197845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13</xdr:row>
      <xdr:rowOff>296336</xdr:rowOff>
    </xdr:from>
    <xdr:to>
      <xdr:col>9</xdr:col>
      <xdr:colOff>1346200</xdr:colOff>
      <xdr:row>23</xdr:row>
      <xdr:rowOff>50800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3855FC17-0895-4AA3-839F-05DDD53FCD7E}"/>
            </a:ext>
          </a:extLst>
        </xdr:cNvPr>
        <xdr:cNvGrpSpPr/>
      </xdr:nvGrpSpPr>
      <xdr:grpSpPr>
        <a:xfrm>
          <a:off x="4224866" y="5130803"/>
          <a:ext cx="3759201" cy="2158997"/>
          <a:chOff x="4224866" y="5105401"/>
          <a:chExt cx="3621410" cy="1947332"/>
        </a:xfrm>
      </xdr:grpSpPr>
      <xdr:pic>
        <xdr:nvPicPr>
          <xdr:cNvPr id="2" name="图片 1">
            <a:extLst>
              <a:ext uri="{FF2B5EF4-FFF2-40B4-BE49-F238E27FC236}">
                <a16:creationId xmlns:a16="http://schemas.microsoft.com/office/drawing/2014/main" id="{8DEE1287-1696-44E5-998A-7EE88DA654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224866" y="5223933"/>
            <a:ext cx="2794001" cy="1828800"/>
          </a:xfrm>
          <a:prstGeom prst="rect">
            <a:avLst/>
          </a:prstGeom>
        </xdr:spPr>
      </xdr:pic>
      <xdr:pic>
        <xdr:nvPicPr>
          <xdr:cNvPr id="3" name="图片 2">
            <a:extLst>
              <a:ext uri="{FF2B5EF4-FFF2-40B4-BE49-F238E27FC236}">
                <a16:creationId xmlns:a16="http://schemas.microsoft.com/office/drawing/2014/main" id="{2D61FFCF-2CC6-45BC-9B7D-81420B760C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189133" y="5105401"/>
            <a:ext cx="1657143" cy="1608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sheetPr>
    <tabColor rgb="FFFF0000"/>
  </sheetPr>
  <dimension ref="A1:IJ41"/>
  <sheetViews>
    <sheetView view="pageBreakPreview" zoomScale="90" zoomScaleSheetLayoutView="90" workbookViewId="0">
      <selection activeCell="C15" sqref="C15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5</v>
      </c>
      <c r="B7" s="78" t="s">
        <v>6</v>
      </c>
      <c r="C7" s="80" t="s">
        <v>7</v>
      </c>
      <c r="D7" s="80" t="s">
        <v>8</v>
      </c>
      <c r="E7" s="82" t="s">
        <v>9</v>
      </c>
      <c r="F7" s="84" t="s">
        <v>10</v>
      </c>
      <c r="G7" s="84"/>
      <c r="H7" s="70" t="s">
        <v>11</v>
      </c>
      <c r="I7" s="70"/>
      <c r="J7" s="70"/>
      <c r="K7" s="3" t="s">
        <v>12</v>
      </c>
      <c r="L7" s="71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7"/>
      <c r="B8" s="79"/>
      <c r="C8" s="81"/>
      <c r="D8" s="81"/>
      <c r="E8" s="83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7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73" t="s">
        <v>22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74" t="s">
        <v>23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244" s="17" customFormat="1" ht="34.5" customHeight="1">
      <c r="A12" s="75" t="s">
        <v>24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244" s="17" customFormat="1" ht="41.25" customHeight="1">
      <c r="A13" s="75" t="s">
        <v>25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7" customFormat="1" ht="17.25" customHeight="1">
      <c r="A14" s="69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4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sheetPr>
    <tabColor rgb="FFFF0000"/>
  </sheetPr>
  <dimension ref="A1:IJ42"/>
  <sheetViews>
    <sheetView view="pageBreakPreview" zoomScale="90" zoomScaleSheetLayoutView="90" workbookViewId="0">
      <selection activeCell="G9" sqref="G9:L11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5" t="s">
        <v>11</v>
      </c>
      <c r="I7" s="85"/>
      <c r="J7" s="85"/>
      <c r="K7" s="36" t="s">
        <v>12</v>
      </c>
      <c r="L7" s="8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7"/>
      <c r="B8" s="88"/>
      <c r="C8" s="89"/>
      <c r="D8" s="89"/>
      <c r="E8" s="90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5.57-I9+0.2</f>
        <v>5.5033333333333339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5.7700000000000005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3.7</v>
      </c>
      <c r="H11" s="40">
        <v>0</v>
      </c>
      <c r="I11" s="40">
        <v>0</v>
      </c>
      <c r="J11" s="40">
        <v>0</v>
      </c>
      <c r="K11" s="40">
        <f>G11+I11</f>
        <v>3.7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4" t="s">
        <v>23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244" s="17" customFormat="1" ht="34.5" customHeight="1">
      <c r="A13" s="75" t="s">
        <v>43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7" customFormat="1" ht="41.25" customHeight="1">
      <c r="A14" s="75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17" customFormat="1" ht="17.25" customHeight="1">
      <c r="A15" s="69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41" priority="2"/>
  </conditionalFormatting>
  <conditionalFormatting sqref="D11">
    <cfRule type="duplicateValues" dxfId="4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8A9-CB64-45BA-A0CE-AF43B9F2D272}">
  <sheetPr>
    <tabColor rgb="FFFF0000"/>
  </sheetPr>
  <dimension ref="A1:G23"/>
  <sheetViews>
    <sheetView view="pageBreakPreview" zoomScaleNormal="100" zoomScaleSheetLayoutView="100" workbookViewId="0">
      <selection activeCell="A16" sqref="A16:G16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65" t="s">
        <v>48</v>
      </c>
      <c r="B1" s="65"/>
      <c r="C1" s="65"/>
      <c r="D1" s="65"/>
      <c r="E1" s="65"/>
      <c r="F1" s="65"/>
      <c r="G1" s="65"/>
    </row>
    <row r="2" spans="1:7" ht="15.6">
      <c r="A2" s="66" t="s">
        <v>49</v>
      </c>
      <c r="B2" s="66"/>
      <c r="C2" s="66"/>
      <c r="D2" s="66"/>
      <c r="E2" s="66"/>
      <c r="F2" s="66"/>
      <c r="G2" s="66"/>
    </row>
    <row r="3" spans="1:7" ht="15.6">
      <c r="A3" s="67" t="s">
        <v>50</v>
      </c>
      <c r="B3" s="67"/>
      <c r="C3" s="67"/>
      <c r="D3" s="67"/>
      <c r="E3" s="67"/>
      <c r="F3" s="67"/>
      <c r="G3" s="67"/>
    </row>
    <row r="4" spans="1:7" ht="15.6">
      <c r="A4" s="67" t="s">
        <v>51</v>
      </c>
      <c r="B4" s="67"/>
      <c r="C4" s="67"/>
      <c r="D4" s="67"/>
      <c r="E4" s="67"/>
      <c r="F4" s="67"/>
      <c r="G4" s="67"/>
    </row>
    <row r="5" spans="1:7" ht="28.5" customHeight="1">
      <c r="A5" s="68" t="s">
        <v>3</v>
      </c>
      <c r="B5" s="68"/>
      <c r="C5" s="68"/>
      <c r="D5" s="68"/>
      <c r="E5" s="68"/>
      <c r="F5" s="68"/>
      <c r="G5" s="68"/>
    </row>
    <row r="6" spans="1:7" ht="15.6">
      <c r="A6" s="64" t="s">
        <v>4</v>
      </c>
      <c r="B6" s="64"/>
      <c r="C6" s="64"/>
      <c r="D6" s="64"/>
      <c r="E6" s="64"/>
      <c r="F6" s="64"/>
      <c r="G6" s="64"/>
    </row>
    <row r="7" spans="1:7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2" t="s">
        <v>52</v>
      </c>
      <c r="G7" s="86" t="s">
        <v>53</v>
      </c>
    </row>
    <row r="8" spans="1:7">
      <c r="A8" s="87"/>
      <c r="B8" s="88"/>
      <c r="C8" s="89"/>
      <c r="D8" s="89"/>
      <c r="E8" s="90"/>
      <c r="F8" s="93"/>
      <c r="G8" s="86"/>
    </row>
    <row r="9" spans="1:7" ht="22.5" customHeight="1">
      <c r="A9" s="48">
        <v>1</v>
      </c>
      <c r="B9" s="49" t="s">
        <v>54</v>
      </c>
      <c r="C9" s="50" t="s">
        <v>55</v>
      </c>
      <c r="D9" s="51" t="s">
        <v>56</v>
      </c>
      <c r="E9" s="52" t="s">
        <v>20</v>
      </c>
      <c r="F9" s="53">
        <v>0.33</v>
      </c>
      <c r="G9" s="54"/>
    </row>
    <row r="10" spans="1:7" ht="22.5" customHeight="1">
      <c r="A10" s="48"/>
      <c r="B10" s="49"/>
      <c r="C10" s="50"/>
      <c r="D10" s="10"/>
      <c r="E10" s="52"/>
      <c r="F10" s="55"/>
      <c r="G10" s="54"/>
    </row>
    <row r="11" spans="1:7" ht="22.5" customHeight="1">
      <c r="A11" s="48"/>
      <c r="B11" s="49"/>
      <c r="C11" s="50"/>
      <c r="D11" s="10"/>
      <c r="E11" s="52"/>
      <c r="F11" s="55"/>
      <c r="G11" s="54"/>
    </row>
    <row r="12" spans="1:7" ht="22.5" customHeight="1">
      <c r="A12" s="48"/>
      <c r="B12" s="56"/>
      <c r="C12" s="57"/>
      <c r="D12" s="10"/>
      <c r="E12" s="52"/>
      <c r="F12" s="55"/>
      <c r="G12" s="54"/>
    </row>
    <row r="13" spans="1:7" ht="22.5" customHeight="1">
      <c r="A13" s="48"/>
      <c r="B13" s="56"/>
      <c r="C13" s="57"/>
      <c r="D13" s="10"/>
      <c r="E13" s="45"/>
      <c r="F13" s="55"/>
      <c r="G13" s="54"/>
    </row>
    <row r="14" spans="1:7" ht="22.5" customHeight="1">
      <c r="A14" s="48"/>
      <c r="B14" s="56"/>
      <c r="C14" s="58"/>
      <c r="D14" s="58"/>
      <c r="E14" s="45"/>
      <c r="F14" s="55"/>
      <c r="G14" s="54"/>
    </row>
    <row r="15" spans="1:7" ht="22.5" customHeight="1">
      <c r="A15" s="48"/>
      <c r="B15" s="56"/>
      <c r="C15" s="58"/>
      <c r="D15" s="58"/>
      <c r="E15" s="45"/>
      <c r="F15" s="55"/>
      <c r="G15" s="54"/>
    </row>
    <row r="16" spans="1:7" ht="37.200000000000003" customHeight="1">
      <c r="A16" s="74" t="s">
        <v>23</v>
      </c>
      <c r="B16" s="74"/>
      <c r="C16" s="74"/>
      <c r="D16" s="74"/>
      <c r="E16" s="74"/>
      <c r="F16" s="74"/>
      <c r="G16" s="74"/>
    </row>
    <row r="17" spans="1:7" ht="42.6" customHeight="1">
      <c r="A17" s="75" t="s">
        <v>57</v>
      </c>
      <c r="B17" s="75"/>
      <c r="C17" s="75"/>
      <c r="D17" s="75"/>
      <c r="E17" s="75"/>
      <c r="F17" s="75"/>
      <c r="G17" s="75"/>
    </row>
    <row r="18" spans="1:7" ht="43.95" customHeight="1">
      <c r="A18" s="75" t="s">
        <v>25</v>
      </c>
      <c r="B18" s="75"/>
      <c r="C18" s="75"/>
      <c r="D18" s="75"/>
      <c r="E18" s="75"/>
      <c r="F18" s="75"/>
      <c r="G18" s="75"/>
    </row>
    <row r="19" spans="1:7" ht="21" customHeight="1">
      <c r="A19" s="69" t="s">
        <v>26</v>
      </c>
      <c r="B19" s="69"/>
      <c r="C19" s="69"/>
      <c r="D19" s="69"/>
      <c r="E19" s="69"/>
      <c r="F19" s="69"/>
      <c r="G19" s="69"/>
    </row>
    <row r="20" spans="1:7" ht="15.6">
      <c r="A20" s="44"/>
      <c r="B20" s="19"/>
      <c r="C20" s="44"/>
      <c r="D20" s="44"/>
      <c r="E20" s="44"/>
      <c r="F20" s="20"/>
      <c r="G20" s="21"/>
    </row>
    <row r="21" spans="1:7" ht="15.6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5.6">
      <c r="A22" s="22"/>
      <c r="B22" s="23"/>
      <c r="C22" s="24"/>
      <c r="D22" s="25"/>
      <c r="E22" s="24"/>
      <c r="F22" s="26"/>
      <c r="G22" s="27"/>
    </row>
    <row r="23" spans="1:7" ht="15.6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</mergeCells>
  <phoneticPr fontId="5" type="noConversion"/>
  <conditionalFormatting sqref="B10:B11">
    <cfRule type="duplicateValues" dxfId="39" priority="19"/>
  </conditionalFormatting>
  <conditionalFormatting sqref="B10:B11">
    <cfRule type="duplicateValues" dxfId="38" priority="20"/>
  </conditionalFormatting>
  <conditionalFormatting sqref="B10:B11">
    <cfRule type="duplicateValues" dxfId="37" priority="21"/>
  </conditionalFormatting>
  <conditionalFormatting sqref="B10:B11">
    <cfRule type="duplicateValues" dxfId="36" priority="22"/>
  </conditionalFormatting>
  <conditionalFormatting sqref="B10:B11">
    <cfRule type="duplicateValues" dxfId="35" priority="23"/>
  </conditionalFormatting>
  <conditionalFormatting sqref="B10:B11">
    <cfRule type="duplicateValues" dxfId="34" priority="24"/>
  </conditionalFormatting>
  <conditionalFormatting sqref="B10:B11">
    <cfRule type="duplicateValues" dxfId="33" priority="25"/>
  </conditionalFormatting>
  <conditionalFormatting sqref="B10:B11">
    <cfRule type="duplicateValues" dxfId="32" priority="18"/>
  </conditionalFormatting>
  <conditionalFormatting sqref="B10:B11">
    <cfRule type="duplicateValues" dxfId="31" priority="26"/>
  </conditionalFormatting>
  <conditionalFormatting sqref="B10:B11">
    <cfRule type="duplicateValues" dxfId="30" priority="27"/>
  </conditionalFormatting>
  <conditionalFormatting sqref="B10:B11">
    <cfRule type="duplicateValues" dxfId="29" priority="28"/>
  </conditionalFormatting>
  <conditionalFormatting sqref="B10:B11">
    <cfRule type="duplicateValues" dxfId="28" priority="29"/>
  </conditionalFormatting>
  <conditionalFormatting sqref="B10:B11">
    <cfRule type="duplicateValues" dxfId="27" priority="30"/>
  </conditionalFormatting>
  <conditionalFormatting sqref="B10:B11">
    <cfRule type="duplicateValues" dxfId="26" priority="31"/>
    <cfRule type="duplicateValues" dxfId="25" priority="32"/>
  </conditionalFormatting>
  <conditionalFormatting sqref="B10:B11">
    <cfRule type="duplicateValues" dxfId="24" priority="33"/>
  </conditionalFormatting>
  <conditionalFormatting sqref="B10:B11">
    <cfRule type="duplicateValues" dxfId="23" priority="34"/>
  </conditionalFormatting>
  <conditionalFormatting sqref="B9">
    <cfRule type="duplicateValues" dxfId="22" priority="2"/>
  </conditionalFormatting>
  <conditionalFormatting sqref="B9">
    <cfRule type="duplicateValues" dxfId="21" priority="3"/>
  </conditionalFormatting>
  <conditionalFormatting sqref="B9">
    <cfRule type="duplicateValues" dxfId="20" priority="4"/>
  </conditionalFormatting>
  <conditionalFormatting sqref="B9">
    <cfRule type="duplicateValues" dxfId="19" priority="5"/>
  </conditionalFormatting>
  <conditionalFormatting sqref="B9">
    <cfRule type="duplicateValues" dxfId="18" priority="6"/>
  </conditionalFormatting>
  <conditionalFormatting sqref="B9">
    <cfRule type="duplicateValues" dxfId="17" priority="7"/>
  </conditionalFormatting>
  <conditionalFormatting sqref="B9">
    <cfRule type="duplicateValues" dxfId="16" priority="8"/>
  </conditionalFormatting>
  <conditionalFormatting sqref="B9">
    <cfRule type="duplicateValues" dxfId="15" priority="1"/>
  </conditionalFormatting>
  <conditionalFormatting sqref="B9">
    <cfRule type="duplicateValues" dxfId="14" priority="9"/>
  </conditionalFormatting>
  <conditionalFormatting sqref="B9">
    <cfRule type="duplicateValues" dxfId="13" priority="10"/>
  </conditionalFormatting>
  <conditionalFormatting sqref="B9">
    <cfRule type="duplicateValues" dxfId="12" priority="11"/>
  </conditionalFormatting>
  <conditionalFormatting sqref="B9">
    <cfRule type="duplicateValues" dxfId="11" priority="12"/>
  </conditionalFormatting>
  <conditionalFormatting sqref="B9">
    <cfRule type="duplicateValues" dxfId="10" priority="13"/>
  </conditionalFormatting>
  <conditionalFormatting sqref="B9">
    <cfRule type="duplicateValues" dxfId="9" priority="14"/>
    <cfRule type="duplicateValues" dxfId="8" priority="15"/>
  </conditionalFormatting>
  <conditionalFormatting sqref="B9">
    <cfRule type="duplicateValues" dxfId="7" priority="16"/>
  </conditionalFormatting>
  <conditionalFormatting sqref="B9">
    <cfRule type="duplicateValues" dxfId="6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D99-598C-4940-9A16-2C0600E4E8CD}">
  <dimension ref="A1:IJ42"/>
  <sheetViews>
    <sheetView view="pageBreakPreview" topLeftCell="A4" zoomScale="90" zoomScaleSheetLayoutView="90" workbookViewId="0">
      <selection activeCell="D17" sqref="D17:D18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5" t="s">
        <v>11</v>
      </c>
      <c r="I7" s="85"/>
      <c r="J7" s="85"/>
      <c r="K7" s="36" t="s">
        <v>12</v>
      </c>
      <c r="L7" s="8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7"/>
      <c r="B8" s="88"/>
      <c r="C8" s="89"/>
      <c r="D8" s="89"/>
      <c r="E8" s="90"/>
      <c r="F8" s="47" t="s">
        <v>14</v>
      </c>
      <c r="G8" s="4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59</v>
      </c>
      <c r="C9" s="59" t="s">
        <v>60</v>
      </c>
      <c r="D9" s="10"/>
      <c r="E9" s="11" t="s">
        <v>20</v>
      </c>
      <c r="F9" s="40"/>
      <c r="G9" s="40">
        <v>0.81589999999999996</v>
      </c>
      <c r="H9" s="40">
        <v>2800</v>
      </c>
      <c r="I9" s="40">
        <f>H9/50000</f>
        <v>5.6000000000000001E-2</v>
      </c>
      <c r="J9" s="41" t="s">
        <v>61</v>
      </c>
      <c r="K9" s="40">
        <f>G9+I9</f>
        <v>0.87190000000000001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>
        <v>2</v>
      </c>
      <c r="B10" s="8" t="s">
        <v>62</v>
      </c>
      <c r="C10" s="8" t="s">
        <v>63</v>
      </c>
      <c r="D10" s="10"/>
      <c r="E10" s="11" t="s">
        <v>20</v>
      </c>
      <c r="F10" s="40"/>
      <c r="G10" s="40">
        <v>1.25</v>
      </c>
      <c r="H10" s="40">
        <v>4000</v>
      </c>
      <c r="I10" s="40">
        <f>H10/50000</f>
        <v>0.08</v>
      </c>
      <c r="J10" s="41" t="s">
        <v>61</v>
      </c>
      <c r="K10" s="40">
        <f>G10+I10</f>
        <v>1.33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>
        <v>3</v>
      </c>
      <c r="B11" s="8"/>
      <c r="C11" s="8"/>
      <c r="D11" s="10"/>
      <c r="E11" s="11"/>
      <c r="F11" s="40"/>
      <c r="G11" s="40"/>
      <c r="H11" s="40"/>
      <c r="I11" s="40"/>
      <c r="J11" s="40"/>
      <c r="K11" s="40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4" t="s">
        <v>23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244" s="17" customFormat="1" ht="34.5" customHeight="1">
      <c r="A13" s="75" t="s">
        <v>43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7" customFormat="1" ht="41.25" customHeight="1">
      <c r="A14" s="75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17" customFormat="1" ht="17.25" customHeight="1">
      <c r="A15" s="69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244" s="17" customFormat="1">
      <c r="A16" s="46"/>
      <c r="B16" s="19"/>
      <c r="C16" s="46"/>
      <c r="D16" s="46"/>
      <c r="E16" s="46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46"/>
      <c r="D19" s="22" t="s">
        <v>29</v>
      </c>
      <c r="E19" s="46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5" priority="2"/>
  </conditionalFormatting>
  <conditionalFormatting sqref="D11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34A6-4A99-41FA-A96A-574CB7A30D70}">
  <dimension ref="A1:IJ46"/>
  <sheetViews>
    <sheetView tabSelected="1" view="pageBreakPreview" zoomScale="90" zoomScaleSheetLayoutView="90" workbookViewId="0">
      <selection activeCell="C9" sqref="C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1.7773437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2.77734375" style="32" customWidth="1"/>
    <col min="11" max="11" width="14.44140625" style="32" customWidth="1"/>
    <col min="12" max="12" width="20.886718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5" t="s">
        <v>11</v>
      </c>
      <c r="I7" s="85"/>
      <c r="J7" s="85"/>
      <c r="K7" s="36" t="s">
        <v>12</v>
      </c>
      <c r="L7" s="8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7"/>
      <c r="B8" s="88"/>
      <c r="C8" s="89"/>
      <c r="D8" s="89"/>
      <c r="E8" s="90"/>
      <c r="F8" s="63" t="s">
        <v>14</v>
      </c>
      <c r="G8" s="63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36" customHeight="1">
      <c r="A9" s="39">
        <v>1</v>
      </c>
      <c r="B9" s="8" t="s">
        <v>65</v>
      </c>
      <c r="C9" s="59" t="s">
        <v>66</v>
      </c>
      <c r="D9" s="10" t="s">
        <v>79</v>
      </c>
      <c r="E9" s="11" t="s">
        <v>20</v>
      </c>
      <c r="F9" s="40"/>
      <c r="G9" s="40">
        <f>0.68/1.13</f>
        <v>0.60176991150442483</v>
      </c>
      <c r="H9" s="40">
        <v>0</v>
      </c>
      <c r="I9" s="40">
        <v>0</v>
      </c>
      <c r="J9" s="40">
        <v>0</v>
      </c>
      <c r="K9" s="40">
        <f>G9+I9</f>
        <v>0.60176991150442483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36" customHeight="1">
      <c r="A10" s="43">
        <v>2</v>
      </c>
      <c r="B10" s="8" t="s">
        <v>68</v>
      </c>
      <c r="C10" s="10" t="s">
        <v>67</v>
      </c>
      <c r="D10" s="10" t="s">
        <v>79</v>
      </c>
      <c r="E10" s="11" t="s">
        <v>20</v>
      </c>
      <c r="F10" s="40"/>
      <c r="G10" s="40">
        <v>1</v>
      </c>
      <c r="H10" s="40">
        <v>0</v>
      </c>
      <c r="I10" s="40">
        <v>0</v>
      </c>
      <c r="J10" s="40">
        <v>0</v>
      </c>
      <c r="K10" s="40">
        <f t="shared" ref="K10:K15" si="0">G10+I10</f>
        <v>1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36" customHeight="1">
      <c r="A11" s="39">
        <v>3</v>
      </c>
      <c r="B11" s="8" t="s">
        <v>70</v>
      </c>
      <c r="C11" s="10" t="s">
        <v>69</v>
      </c>
      <c r="D11" s="10" t="s">
        <v>79</v>
      </c>
      <c r="E11" s="11" t="s">
        <v>20</v>
      </c>
      <c r="F11" s="40"/>
      <c r="G11" s="40">
        <v>1.014</v>
      </c>
      <c r="H11" s="40">
        <v>0</v>
      </c>
      <c r="I11" s="40">
        <v>0</v>
      </c>
      <c r="J11" s="40">
        <v>0</v>
      </c>
      <c r="K11" s="40">
        <f t="shared" si="0"/>
        <v>1.014</v>
      </c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36" customHeight="1">
      <c r="A12" s="43">
        <v>4</v>
      </c>
      <c r="B12" s="8" t="s">
        <v>72</v>
      </c>
      <c r="C12" s="10" t="s">
        <v>71</v>
      </c>
      <c r="D12" s="10" t="s">
        <v>79</v>
      </c>
      <c r="E12" s="11" t="s">
        <v>20</v>
      </c>
      <c r="F12" s="40"/>
      <c r="G12" s="40">
        <v>0.47199999999999998</v>
      </c>
      <c r="H12" s="40">
        <v>0</v>
      </c>
      <c r="I12" s="40">
        <v>0</v>
      </c>
      <c r="J12" s="40">
        <v>0</v>
      </c>
      <c r="K12" s="40">
        <f t="shared" si="0"/>
        <v>0.47199999999999998</v>
      </c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36" customHeight="1">
      <c r="A13" s="39">
        <v>5</v>
      </c>
      <c r="B13" s="8" t="s">
        <v>74</v>
      </c>
      <c r="C13" s="10" t="s">
        <v>73</v>
      </c>
      <c r="D13" s="10" t="s">
        <v>79</v>
      </c>
      <c r="E13" s="11" t="s">
        <v>20</v>
      </c>
      <c r="F13" s="40"/>
      <c r="G13" s="40">
        <v>0.72399999999999998</v>
      </c>
      <c r="H13" s="40">
        <v>0</v>
      </c>
      <c r="I13" s="40">
        <v>0</v>
      </c>
      <c r="J13" s="40">
        <v>0</v>
      </c>
      <c r="K13" s="40">
        <f t="shared" si="0"/>
        <v>0.72399999999999998</v>
      </c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36" customHeight="1">
      <c r="A14" s="43">
        <v>6</v>
      </c>
      <c r="B14" s="8" t="s">
        <v>76</v>
      </c>
      <c r="C14" s="10" t="s">
        <v>75</v>
      </c>
      <c r="D14" s="10" t="s">
        <v>79</v>
      </c>
      <c r="E14" s="11" t="s">
        <v>20</v>
      </c>
      <c r="F14" s="40"/>
      <c r="G14" s="40">
        <v>2.8</v>
      </c>
      <c r="H14" s="40">
        <v>0</v>
      </c>
      <c r="I14" s="40">
        <v>0</v>
      </c>
      <c r="J14" s="40">
        <v>0</v>
      </c>
      <c r="K14" s="40">
        <f t="shared" si="0"/>
        <v>2.8</v>
      </c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36" customHeight="1">
      <c r="A15" s="39">
        <v>7</v>
      </c>
      <c r="B15" s="8" t="s">
        <v>78</v>
      </c>
      <c r="C15" s="10" t="s">
        <v>77</v>
      </c>
      <c r="D15" s="10" t="s">
        <v>79</v>
      </c>
      <c r="E15" s="11" t="s">
        <v>20</v>
      </c>
      <c r="F15" s="40"/>
      <c r="G15" s="40">
        <v>2</v>
      </c>
      <c r="H15" s="40">
        <v>0</v>
      </c>
      <c r="I15" s="40">
        <v>0</v>
      </c>
      <c r="J15" s="40">
        <v>0</v>
      </c>
      <c r="K15" s="40">
        <f t="shared" si="0"/>
        <v>2</v>
      </c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7" customFormat="1" ht="30.75" customHeight="1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 s="17" customFormat="1" ht="34.5" customHeight="1">
      <c r="A17" s="75" t="s">
        <v>43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s="17" customFormat="1" ht="41.2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s="17" customFormat="1" ht="17.25" customHeight="1">
      <c r="A19" s="69" t="s">
        <v>26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spans="1:12" s="17" customFormat="1">
      <c r="A20" s="62"/>
      <c r="B20" s="19"/>
      <c r="C20" s="62"/>
      <c r="D20" s="62"/>
      <c r="E20" s="62"/>
      <c r="F20" s="20"/>
      <c r="G20" s="20"/>
      <c r="H20" s="20"/>
      <c r="I20" s="20"/>
      <c r="J20" s="20"/>
      <c r="K20" s="20"/>
      <c r="L20" s="21"/>
    </row>
    <row r="21" spans="1:12" s="17" customFormat="1">
      <c r="A21" s="22" t="s">
        <v>27</v>
      </c>
      <c r="B21" s="23"/>
      <c r="C21" s="24"/>
      <c r="D21" s="25" t="s">
        <v>28</v>
      </c>
      <c r="E21" s="24"/>
      <c r="F21" s="26"/>
      <c r="G21" s="26"/>
      <c r="H21" s="26"/>
      <c r="I21" s="26"/>
      <c r="J21" s="26"/>
      <c r="K21" s="26"/>
      <c r="L21" s="27"/>
    </row>
    <row r="22" spans="1:12" s="17" customFormat="1">
      <c r="A22" s="22"/>
      <c r="B22" s="23"/>
      <c r="C22" s="24"/>
      <c r="D22" s="25"/>
      <c r="E22" s="24"/>
      <c r="F22" s="26"/>
      <c r="G22" s="26"/>
      <c r="H22" s="26"/>
      <c r="I22" s="26"/>
      <c r="J22" s="26"/>
      <c r="K22" s="26"/>
      <c r="L22" s="27"/>
    </row>
    <row r="23" spans="1:12" s="17" customFormat="1">
      <c r="A23" s="22" t="s">
        <v>29</v>
      </c>
      <c r="B23" s="22"/>
      <c r="C23" s="62"/>
      <c r="D23" s="22" t="s">
        <v>29</v>
      </c>
      <c r="E23" s="62"/>
      <c r="F23" s="26"/>
      <c r="G23" s="26"/>
      <c r="H23" s="26"/>
      <c r="I23" s="26"/>
      <c r="J23" s="26"/>
      <c r="K23" s="26"/>
      <c r="L23" s="27"/>
    </row>
    <row r="24" spans="1:12" s="17" customFormat="1" ht="14.4">
      <c r="B24" s="28"/>
      <c r="F24" s="26"/>
      <c r="G24" s="26"/>
      <c r="H24" s="26"/>
      <c r="I24" s="26"/>
      <c r="J24" s="26"/>
      <c r="K24" s="26"/>
      <c r="L24" s="27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18">
    <mergeCell ref="H7:J7"/>
    <mergeCell ref="L7:L8"/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:D1048576">
    <cfRule type="duplicateValues" dxfId="3" priority="3"/>
  </conditionalFormatting>
  <conditionalFormatting sqref="C10:C15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0E9E-3001-498B-B171-1B50ED0FF695}">
  <dimension ref="A1:IJ42"/>
  <sheetViews>
    <sheetView view="pageBreakPreview" zoomScale="90" zoomScaleSheetLayoutView="90" workbookViewId="0">
      <selection activeCell="L19" sqref="L1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5" t="s">
        <v>11</v>
      </c>
      <c r="I7" s="85"/>
      <c r="J7" s="85"/>
      <c r="K7" s="36" t="s">
        <v>12</v>
      </c>
      <c r="L7" s="8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7"/>
      <c r="B8" s="88"/>
      <c r="C8" s="89"/>
      <c r="D8" s="89"/>
      <c r="E8" s="90"/>
      <c r="F8" s="61" t="s">
        <v>14</v>
      </c>
      <c r="G8" s="61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59</v>
      </c>
      <c r="C9" s="59" t="s">
        <v>60</v>
      </c>
      <c r="D9" s="10"/>
      <c r="E9" s="11" t="s">
        <v>20</v>
      </c>
      <c r="F9" s="40"/>
      <c r="G9" s="40">
        <v>0.81589999999999996</v>
      </c>
      <c r="H9" s="40">
        <v>2800</v>
      </c>
      <c r="I9" s="40">
        <f>H9/50000</f>
        <v>5.6000000000000001E-2</v>
      </c>
      <c r="J9" s="41" t="s">
        <v>61</v>
      </c>
      <c r="K9" s="40">
        <f>G9+I9</f>
        <v>0.87190000000000001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>
        <v>2</v>
      </c>
      <c r="B10" s="8" t="s">
        <v>62</v>
      </c>
      <c r="C10" s="8" t="s">
        <v>63</v>
      </c>
      <c r="D10" s="10"/>
      <c r="E10" s="11" t="s">
        <v>20</v>
      </c>
      <c r="F10" s="40"/>
      <c r="G10" s="40">
        <v>1.25</v>
      </c>
      <c r="H10" s="40">
        <v>4000</v>
      </c>
      <c r="I10" s="40">
        <f>H10/50000</f>
        <v>0.08</v>
      </c>
      <c r="J10" s="41" t="s">
        <v>61</v>
      </c>
      <c r="K10" s="40">
        <f>G10+I10</f>
        <v>1.33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>
        <v>3</v>
      </c>
      <c r="B11" s="8"/>
      <c r="C11" s="8"/>
      <c r="D11" s="10"/>
      <c r="E11" s="11"/>
      <c r="F11" s="40"/>
      <c r="G11" s="40"/>
      <c r="H11" s="40"/>
      <c r="I11" s="40"/>
      <c r="J11" s="40"/>
      <c r="K11" s="40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4" t="s">
        <v>23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244" s="17" customFormat="1" ht="34.5" customHeight="1">
      <c r="A13" s="75" t="s">
        <v>43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244" s="17" customFormat="1" ht="41.25" customHeight="1">
      <c r="A14" s="75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244" s="17" customFormat="1" ht="17.25" customHeight="1">
      <c r="A15" s="69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244" s="17" customFormat="1" ht="25.2" customHeight="1">
      <c r="A16" s="60"/>
      <c r="B16" s="19"/>
      <c r="C16" s="60"/>
      <c r="D16" s="60"/>
      <c r="E16" s="60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60"/>
      <c r="D19" s="22"/>
      <c r="E19" s="60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5" type="noConversion"/>
  <conditionalFormatting sqref="D12:D1048576 D1: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智凯1</vt:lpstr>
      <vt:lpstr>智凯2</vt:lpstr>
      <vt:lpstr>智凯3-刘志富</vt:lpstr>
      <vt:lpstr>智凯4</vt:lpstr>
      <vt:lpstr>智凯5</vt:lpstr>
      <vt:lpstr>智凯假</vt:lpstr>
      <vt:lpstr>Sheet1</vt:lpstr>
      <vt:lpstr>智凯1!Print_Area</vt:lpstr>
      <vt:lpstr>智凯2!Print_Area</vt:lpstr>
      <vt:lpstr>'智凯3-刘志富'!Print_Area</vt:lpstr>
      <vt:lpstr>智凯4!Print_Area</vt:lpstr>
      <vt:lpstr>智凯5!Print_Area</vt:lpstr>
      <vt:lpstr>智凯假!Print_Area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2022-05-31T05:21:41Z</cp:lastPrinted>
  <dcterms:created xsi:type="dcterms:W3CDTF">2015-06-05T18:19:34Z</dcterms:created>
  <dcterms:modified xsi:type="dcterms:W3CDTF">2022-05-31T05:32:46Z</dcterms:modified>
</cp:coreProperties>
</file>