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mc:AlternateContent xmlns:mc="http://schemas.openxmlformats.org/markup-compatibility/2006">
    <mc:Choice Requires="x15">
      <x15ac:absPath xmlns:x15ac="http://schemas.microsoft.com/office/spreadsheetml/2010/11/ac" url="D:\工作资料\河北光华荣昌采购工作\项目开发\座椅\福田欧马可-2022.3.25\刘志富开发\福田欧马可项目-2022.5.7\利达上下板总成开发\河北利达报价\"/>
    </mc:Choice>
  </mc:AlternateContent>
  <xr:revisionPtr revIDLastSave="0" documentId="13_ncr:1_{8975BB64-9666-4C1F-87A0-5AF6649B8928}" xr6:coauthVersionLast="47" xr6:coauthVersionMax="47" xr10:uidLastSave="{00000000-0000-0000-0000-000000000000}"/>
  <bookViews>
    <workbookView xWindow="-108" yWindow="-108" windowWidth="23256" windowHeight="12720" tabRatio="859" firstSheet="1" activeTab="2" xr2:uid="{00000000-000D-0000-FFFF-FFFF00000000}"/>
  </bookViews>
  <sheets>
    <sheet name="报价表" sheetId="1" state="hidden" r:id="rId1"/>
    <sheet name="上盖板总成" sheetId="21" r:id="rId2"/>
    <sheet name="下底板总成" sheetId="22" r:id="rId3"/>
  </sheets>
  <definedNames>
    <definedName name="_xlnm._FilterDatabase" localSheetId="1" hidden="1">上盖板总成!$F$2:$T$69</definedName>
    <definedName name="_xlnm._FilterDatabase" localSheetId="2" hidden="1">下底板总成!$F$2:$T$27</definedName>
    <definedName name="_xlnm.Print_Titles" localSheetId="1">上盖板总成!$1:$3</definedName>
    <definedName name="_xlnm.Print_Titles" localSheetId="2">下底板总成!$1:$3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M25" i="22" l="1"/>
  <c r="AN67" i="21"/>
  <c r="AM67" i="21"/>
  <c r="R32" i="21" l="1"/>
  <c r="V18" i="22"/>
  <c r="J18" i="22"/>
  <c r="L18" i="22" s="1"/>
  <c r="V11" i="22"/>
  <c r="J11" i="22"/>
  <c r="L11" i="22" s="1"/>
  <c r="V60" i="21"/>
  <c r="J60" i="21"/>
  <c r="L60" i="21" s="1"/>
  <c r="V53" i="21"/>
  <c r="AF53" i="21" s="1"/>
  <c r="AN53" i="21" s="1"/>
  <c r="R53" i="21"/>
  <c r="V46" i="21"/>
  <c r="R46" i="21"/>
  <c r="R39" i="21"/>
  <c r="AF39" i="21" s="1"/>
  <c r="AN39" i="21" s="1"/>
  <c r="V32" i="21"/>
  <c r="V25" i="21"/>
  <c r="J25" i="21"/>
  <c r="L25" i="21" s="1"/>
  <c r="AC18" i="21"/>
  <c r="V18" i="21"/>
  <c r="J18" i="21"/>
  <c r="L18" i="21" s="1"/>
  <c r="AC11" i="21"/>
  <c r="V11" i="21"/>
  <c r="J11" i="21"/>
  <c r="L11" i="21" s="1"/>
  <c r="Q11" i="21" s="1"/>
  <c r="AF32" i="21" l="1"/>
  <c r="AN32" i="21" s="1"/>
  <c r="AF46" i="21"/>
  <c r="AN46" i="21" s="1"/>
  <c r="N25" i="21"/>
  <c r="Q25" i="21"/>
  <c r="R25" i="21" s="1"/>
  <c r="AF25" i="21" s="1"/>
  <c r="AN25" i="21" s="1"/>
  <c r="N60" i="21"/>
  <c r="Q60" i="21"/>
  <c r="R60" i="21" s="1"/>
  <c r="AF60" i="21" s="1"/>
  <c r="AN60" i="21" s="1"/>
  <c r="Q11" i="22"/>
  <c r="R11" i="22" s="1"/>
  <c r="AF11" i="22" s="1"/>
  <c r="AN11" i="22" s="1"/>
  <c r="N11" i="22"/>
  <c r="Q18" i="21"/>
  <c r="R18" i="21" s="1"/>
  <c r="AF18" i="21" s="1"/>
  <c r="AN18" i="21" s="1"/>
  <c r="N18" i="21"/>
  <c r="Q18" i="22"/>
  <c r="R18" i="22" s="1"/>
  <c r="AF18" i="22" s="1"/>
  <c r="AN18" i="22" s="1"/>
  <c r="N18" i="22"/>
  <c r="N11" i="21"/>
  <c r="R11" i="21"/>
  <c r="AF11" i="21" s="1"/>
  <c r="AN11"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N2" authorId="0" shapeId="0" xr:uid="{00000000-0006-0000-0100-000001000000}">
      <text>
        <r>
          <rPr>
            <b/>
            <sz val="9"/>
            <rFont val="宋体"/>
            <family val="3"/>
            <charset val="134"/>
          </rPr>
          <t>所有项目均不含税，此价格为到厂价格。</t>
        </r>
      </text>
    </comment>
    <comment ref="R4" authorId="0" shapeId="0" xr:uid="{00000000-0006-0000-0100-000002000000}">
      <text>
        <r>
          <rPr>
            <b/>
            <sz val="12"/>
            <rFont val="宋体"/>
            <family val="3"/>
            <charset val="134"/>
          </rPr>
          <t>已减费料费</t>
        </r>
      </text>
    </comment>
    <comment ref="R11" authorId="0" shapeId="0" xr:uid="{00000000-0006-0000-0100-000003000000}">
      <text>
        <r>
          <rPr>
            <b/>
            <sz val="12"/>
            <rFont val="宋体"/>
            <family val="3"/>
            <charset val="134"/>
          </rPr>
          <t>已减费料费</t>
        </r>
      </text>
    </comment>
    <comment ref="R18" authorId="0" shapeId="0" xr:uid="{00000000-0006-0000-0100-000004000000}">
      <text>
        <r>
          <rPr>
            <b/>
            <sz val="12"/>
            <rFont val="宋体"/>
            <family val="3"/>
            <charset val="134"/>
          </rPr>
          <t>已减费料费</t>
        </r>
      </text>
    </comment>
    <comment ref="R25" authorId="0" shapeId="0" xr:uid="{00000000-0006-0000-0100-000005000000}">
      <text>
        <r>
          <rPr>
            <b/>
            <sz val="12"/>
            <rFont val="宋体"/>
            <family val="3"/>
            <charset val="134"/>
          </rPr>
          <t>已减费料费</t>
        </r>
      </text>
    </comment>
    <comment ref="R60" authorId="0" shapeId="0" xr:uid="{00000000-0006-0000-0100-000006000000}">
      <text>
        <r>
          <rPr>
            <b/>
            <sz val="12"/>
            <rFont val="宋体"/>
            <family val="3"/>
            <charset val="134"/>
          </rPr>
          <t>已减费料费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N2" authorId="0" shapeId="0" xr:uid="{00000000-0006-0000-0200-000001000000}">
      <text>
        <r>
          <rPr>
            <b/>
            <sz val="9"/>
            <rFont val="宋体"/>
            <family val="3"/>
            <charset val="134"/>
          </rPr>
          <t>所有项目均不含税，此价格为到厂价格。</t>
        </r>
      </text>
    </comment>
    <comment ref="R4" authorId="0" shapeId="0" xr:uid="{00000000-0006-0000-0200-000002000000}">
      <text>
        <r>
          <rPr>
            <b/>
            <sz val="12"/>
            <rFont val="宋体"/>
            <family val="3"/>
            <charset val="134"/>
          </rPr>
          <t>已减费料费</t>
        </r>
      </text>
    </comment>
    <comment ref="R11" authorId="0" shapeId="0" xr:uid="{00000000-0006-0000-0200-000003000000}">
      <text>
        <r>
          <rPr>
            <b/>
            <sz val="12"/>
            <rFont val="宋体"/>
            <family val="3"/>
            <charset val="134"/>
          </rPr>
          <t>已减费料费</t>
        </r>
      </text>
    </comment>
    <comment ref="R18" authorId="0" shapeId="0" xr:uid="{00000000-0006-0000-0200-000004000000}">
      <text>
        <r>
          <rPr>
            <b/>
            <sz val="12"/>
            <rFont val="宋体"/>
            <family val="3"/>
            <charset val="134"/>
          </rPr>
          <t>已减费料费</t>
        </r>
      </text>
    </comment>
  </commentList>
</comments>
</file>

<file path=xl/sharedStrings.xml><?xml version="1.0" encoding="utf-8"?>
<sst xmlns="http://schemas.openxmlformats.org/spreadsheetml/2006/main" count="324" uniqueCount="183">
  <si>
    <r>
      <rPr>
        <sz val="10"/>
        <rFont val="宋体"/>
        <family val="3"/>
        <charset val="134"/>
      </rPr>
      <t xml:space="preserve">编号：GW/Qe-SMM-02-01                                           </t>
    </r>
    <r>
      <rPr>
        <b/>
        <sz val="16"/>
        <rFont val="宋体"/>
        <family val="3"/>
        <charset val="134"/>
      </rPr>
      <t>配套产品报价表</t>
    </r>
  </si>
  <si>
    <r>
      <rPr>
        <sz val="10.5"/>
        <rFont val="仿宋_GB2312"/>
        <charset val="134"/>
      </rPr>
      <t>承</t>
    </r>
    <r>
      <rPr>
        <sz val="10.5"/>
        <rFont val="Times New Roman"/>
        <family val="1"/>
      </rPr>
      <t xml:space="preserve">  </t>
    </r>
    <r>
      <rPr>
        <sz val="10.5"/>
        <rFont val="仿宋_GB2312"/>
        <charset val="134"/>
      </rPr>
      <t>办</t>
    </r>
  </si>
  <si>
    <t>供货厂商:</t>
  </si>
  <si>
    <t>零件号:</t>
  </si>
  <si>
    <t>审核</t>
  </si>
  <si>
    <t>校对</t>
  </si>
  <si>
    <t>承办</t>
  </si>
  <si>
    <t>零件名:</t>
  </si>
  <si>
    <t>车型：</t>
  </si>
  <si>
    <r>
      <rPr>
        <sz val="10.5"/>
        <rFont val="Times New Roman"/>
        <family val="1"/>
      </rPr>
      <t xml:space="preserve">   </t>
    </r>
    <r>
      <rPr>
        <sz val="10.5"/>
        <rFont val="仿宋_GB2312"/>
        <charset val="134"/>
      </rPr>
      <t>□安全件</t>
    </r>
    <r>
      <rPr>
        <sz val="10.5"/>
        <rFont val="Times New Roman"/>
        <family val="1"/>
      </rPr>
      <t xml:space="preserve">     </t>
    </r>
    <r>
      <rPr>
        <sz val="10.5"/>
        <rFont val="仿宋_GB2312"/>
        <charset val="134"/>
      </rPr>
      <t>□重要功能件   □一般功能件   □密封件</t>
    </r>
  </si>
  <si>
    <t>定额/产量:</t>
  </si>
  <si>
    <t xml:space="preserve"> □装饰件   □重要外观件   □一般外观件   □一般件</t>
  </si>
  <si>
    <t>产品成本</t>
  </si>
  <si>
    <t>材料费用明细（必须项）</t>
  </si>
  <si>
    <t>加工费用明细</t>
  </si>
  <si>
    <t>No</t>
  </si>
  <si>
    <t>项目</t>
  </si>
  <si>
    <t>金额</t>
  </si>
  <si>
    <t>名称</t>
  </si>
  <si>
    <t>规格</t>
  </si>
  <si>
    <t>单位</t>
  </si>
  <si>
    <t>件耗用量</t>
  </si>
  <si>
    <r>
      <rPr>
        <sz val="9"/>
        <rFont val="楷体_GB2312"/>
        <charset val="134"/>
      </rPr>
      <t>单价</t>
    </r>
    <r>
      <rPr>
        <sz val="9"/>
        <rFont val="Times New Roman"/>
        <family val="1"/>
      </rPr>
      <t>(</t>
    </r>
    <r>
      <rPr>
        <sz val="9"/>
        <rFont val="楷体_GB2312"/>
        <charset val="134"/>
      </rPr>
      <t>元</t>
    </r>
    <r>
      <rPr>
        <sz val="9"/>
        <rFont val="Times New Roman"/>
        <family val="1"/>
      </rPr>
      <t>)</t>
    </r>
  </si>
  <si>
    <r>
      <rPr>
        <sz val="9"/>
        <rFont val="楷体_GB2312"/>
        <charset val="134"/>
      </rPr>
      <t>金额</t>
    </r>
    <r>
      <rPr>
        <sz val="9"/>
        <rFont val="Times New Roman"/>
        <family val="1"/>
      </rPr>
      <t>(</t>
    </r>
    <r>
      <rPr>
        <sz val="9"/>
        <rFont val="楷体_GB2312"/>
        <charset val="134"/>
      </rPr>
      <t>元</t>
    </r>
    <r>
      <rPr>
        <sz val="9"/>
        <rFont val="Times New Roman"/>
        <family val="1"/>
      </rPr>
      <t>)</t>
    </r>
  </si>
  <si>
    <t>加工工序</t>
  </si>
  <si>
    <t>所需设备</t>
  </si>
  <si>
    <t>功率</t>
  </si>
  <si>
    <t>人员</t>
  </si>
  <si>
    <t>产能</t>
  </si>
  <si>
    <t>燃动费</t>
  </si>
  <si>
    <t>人工费</t>
  </si>
  <si>
    <t>折旧费</t>
  </si>
  <si>
    <t>机物料</t>
  </si>
  <si>
    <t>材料费</t>
  </si>
  <si>
    <t>机物料费</t>
  </si>
  <si>
    <t>设备折旧</t>
  </si>
  <si>
    <t>外协外购</t>
  </si>
  <si>
    <t>废品率</t>
  </si>
  <si>
    <t>废品损失</t>
  </si>
  <si>
    <t>合计</t>
  </si>
  <si>
    <t>管理费</t>
  </si>
  <si>
    <t>外协外购费用明细（必填项）</t>
  </si>
  <si>
    <t>管理费用明细</t>
  </si>
  <si>
    <t>模具费用明细（必须项）</t>
  </si>
  <si>
    <t>包装费</t>
  </si>
  <si>
    <t>外协内容</t>
  </si>
  <si>
    <t>厂家名称</t>
  </si>
  <si>
    <t>数量</t>
  </si>
  <si>
    <t>单价</t>
  </si>
  <si>
    <t>费率</t>
  </si>
  <si>
    <t>模具名称</t>
  </si>
  <si>
    <t>件/模</t>
  </si>
  <si>
    <t>寿命</t>
  </si>
  <si>
    <t>价格</t>
  </si>
  <si>
    <t>分摊</t>
  </si>
  <si>
    <t>运输费</t>
  </si>
  <si>
    <t>经营费用</t>
  </si>
  <si>
    <t>利润率</t>
  </si>
  <si>
    <t>业务费用</t>
  </si>
  <si>
    <t>利润</t>
  </si>
  <si>
    <t>财务费用</t>
  </si>
  <si>
    <t>税金</t>
  </si>
  <si>
    <t>生产管理</t>
  </si>
  <si>
    <t>税金明细</t>
  </si>
  <si>
    <t>总成本</t>
  </si>
  <si>
    <t>税率</t>
  </si>
  <si>
    <t>分摊台份</t>
  </si>
  <si>
    <t>增值税</t>
  </si>
  <si>
    <t>开发进度</t>
  </si>
  <si>
    <t>产品单价</t>
  </si>
  <si>
    <t>包装费用明细</t>
  </si>
  <si>
    <t>地税</t>
  </si>
  <si>
    <t>周期</t>
  </si>
  <si>
    <t>备注</t>
  </si>
  <si>
    <t>模具费</t>
  </si>
  <si>
    <t>定额</t>
  </si>
  <si>
    <t>抵扣</t>
  </si>
  <si>
    <t>模具开发</t>
  </si>
  <si>
    <t>模具分摊</t>
  </si>
  <si>
    <t>内包装</t>
  </si>
  <si>
    <t>10台份试样</t>
  </si>
  <si>
    <t>外包装</t>
  </si>
  <si>
    <t>500台份试样</t>
  </si>
  <si>
    <t>备注: 1．报价时请按表详细填写，并在左上角加盖财务专用章，否则视为无效。该询价函的结果将是贵司成为长城汽车公司潜在合格供方的重要依据。</t>
  </si>
  <si>
    <t xml:space="preserve">      2．单位：货币：人民币元  质量：克(g)  长度：毫米(mm)  功率：KW  产能：件／小时（Pcs／h）</t>
  </si>
  <si>
    <t>联系人</t>
  </si>
  <si>
    <t>联系电话</t>
  </si>
  <si>
    <t>传真</t>
  </si>
  <si>
    <t>手机</t>
  </si>
  <si>
    <t>填表日期</t>
  </si>
  <si>
    <t>每 天 进 步 一 点 点</t>
  </si>
  <si>
    <t>汽车冲压件报价单</t>
  </si>
  <si>
    <t>序号</t>
  </si>
  <si>
    <t>零部件编号</t>
  </si>
  <si>
    <t>零件名称</t>
  </si>
  <si>
    <t>制件简图</t>
  </si>
  <si>
    <t>单车
用量</t>
  </si>
  <si>
    <t>材质</t>
  </si>
  <si>
    <t>厚度(mm)</t>
  </si>
  <si>
    <t>板料尺寸</t>
  </si>
  <si>
    <t>板料重量</t>
  </si>
  <si>
    <t>出件数量</t>
  </si>
  <si>
    <t>定额重量</t>
  </si>
  <si>
    <t>产品净重（Kg）</t>
  </si>
  <si>
    <t>利用率</t>
  </si>
  <si>
    <t>材料单价(元/Kg)</t>
  </si>
  <si>
    <t>废料单价</t>
  </si>
  <si>
    <t>废料费</t>
  </si>
  <si>
    <t xml:space="preserve">材料费（元）  </t>
  </si>
  <si>
    <t>工序名称</t>
  </si>
  <si>
    <t>设备吨位</t>
  </si>
  <si>
    <t>加工费</t>
  </si>
  <si>
    <t>表处理费用</t>
  </si>
  <si>
    <t>标准件</t>
  </si>
  <si>
    <t>焊接</t>
  </si>
  <si>
    <r>
      <rPr>
        <sz val="11"/>
        <rFont val="楷体_GB2312"/>
        <charset val="134"/>
      </rPr>
      <t>管理</t>
    </r>
    <r>
      <rPr>
        <sz val="10"/>
        <rFont val="楷体_GB2312"/>
        <charset val="134"/>
      </rPr>
      <t>(元)</t>
    </r>
  </si>
  <si>
    <r>
      <rPr>
        <sz val="11"/>
        <rFont val="楷体_GB2312"/>
        <charset val="134"/>
      </rPr>
      <t>利润</t>
    </r>
    <r>
      <rPr>
        <sz val="10"/>
        <rFont val="楷体_GB2312"/>
        <charset val="134"/>
      </rPr>
      <t>(元)</t>
    </r>
  </si>
  <si>
    <t>物流(元)</t>
  </si>
  <si>
    <t>包装(元)</t>
  </si>
  <si>
    <t>模具/检具尺寸</t>
  </si>
  <si>
    <t>模具价格（万元）</t>
  </si>
  <si>
    <t>制品单价(元)</t>
  </si>
  <si>
    <t>宽</t>
  </si>
  <si>
    <t>长</t>
  </si>
  <si>
    <t>单次冲次费用</t>
  </si>
  <si>
    <t>总计</t>
  </si>
  <si>
    <t>打砂</t>
  </si>
  <si>
    <t>电泳</t>
  </si>
  <si>
    <t>型号</t>
  </si>
  <si>
    <t>个数</t>
  </si>
  <si>
    <t>标准件个数/焊点个数/二保焊长度（cm）</t>
  </si>
  <si>
    <t>长(A)</t>
  </si>
  <si>
    <t>宽  (B)</t>
  </si>
  <si>
    <t>高(H)</t>
  </si>
  <si>
    <t>1</t>
  </si>
  <si>
    <t>焊接夹具1</t>
  </si>
  <si>
    <t>焊接夹具2</t>
  </si>
  <si>
    <t>2</t>
  </si>
  <si>
    <t>SLT0011372</t>
  </si>
  <si>
    <t>左调角器焊接组件</t>
  </si>
  <si>
    <t xml:space="preserve">SPFH590 </t>
  </si>
  <si>
    <t>剪板</t>
  </si>
  <si>
    <t>剪板机</t>
  </si>
  <si>
    <t>落料</t>
  </si>
  <si>
    <t>200T冲压机</t>
  </si>
  <si>
    <t>成型</t>
  </si>
  <si>
    <t>冲孔</t>
  </si>
  <si>
    <t>3</t>
  </si>
  <si>
    <t>SLT0011374</t>
  </si>
  <si>
    <t>右调角器焊接组件</t>
  </si>
  <si>
    <t>300T冲压机</t>
  </si>
  <si>
    <t>4</t>
  </si>
  <si>
    <t>SLT0011266</t>
  </si>
  <si>
    <t>左侧大护板固定钣金</t>
  </si>
  <si>
    <t>Q235</t>
  </si>
  <si>
    <t>125T冲压机</t>
  </si>
  <si>
    <t>5</t>
  </si>
  <si>
    <t>SLT0011319</t>
  </si>
  <si>
    <t>座垫面套卡接钢丝</t>
  </si>
  <si>
    <t>弯丝</t>
  </si>
  <si>
    <t>弯丝机</t>
  </si>
  <si>
    <t>6</t>
  </si>
  <si>
    <t>SLT0011263</t>
  </si>
  <si>
    <t>左侧大护板加强钢丝</t>
  </si>
  <si>
    <t>7</t>
  </si>
  <si>
    <t>SLT0011262</t>
  </si>
  <si>
    <t>左侧大护板上固定钢丝</t>
  </si>
  <si>
    <t>8</t>
  </si>
  <si>
    <t>SLT0011265</t>
  </si>
  <si>
    <t>左侧大护板下固定钢丝</t>
  </si>
  <si>
    <t>9</t>
  </si>
  <si>
    <t>SLT0011318</t>
  </si>
  <si>
    <t>座垫后端固定钣金</t>
  </si>
  <si>
    <t>SAPH440</t>
  </si>
  <si>
    <t>备注：以上报价产品均由利达集团自制，产品报价为不含税价格，含包装运输价格。</t>
  </si>
  <si>
    <t>1-1</t>
  </si>
  <si>
    <t>滑轨右连接板2</t>
  </si>
  <si>
    <t>SPFH590</t>
  </si>
  <si>
    <t>翻边</t>
  </si>
  <si>
    <t>1-2</t>
  </si>
  <si>
    <t>SLT0011379</t>
  </si>
  <si>
    <t>减震器下挂钩</t>
  </si>
  <si>
    <t>SLT0011480</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</si>
</sst>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_ &quot;￥&quot;* #,##0.00_ ;_ &quot;￥&quot;* \-#,##0.00_ ;_ &quot;￥&quot;* &quot;-&quot;??_ ;_ @_ "/>
    <numFmt numFmtId="178" formatCode="0.0_);[Red]\(0.0\)"/>
    <numFmt numFmtId="179" formatCode="0_ "/>
    <numFmt numFmtId="180" formatCode="0.00_ "/>
    <numFmt numFmtId="181" formatCode="0.00_);[Red]\(0.00\)"/>
    <numFmt numFmtId="182" formatCode="0_);[Red]\(0\)"/>
    <numFmt numFmtId="183" formatCode="#,##0.00_);[Red]\(#,##0.00\)"/>
    <numFmt numFmtId="184" formatCode="0.00_ ;[Red]\-0.00\ "/>
    <numFmt numFmtId="185" formatCode="0.0000_ "/>
  </numFmts>
  <fonts count="27">
    <font>
      <sz val="12"/>
      <name val="宋体"/>
      <charset val="134"/>
    </font>
    <font>
      <sz val="11"/>
      <name val="楷体_GB2312"/>
      <charset val="134"/>
    </font>
    <font>
      <sz val="12"/>
      <name val="楷体_GB2312"/>
      <charset val="134"/>
    </font>
    <font>
      <b/>
      <sz val="20"/>
      <name val="楷体_GB2312"/>
      <charset val="134"/>
    </font>
    <font>
      <sz val="11"/>
      <name val="宋体"/>
      <family val="3"/>
      <charset val="134"/>
    </font>
    <font>
      <sz val="10"/>
      <name val="宋体"/>
      <family val="3"/>
      <charset val="134"/>
      <scheme val="major"/>
    </font>
    <font>
      <sz val="12"/>
      <name val="宋体"/>
      <family val="3"/>
      <charset val="134"/>
      <scheme val="major"/>
    </font>
    <font>
      <sz val="10"/>
      <name val="宋体"/>
      <family val="3"/>
      <charset val="134"/>
    </font>
    <font>
      <sz val="10"/>
      <name val="楷体_GB2312"/>
      <charset val="134"/>
    </font>
    <font>
      <sz val="6"/>
      <name val="楷体_GB2312"/>
      <charset val="134"/>
    </font>
    <font>
      <sz val="10"/>
      <name val="宋体"/>
      <family val="3"/>
      <charset val="134"/>
      <scheme val="minor"/>
    </font>
    <font>
      <sz val="12"/>
      <name val="宋体"/>
      <family val="3"/>
      <charset val="134"/>
      <scheme val="minor"/>
    </font>
    <font>
      <b/>
      <sz val="16"/>
      <name val="楷体_GB2312"/>
      <charset val="134"/>
    </font>
    <font>
      <sz val="10.5"/>
      <name val="仿宋_GB2312"/>
      <charset val="134"/>
    </font>
    <font>
      <sz val="14"/>
      <name val="Times New Roman"/>
      <family val="1"/>
    </font>
    <font>
      <sz val="10.5"/>
      <name val="宋体"/>
      <family val="3"/>
      <charset val="134"/>
    </font>
    <font>
      <sz val="9"/>
      <name val="楷体_GB2312"/>
      <charset val="134"/>
    </font>
    <font>
      <b/>
      <sz val="10.5"/>
      <name val="宋体"/>
      <family val="3"/>
      <charset val="134"/>
    </font>
    <font>
      <b/>
      <sz val="9"/>
      <name val="宋体"/>
      <family val="3"/>
      <charset val="134"/>
    </font>
    <font>
      <sz val="10.5"/>
      <name val="Times New Roman"/>
      <family val="1"/>
    </font>
    <font>
      <i/>
      <sz val="12"/>
      <name val="华文行楷"/>
      <family val="3"/>
      <charset val="134"/>
    </font>
    <font>
      <sz val="12"/>
      <color indexed="8"/>
      <name val="宋体"/>
      <family val="3"/>
      <charset val="134"/>
    </font>
    <font>
      <b/>
      <sz val="16"/>
      <name val="宋体"/>
      <family val="3"/>
      <charset val="134"/>
    </font>
    <font>
      <sz val="9"/>
      <name val="Times New Roman"/>
      <family val="1"/>
    </font>
    <font>
      <b/>
      <sz val="12"/>
      <name val="宋体"/>
      <family val="3"/>
      <charset val="134"/>
    </font>
    <font>
      <sz val="12"/>
      <name val="宋体"/>
      <family val="3"/>
      <charset val="134"/>
    </font>
    <font>
      <sz val="9"/>
      <name val="宋体"/>
      <family val="3"/>
      <charset val="134"/>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ck">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style="thick">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ck">
        <color auto="1"/>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style="thick">
        <color auto="1"/>
      </left>
      <right/>
      <top/>
      <bottom style="thick">
        <color auto="1"/>
      </bottom>
      <diagonal/>
    </border>
    <border>
      <left/>
      <right style="medium">
        <color auto="1"/>
      </right>
      <top/>
      <bottom style="thick">
        <color auto="1"/>
      </bottom>
      <diagonal/>
    </border>
    <border>
      <left style="medium">
        <color auto="1"/>
      </left>
      <right/>
      <top/>
      <bottom style="thick">
        <color auto="1"/>
      </bottom>
      <diagonal/>
    </border>
    <border>
      <left/>
      <right/>
      <top/>
      <bottom style="thick">
        <color auto="1"/>
      </bottom>
      <diagonal/>
    </border>
    <border>
      <left/>
      <right style="thick">
        <color auto="1"/>
      </right>
      <top style="thick">
        <color auto="1"/>
      </top>
      <bottom style="medium">
        <color auto="1"/>
      </bottom>
      <diagonal/>
    </border>
    <border>
      <left style="thick">
        <color auto="1"/>
      </left>
      <right style="medium">
        <color auto="1"/>
      </right>
      <top/>
      <bottom style="medium">
        <color auto="1"/>
      </bottom>
      <diagonal/>
    </border>
    <border>
      <left/>
      <right style="thick">
        <color auto="1"/>
      </right>
      <top/>
      <bottom style="medium">
        <color auto="1"/>
      </bottom>
      <diagonal/>
    </border>
    <border>
      <left style="thick">
        <color auto="1"/>
      </left>
      <right/>
      <top style="medium">
        <color auto="1"/>
      </top>
      <bottom style="thick">
        <color auto="1"/>
      </bottom>
      <diagonal/>
    </border>
    <border>
      <left/>
      <right/>
      <top style="medium">
        <color auto="1"/>
      </top>
      <bottom style="thick">
        <color auto="1"/>
      </bottom>
      <diagonal/>
    </border>
    <border>
      <left/>
      <right style="medium">
        <color auto="1"/>
      </right>
      <top style="medium">
        <color auto="1"/>
      </top>
      <bottom style="thick">
        <color auto="1"/>
      </bottom>
      <diagonal/>
    </border>
    <border>
      <left/>
      <right style="thick">
        <color auto="1"/>
      </right>
      <top/>
      <bottom/>
      <diagonal/>
    </border>
    <border>
      <left/>
      <right style="thick">
        <color auto="1"/>
      </right>
      <top/>
      <bottom style="thick">
        <color auto="1"/>
      </bottom>
      <diagonal/>
    </border>
    <border>
      <left style="thick">
        <color auto="1"/>
      </left>
      <right/>
      <top style="thick">
        <color auto="1"/>
      </top>
      <bottom/>
      <diagonal/>
    </border>
    <border>
      <left/>
      <right/>
      <top style="thick">
        <color auto="1"/>
      </top>
      <bottom/>
      <diagonal/>
    </border>
    <border>
      <left/>
      <right style="medium">
        <color auto="1"/>
      </right>
      <top style="thick">
        <color auto="1"/>
      </top>
      <bottom/>
      <diagonal/>
    </border>
    <border>
      <left style="medium">
        <color auto="1"/>
      </left>
      <right/>
      <top style="thick">
        <color auto="1"/>
      </top>
      <bottom/>
      <diagonal/>
    </border>
    <border>
      <left/>
      <right style="medium">
        <color auto="1"/>
      </right>
      <top style="thick">
        <color auto="1"/>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thick">
        <color auto="1"/>
      </bottom>
      <diagonal/>
    </border>
    <border>
      <left/>
      <right style="medium">
        <color auto="1"/>
      </right>
      <top/>
      <bottom style="medium">
        <color auto="1"/>
      </bottom>
      <diagonal/>
    </border>
    <border>
      <left/>
      <right style="medium">
        <color auto="1"/>
      </right>
      <top/>
      <bottom/>
      <diagonal/>
    </border>
    <border>
      <left/>
      <right style="thick">
        <color auto="1"/>
      </right>
      <top style="medium">
        <color auto="1"/>
      </top>
      <bottom style="medium">
        <color auto="1"/>
      </bottom>
      <diagonal/>
    </border>
    <border>
      <left/>
      <right style="thick">
        <color auto="1"/>
      </right>
      <top style="medium">
        <color auto="1"/>
      </top>
      <bottom style="thick">
        <color auto="1"/>
      </bottom>
      <diagonal/>
    </border>
    <border>
      <left style="medium">
        <color auto="1"/>
      </left>
      <right/>
      <top style="thick">
        <color auto="1"/>
      </top>
      <bottom style="medium">
        <color auto="1"/>
      </bottom>
      <diagonal/>
    </border>
    <border>
      <left/>
      <right/>
      <top/>
      <bottom style="thin">
        <color auto="1"/>
      </bottom>
      <diagonal/>
    </border>
    <border>
      <left/>
      <right style="thick">
        <color auto="1"/>
      </right>
      <top style="thick">
        <color auto="1"/>
      </top>
      <bottom/>
      <diagonal/>
    </border>
  </borders>
  <cellStyleXfs count="10">
    <xf numFmtId="0" fontId="0" fillId="0" borderId="0"/>
    <xf numFmtId="176" fontId="25" fillId="0" borderId="0" applyFont="0" applyFill="0" applyBorder="0" applyAlignment="0" applyProtection="0">
      <alignment vertical="center"/>
    </xf>
    <xf numFmtId="0" fontId="25" fillId="0" borderId="0"/>
    <xf numFmtId="0" fontId="25" fillId="0" borderId="0"/>
    <xf numFmtId="0" fontId="25" fillId="0" borderId="0"/>
    <xf numFmtId="0" fontId="25" fillId="0" borderId="0"/>
    <xf numFmtId="0" fontId="25" fillId="0" borderId="0">
      <alignment vertical="center"/>
    </xf>
    <xf numFmtId="0" fontId="21" fillId="0" borderId="0"/>
    <xf numFmtId="0" fontId="21" fillId="0" borderId="0"/>
    <xf numFmtId="0" fontId="25" fillId="0" borderId="0">
      <alignment vertical="center"/>
    </xf>
  </cellStyleXfs>
  <cellXfs count="191">
    <xf numFmtId="0" fontId="0" fillId="0" borderId="0" xfId="0"/>
    <xf numFmtId="0" fontId="1" fillId="0" borderId="0" xfId="4" applyFont="1" applyFill="1" applyAlignment="1">
      <alignment horizontal="center" vertical="center" wrapText="1"/>
    </xf>
    <xf numFmtId="49" fontId="2" fillId="0" borderId="0" xfId="4" applyNumberFormat="1" applyFont="1" applyFill="1" applyAlignment="1">
      <alignment horizontal="center" vertical="center" wrapText="1"/>
    </xf>
    <xf numFmtId="0" fontId="2" fillId="0" borderId="0" xfId="4" applyFont="1" applyFill="1" applyAlignment="1">
      <alignment horizontal="center" vertical="center" wrapText="1"/>
    </xf>
    <xf numFmtId="178" fontId="2" fillId="0" borderId="0" xfId="4" applyNumberFormat="1" applyFont="1" applyFill="1" applyAlignment="1">
      <alignment horizontal="center" vertical="center" wrapText="1"/>
    </xf>
    <xf numFmtId="179" fontId="2" fillId="0" borderId="0" xfId="4" applyNumberFormat="1" applyFont="1" applyFill="1" applyAlignment="1">
      <alignment horizontal="center" vertical="center" wrapText="1"/>
    </xf>
    <xf numFmtId="180" fontId="2" fillId="0" borderId="0" xfId="4" applyNumberFormat="1" applyFont="1" applyFill="1" applyAlignment="1">
      <alignment horizontal="center" vertical="center" wrapText="1"/>
    </xf>
    <xf numFmtId="180" fontId="2" fillId="0" borderId="0" xfId="4" applyNumberFormat="1" applyFont="1" applyFill="1" applyAlignment="1">
      <alignment horizontal="center" vertical="center" shrinkToFit="1"/>
    </xf>
    <xf numFmtId="9" fontId="2" fillId="0" borderId="0" xfId="4" applyNumberFormat="1" applyFont="1" applyFill="1" applyAlignment="1">
      <alignment horizontal="center" vertical="center" shrinkToFit="1"/>
    </xf>
    <xf numFmtId="181" fontId="2" fillId="0" borderId="0" xfId="4" applyNumberFormat="1" applyFont="1" applyFill="1" applyAlignment="1">
      <alignment horizontal="center" vertical="center" wrapText="1"/>
    </xf>
    <xf numFmtId="182" fontId="2" fillId="0" borderId="0" xfId="4" applyNumberFormat="1" applyFont="1" applyFill="1" applyAlignment="1">
      <alignment horizontal="center" vertical="center" wrapText="1"/>
    </xf>
    <xf numFmtId="0" fontId="2" fillId="0" borderId="0" xfId="4" applyFont="1" applyFill="1" applyBorder="1" applyAlignment="1">
      <alignment horizontal="center" vertical="center" wrapText="1"/>
    </xf>
    <xf numFmtId="180" fontId="2" fillId="0" borderId="0" xfId="4" applyNumberFormat="1" applyFont="1" applyFill="1" applyBorder="1" applyAlignment="1">
      <alignment horizontal="center" vertical="center" wrapText="1"/>
    </xf>
    <xf numFmtId="183" fontId="2" fillId="0" borderId="0" xfId="4" applyNumberFormat="1" applyFont="1" applyFill="1" applyAlignment="1">
      <alignment horizontal="center" vertical="center" wrapText="1"/>
    </xf>
    <xf numFmtId="0" fontId="1" fillId="0" borderId="1" xfId="4" applyFont="1" applyFill="1" applyBorder="1" applyAlignment="1">
      <alignment horizontal="center" vertical="center" wrapText="1"/>
    </xf>
    <xf numFmtId="179" fontId="4" fillId="0" borderId="1" xfId="0" applyNumberFormat="1" applyFont="1" applyFill="1" applyBorder="1" applyAlignment="1">
      <alignment vertical="center" wrapText="1"/>
    </xf>
    <xf numFmtId="49" fontId="5" fillId="0" borderId="1" xfId="4" applyNumberFormat="1" applyFont="1" applyFill="1" applyBorder="1" applyAlignment="1">
      <alignment horizontal="center" vertical="center" wrapText="1"/>
    </xf>
    <xf numFmtId="0" fontId="5" fillId="0" borderId="1" xfId="4" applyFont="1" applyFill="1" applyBorder="1" applyAlignment="1">
      <alignment horizontal="center" vertical="center" wrapText="1"/>
    </xf>
    <xf numFmtId="178" fontId="5" fillId="0" borderId="1" xfId="4" applyNumberFormat="1" applyFont="1" applyFill="1" applyBorder="1" applyAlignment="1">
      <alignment horizontal="center" vertical="center" wrapText="1"/>
    </xf>
    <xf numFmtId="179" fontId="5" fillId="0" borderId="1" xfId="4" applyNumberFormat="1" applyFont="1" applyFill="1" applyBorder="1" applyAlignment="1">
      <alignment horizontal="center" vertical="center" wrapText="1"/>
    </xf>
    <xf numFmtId="0" fontId="6" fillId="0" borderId="1" xfId="4" applyFont="1" applyFill="1" applyBorder="1" applyAlignment="1">
      <alignment horizontal="center" vertical="center" wrapText="1"/>
    </xf>
    <xf numFmtId="180" fontId="5" fillId="0" borderId="1" xfId="4" applyNumberFormat="1" applyFont="1" applyFill="1" applyBorder="1" applyAlignment="1">
      <alignment horizontal="center" vertical="center" wrapText="1"/>
    </xf>
    <xf numFmtId="180" fontId="5" fillId="0" borderId="1" xfId="4" applyNumberFormat="1" applyFont="1" applyFill="1" applyBorder="1" applyAlignment="1">
      <alignment horizontal="center" vertical="center" shrinkToFit="1"/>
    </xf>
    <xf numFmtId="9" fontId="5" fillId="0" borderId="1" xfId="4" applyNumberFormat="1" applyFont="1" applyFill="1" applyBorder="1" applyAlignment="1">
      <alignment horizontal="center" vertical="center" shrinkToFit="1"/>
    </xf>
    <xf numFmtId="0" fontId="1" fillId="0" borderId="1" xfId="4" applyFont="1" applyFill="1" applyBorder="1" applyAlignment="1">
      <alignment vertical="center" wrapText="1"/>
    </xf>
    <xf numFmtId="181" fontId="5" fillId="0" borderId="1" xfId="4"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shrinkToFit="1"/>
    </xf>
    <xf numFmtId="181" fontId="7" fillId="0" borderId="1" xfId="1" applyNumberFormat="1" applyFont="1" applyFill="1" applyBorder="1" applyAlignment="1">
      <alignment horizontal="center" vertical="center" wrapText="1"/>
    </xf>
    <xf numFmtId="180" fontId="8" fillId="0" borderId="1" xfId="4" applyNumberFormat="1" applyFont="1" applyFill="1" applyBorder="1" applyAlignment="1">
      <alignment horizontal="center" vertical="center" wrapText="1"/>
    </xf>
    <xf numFmtId="181" fontId="7" fillId="0" borderId="1" xfId="0" applyNumberFormat="1" applyFont="1" applyFill="1" applyBorder="1" applyAlignment="1">
      <alignment horizontal="center" vertical="center" wrapText="1"/>
    </xf>
    <xf numFmtId="179" fontId="1" fillId="0" borderId="1" xfId="4" applyNumberFormat="1" applyFont="1" applyFill="1" applyBorder="1" applyAlignment="1">
      <alignment horizontal="center" vertical="center" wrapText="1"/>
    </xf>
    <xf numFmtId="0" fontId="9" fillId="0" borderId="1" xfId="4" applyFont="1" applyFill="1" applyBorder="1" applyAlignment="1">
      <alignment horizontal="center" vertical="center" wrapText="1"/>
    </xf>
    <xf numFmtId="179" fontId="8" fillId="0" borderId="1" xfId="4" applyNumberFormat="1" applyFont="1" applyFill="1" applyBorder="1" applyAlignment="1">
      <alignment horizontal="center" vertical="center" wrapText="1"/>
    </xf>
    <xf numFmtId="181" fontId="0" fillId="0" borderId="1" xfId="0" applyNumberFormat="1" applyFont="1" applyFill="1" applyBorder="1" applyAlignment="1">
      <alignment horizontal="center" vertical="center" shrinkToFit="1"/>
    </xf>
    <xf numFmtId="0" fontId="10" fillId="0" borderId="1" xfId="0" applyFont="1" applyFill="1" applyBorder="1" applyAlignment="1">
      <alignment horizontal="center" vertical="center" wrapText="1"/>
    </xf>
    <xf numFmtId="183" fontId="8" fillId="0" borderId="1" xfId="4" applyNumberFormat="1" applyFont="1" applyFill="1" applyBorder="1" applyAlignment="1">
      <alignment vertical="center" wrapText="1"/>
    </xf>
    <xf numFmtId="0" fontId="11" fillId="0" borderId="1" xfId="4" applyFont="1" applyFill="1" applyBorder="1" applyAlignment="1">
      <alignment horizontal="center" vertical="center" shrinkToFit="1"/>
    </xf>
    <xf numFmtId="0" fontId="2" fillId="0" borderId="0" xfId="4" applyFont="1" applyFill="1" applyAlignment="1">
      <alignment vertical="center" wrapText="1"/>
    </xf>
    <xf numFmtId="0" fontId="1" fillId="0" borderId="0" xfId="4" applyFont="1" applyFill="1" applyAlignment="1">
      <alignment vertical="center" wrapText="1"/>
    </xf>
    <xf numFmtId="0" fontId="0" fillId="0" borderId="3" xfId="0" applyBorder="1"/>
    <xf numFmtId="0" fontId="0" fillId="0" borderId="5" xfId="0" applyBorder="1"/>
    <xf numFmtId="0" fontId="0" fillId="0" borderId="0" xfId="0" applyBorder="1"/>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37" xfId="0" applyFont="1" applyBorder="1" applyAlignment="1">
      <alignment horizontal="center" vertical="center" wrapText="1"/>
    </xf>
    <xf numFmtId="0" fontId="0" fillId="0" borderId="41" xfId="0" applyBorder="1" applyAlignment="1">
      <alignment horizontal="center" vertical="center"/>
    </xf>
    <xf numFmtId="0" fontId="7" fillId="0" borderId="5" xfId="0" applyFont="1" applyBorder="1" applyAlignment="1">
      <alignment horizontal="left" vertical="center"/>
    </xf>
    <xf numFmtId="0" fontId="12" fillId="0" borderId="5" xfId="0" applyFont="1" applyBorder="1" applyAlignment="1">
      <alignment horizontal="left" vertical="center"/>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40" xfId="0" applyFont="1" applyBorder="1" applyAlignment="1">
      <alignment horizontal="justify" vertical="center" wrapText="1"/>
    </xf>
    <xf numFmtId="0" fontId="13" fillId="0" borderId="7" xfId="0" applyFont="1" applyBorder="1" applyAlignment="1">
      <alignment horizontal="justify" vertical="center" wrapText="1"/>
    </xf>
    <xf numFmtId="0" fontId="13" fillId="0" borderId="20" xfId="0" applyFont="1" applyBorder="1" applyAlignment="1">
      <alignment horizontal="justify"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0" xfId="0" applyFont="1" applyBorder="1" applyAlignment="1">
      <alignment horizontal="justify" vertical="center" wrapText="1"/>
    </xf>
    <xf numFmtId="0" fontId="13" fillId="0" borderId="11" xfId="0" applyFont="1" applyBorder="1" applyAlignment="1">
      <alignment horizontal="justify" vertical="center" wrapText="1"/>
    </xf>
    <xf numFmtId="0" fontId="13" fillId="0" borderId="38" xfId="0" applyFont="1" applyBorder="1" applyAlignment="1">
      <alignment horizontal="justify" vertical="center" wrapText="1"/>
    </xf>
    <xf numFmtId="0" fontId="13" fillId="0" borderId="9" xfId="0" applyFont="1" applyBorder="1" applyAlignment="1">
      <alignment horizontal="justify" vertical="center" wrapText="1"/>
    </xf>
    <xf numFmtId="0" fontId="19" fillId="0" borderId="10"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35" xfId="0" applyFont="1" applyBorder="1" applyAlignment="1">
      <alignment horizontal="justify" vertical="center" wrapText="1"/>
    </xf>
    <xf numFmtId="0" fontId="13" fillId="0" borderId="24" xfId="0" applyFont="1" applyBorder="1" applyAlignment="1">
      <alignment horizontal="justify" vertical="center" wrapText="1"/>
    </xf>
    <xf numFmtId="0" fontId="13" fillId="0" borderId="25" xfId="0" applyFont="1" applyBorder="1" applyAlignment="1">
      <alignment horizontal="justify" vertical="center" wrapText="1"/>
    </xf>
    <xf numFmtId="0" fontId="13" fillId="0" borderId="35"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39"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38"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32" xfId="0" applyFont="1" applyBorder="1" applyAlignment="1">
      <alignment horizontal="center" vertical="center" wrapText="1"/>
    </xf>
    <xf numFmtId="0" fontId="17" fillId="0" borderId="28" xfId="0" applyFont="1" applyBorder="1" applyAlignment="1">
      <alignment horizontal="justify" vertical="center" wrapText="1"/>
    </xf>
    <xf numFmtId="0" fontId="17" fillId="0" borderId="29" xfId="0" applyFont="1" applyBorder="1" applyAlignment="1">
      <alignment horizontal="justify" vertical="center" wrapText="1"/>
    </xf>
    <xf numFmtId="0" fontId="17" fillId="0" borderId="42" xfId="0" applyFont="1" applyBorder="1" applyAlignment="1">
      <alignment horizontal="justify" vertical="center" wrapText="1"/>
    </xf>
    <xf numFmtId="0" fontId="15" fillId="0" borderId="16" xfId="0" applyFont="1" applyBorder="1" applyAlignment="1">
      <alignment horizontal="justify" vertical="center" wrapText="1"/>
    </xf>
    <xf numFmtId="0" fontId="15" fillId="0" borderId="19" xfId="0" applyFont="1" applyBorder="1" applyAlignment="1">
      <alignment horizontal="justify" vertical="center" wrapText="1"/>
    </xf>
    <xf numFmtId="0" fontId="15" fillId="0" borderId="27" xfId="0" applyFont="1" applyBorder="1" applyAlignment="1">
      <alignment horizontal="justify"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42" xfId="0" applyFont="1" applyBorder="1" applyAlignment="1">
      <alignment horizontal="center" vertical="center" wrapText="1"/>
    </xf>
    <xf numFmtId="0" fontId="18" fillId="0" borderId="29" xfId="0" applyFont="1" applyBorder="1" applyAlignment="1">
      <alignment horizontal="center" vertical="center"/>
    </xf>
    <xf numFmtId="0" fontId="20" fillId="0" borderId="29" xfId="0" applyFont="1" applyBorder="1" applyAlignment="1">
      <alignment horizontal="center" vertical="center"/>
    </xf>
    <xf numFmtId="0" fontId="0" fillId="0" borderId="29" xfId="0" applyFont="1" applyBorder="1" applyAlignment="1">
      <alignment horizontal="center" vertical="center"/>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3" fillId="0" borderId="31" xfId="0" applyFont="1" applyBorder="1" applyAlignment="1">
      <alignment horizontal="justify" vertical="center" wrapText="1"/>
    </xf>
    <xf numFmtId="0" fontId="13" fillId="0" borderId="29" xfId="0" applyFont="1" applyBorder="1" applyAlignment="1">
      <alignment horizontal="justify" vertical="center" wrapText="1"/>
    </xf>
    <xf numFmtId="0" fontId="13" fillId="0" borderId="30" xfId="0" applyFont="1" applyBorder="1" applyAlignment="1">
      <alignment horizontal="justify" vertical="center" wrapText="1"/>
    </xf>
    <xf numFmtId="0" fontId="13" fillId="0" borderId="33" xfId="0" applyFont="1" applyBorder="1" applyAlignment="1">
      <alignment horizontal="justify" vertical="center" wrapText="1"/>
    </xf>
    <xf numFmtId="0" fontId="13" fillId="0" borderId="34" xfId="0" applyFont="1" applyBorder="1" applyAlignment="1">
      <alignment horizontal="justify" vertical="center" wrapText="1"/>
    </xf>
    <xf numFmtId="0" fontId="13" fillId="0" borderId="36" xfId="0" applyFont="1" applyBorder="1" applyAlignment="1">
      <alignment horizontal="justify" vertical="center" wrapText="1"/>
    </xf>
    <xf numFmtId="49" fontId="3" fillId="0" borderId="1" xfId="4" applyNumberFormat="1" applyFont="1" applyFill="1" applyBorder="1" applyAlignment="1">
      <alignment horizontal="center" vertical="center" wrapText="1"/>
    </xf>
    <xf numFmtId="179" fontId="3" fillId="0" borderId="1" xfId="4" applyNumberFormat="1" applyFont="1" applyFill="1" applyBorder="1" applyAlignment="1">
      <alignment horizontal="center" vertical="center" wrapText="1"/>
    </xf>
    <xf numFmtId="180" fontId="3" fillId="0" borderId="1" xfId="4" applyNumberFormat="1" applyFont="1" applyFill="1" applyBorder="1" applyAlignment="1">
      <alignment horizontal="center" vertical="center" wrapText="1"/>
    </xf>
    <xf numFmtId="9" fontId="3" fillId="0" borderId="1" xfId="4"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185" fontId="1" fillId="0" borderId="1" xfId="4" applyNumberFormat="1" applyFont="1" applyFill="1" applyBorder="1" applyAlignment="1">
      <alignment horizontal="center" vertical="center" wrapText="1"/>
    </xf>
    <xf numFmtId="0" fontId="1" fillId="0" borderId="1" xfId="4" applyFont="1" applyFill="1" applyBorder="1" applyAlignment="1">
      <alignment horizontal="center" vertical="center" wrapText="1"/>
    </xf>
    <xf numFmtId="179" fontId="1" fillId="0" borderId="1" xfId="4" applyNumberFormat="1" applyFont="1" applyFill="1" applyBorder="1" applyAlignment="1">
      <alignment horizontal="center" vertical="center" wrapText="1"/>
    </xf>
    <xf numFmtId="0" fontId="8" fillId="0" borderId="1" xfId="4"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49" fontId="1" fillId="0" borderId="1" xfId="4" applyNumberFormat="1" applyFont="1" applyFill="1" applyBorder="1" applyAlignment="1">
      <alignment horizontal="center" vertical="center" wrapText="1"/>
    </xf>
    <xf numFmtId="49" fontId="5" fillId="0" borderId="1" xfId="4" applyNumberFormat="1" applyFont="1" applyFill="1" applyBorder="1" applyAlignment="1">
      <alignment horizontal="center" vertical="center" wrapText="1"/>
    </xf>
    <xf numFmtId="0" fontId="5" fillId="0" borderId="1" xfId="4" applyFont="1" applyFill="1" applyBorder="1" applyAlignment="1">
      <alignment horizontal="center" vertical="center" wrapText="1"/>
    </xf>
    <xf numFmtId="182" fontId="4" fillId="0" borderId="1" xfId="0" applyNumberFormat="1" applyFont="1" applyFill="1" applyBorder="1" applyAlignment="1">
      <alignment horizontal="center" vertical="center" wrapText="1"/>
    </xf>
    <xf numFmtId="184" fontId="4" fillId="0" borderId="1" xfId="0" applyNumberFormat="1" applyFont="1" applyFill="1" applyBorder="1" applyAlignment="1">
      <alignment horizontal="center" vertical="center" wrapText="1"/>
    </xf>
    <xf numFmtId="0" fontId="6" fillId="0" borderId="1" xfId="4"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8" fontId="5" fillId="0" borderId="1" xfId="4" applyNumberFormat="1" applyFont="1" applyFill="1" applyBorder="1" applyAlignment="1">
      <alignment horizontal="center" vertical="center" wrapText="1"/>
    </xf>
    <xf numFmtId="179" fontId="5" fillId="0" borderId="1" xfId="4" applyNumberFormat="1" applyFont="1" applyFill="1" applyBorder="1" applyAlignment="1">
      <alignment horizontal="center" vertical="center" wrapText="1"/>
    </xf>
    <xf numFmtId="180" fontId="4" fillId="0" borderId="1" xfId="0" applyNumberFormat="1" applyFont="1" applyFill="1" applyBorder="1" applyAlignment="1">
      <alignment horizontal="center" vertical="center" wrapText="1"/>
    </xf>
    <xf numFmtId="180" fontId="5" fillId="0" borderId="1" xfId="4" applyNumberFormat="1" applyFont="1" applyFill="1" applyBorder="1" applyAlignment="1">
      <alignment horizontal="center" vertical="center" wrapText="1"/>
    </xf>
    <xf numFmtId="180" fontId="5" fillId="0" borderId="1" xfId="4" applyNumberFormat="1" applyFont="1" applyFill="1" applyBorder="1" applyAlignment="1">
      <alignment horizontal="center" vertical="center" shrinkToFit="1"/>
    </xf>
    <xf numFmtId="9" fontId="4" fillId="0" borderId="1" xfId="0" applyNumberFormat="1" applyFont="1" applyFill="1" applyBorder="1" applyAlignment="1">
      <alignment horizontal="center" vertical="center" wrapText="1"/>
    </xf>
    <xf numFmtId="9" fontId="5" fillId="0" borderId="1" xfId="4" applyNumberFormat="1" applyFont="1" applyFill="1" applyBorder="1" applyAlignment="1">
      <alignment horizontal="center" vertical="center" shrinkToFit="1"/>
    </xf>
    <xf numFmtId="181" fontId="5" fillId="0" borderId="1" xfId="4" applyNumberFormat="1" applyFont="1" applyFill="1" applyBorder="1" applyAlignment="1">
      <alignment horizontal="center" vertical="center" wrapText="1"/>
    </xf>
    <xf numFmtId="181" fontId="7" fillId="0" borderId="1" xfId="1" applyNumberFormat="1" applyFont="1" applyFill="1" applyBorder="1" applyAlignment="1">
      <alignment horizontal="center" vertical="center" wrapText="1"/>
    </xf>
    <xf numFmtId="180" fontId="8" fillId="0" borderId="1" xfId="4" applyNumberFormat="1" applyFont="1" applyFill="1" applyBorder="1" applyAlignment="1">
      <alignment horizontal="center" vertical="center" wrapText="1"/>
    </xf>
    <xf numFmtId="179" fontId="8" fillId="0" borderId="1" xfId="4" applyNumberFormat="1" applyFont="1" applyFill="1" applyBorder="1" applyAlignment="1">
      <alignment horizontal="center" vertical="center" wrapText="1"/>
    </xf>
    <xf numFmtId="181" fontId="11" fillId="0" borderId="1" xfId="4" applyNumberFormat="1" applyFont="1" applyFill="1" applyBorder="1" applyAlignment="1">
      <alignment horizontal="center" vertical="center" shrinkToFit="1"/>
    </xf>
    <xf numFmtId="0" fontId="11" fillId="0" borderId="1" xfId="4" applyFont="1" applyFill="1" applyBorder="1" applyAlignment="1">
      <alignment horizontal="center" vertical="center" shrinkToFit="1"/>
    </xf>
    <xf numFmtId="181" fontId="0" fillId="0" borderId="1" xfId="0" applyNumberFormat="1" applyFont="1" applyFill="1" applyBorder="1" applyAlignment="1">
      <alignment horizontal="center" vertical="center" shrinkToFit="1"/>
    </xf>
    <xf numFmtId="49" fontId="2" fillId="0" borderId="1" xfId="4" applyNumberFormat="1" applyFont="1" applyFill="1" applyBorder="1" applyAlignment="1">
      <alignment horizontal="left" vertical="center" wrapText="1"/>
    </xf>
    <xf numFmtId="49" fontId="5" fillId="2" borderId="1" xfId="4" applyNumberFormat="1" applyFont="1" applyFill="1" applyBorder="1" applyAlignment="1">
      <alignment horizontal="center" vertical="center" wrapText="1"/>
    </xf>
    <xf numFmtId="0" fontId="5" fillId="2" borderId="1" xfId="4" applyFont="1" applyFill="1" applyBorder="1" applyAlignment="1">
      <alignment horizontal="center" vertical="center" wrapText="1"/>
    </xf>
    <xf numFmtId="178" fontId="5" fillId="2" borderId="1" xfId="4" applyNumberFormat="1" applyFont="1" applyFill="1" applyBorder="1" applyAlignment="1">
      <alignment horizontal="center" vertical="center" wrapText="1"/>
    </xf>
    <xf numFmtId="179" fontId="5" fillId="2" borderId="1" xfId="4" applyNumberFormat="1" applyFont="1" applyFill="1" applyBorder="1" applyAlignment="1">
      <alignment horizontal="center" vertical="center" wrapText="1"/>
    </xf>
    <xf numFmtId="180" fontId="5" fillId="2" borderId="1" xfId="4" applyNumberFormat="1" applyFont="1" applyFill="1" applyBorder="1" applyAlignment="1">
      <alignment horizontal="center" vertical="center" wrapText="1"/>
    </xf>
    <xf numFmtId="180" fontId="5" fillId="2" borderId="1" xfId="4" applyNumberFormat="1" applyFont="1" applyFill="1" applyBorder="1" applyAlignment="1">
      <alignment horizontal="center" vertical="center" shrinkToFit="1"/>
    </xf>
    <xf numFmtId="9" fontId="5" fillId="2" borderId="1" xfId="4" applyNumberFormat="1" applyFont="1" applyFill="1" applyBorder="1" applyAlignment="1">
      <alignment horizontal="center" vertical="center" shrinkToFit="1"/>
    </xf>
    <xf numFmtId="181" fontId="5" fillId="2" borderId="1" xfId="4"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shrinkToFit="1"/>
    </xf>
    <xf numFmtId="181" fontId="7" fillId="2" borderId="1" xfId="1" applyNumberFormat="1" applyFont="1" applyFill="1" applyBorder="1" applyAlignment="1">
      <alignment horizontal="center" vertical="center" wrapText="1"/>
    </xf>
    <xf numFmtId="180" fontId="8" fillId="2" borderId="1" xfId="4" applyNumberFormat="1" applyFont="1" applyFill="1" applyBorder="1" applyAlignment="1">
      <alignment horizontal="center" vertical="center" wrapText="1"/>
    </xf>
    <xf numFmtId="179" fontId="8" fillId="2" borderId="1" xfId="4" applyNumberFormat="1" applyFont="1" applyFill="1" applyBorder="1" applyAlignment="1">
      <alignment horizontal="center" vertical="center" wrapText="1"/>
    </xf>
    <xf numFmtId="181" fontId="0" fillId="2" borderId="1" xfId="0" applyNumberFormat="1" applyFont="1" applyFill="1" applyBorder="1" applyAlignment="1">
      <alignment horizontal="center" vertical="center" shrinkToFit="1"/>
    </xf>
    <xf numFmtId="0" fontId="10" fillId="2" borderId="1" xfId="0" applyFont="1" applyFill="1" applyBorder="1" applyAlignment="1">
      <alignment horizontal="center" vertical="center" wrapText="1"/>
    </xf>
    <xf numFmtId="183" fontId="8" fillId="2" borderId="1" xfId="4" applyNumberFormat="1" applyFont="1" applyFill="1" applyBorder="1" applyAlignment="1">
      <alignment vertical="center" wrapText="1"/>
    </xf>
    <xf numFmtId="181" fontId="11" fillId="2" borderId="1" xfId="4" applyNumberFormat="1" applyFont="1" applyFill="1" applyBorder="1" applyAlignment="1">
      <alignment horizontal="center" vertical="center" shrinkToFit="1"/>
    </xf>
    <xf numFmtId="0" fontId="2" fillId="2" borderId="0" xfId="4" applyFont="1" applyFill="1" applyAlignment="1">
      <alignment vertical="center" wrapText="1"/>
    </xf>
    <xf numFmtId="0" fontId="2" fillId="2" borderId="0" xfId="4" applyFont="1" applyFill="1" applyAlignment="1">
      <alignment horizontal="center" vertical="center" wrapText="1"/>
    </xf>
    <xf numFmtId="0" fontId="6" fillId="2" borderId="1" xfId="4" applyFont="1" applyFill="1" applyBorder="1" applyAlignment="1">
      <alignment horizontal="center" vertical="center" wrapText="1"/>
    </xf>
    <xf numFmtId="181" fontId="7" fillId="2" borderId="1" xfId="0" applyNumberFormat="1" applyFont="1" applyFill="1" applyBorder="1" applyAlignment="1">
      <alignment horizontal="center" vertical="center" wrapText="1"/>
    </xf>
    <xf numFmtId="0" fontId="11" fillId="2" borderId="1" xfId="4" applyFont="1" applyFill="1" applyBorder="1" applyAlignment="1">
      <alignment horizontal="center" vertical="center" shrinkToFit="1"/>
    </xf>
    <xf numFmtId="49" fontId="5" fillId="2" borderId="1" xfId="4" applyNumberFormat="1" applyFont="1" applyFill="1" applyBorder="1" applyAlignment="1">
      <alignment horizontal="center" vertical="center" wrapText="1"/>
    </xf>
    <xf numFmtId="0" fontId="5" fillId="2" borderId="1" xfId="4" applyFont="1" applyFill="1" applyBorder="1" applyAlignment="1">
      <alignment horizontal="center" vertical="center" wrapText="1"/>
    </xf>
    <xf numFmtId="0" fontId="6" fillId="2" borderId="1" xfId="4" applyFont="1" applyFill="1" applyBorder="1" applyAlignment="1">
      <alignment horizontal="center" vertical="center" wrapText="1"/>
    </xf>
    <xf numFmtId="178" fontId="5" fillId="2" borderId="1" xfId="4" applyNumberFormat="1" applyFont="1" applyFill="1" applyBorder="1" applyAlignment="1">
      <alignment horizontal="center" vertical="center" wrapText="1"/>
    </xf>
    <xf numFmtId="179" fontId="5" fillId="2" borderId="1" xfId="4" applyNumberFormat="1" applyFont="1" applyFill="1" applyBorder="1" applyAlignment="1">
      <alignment horizontal="center" vertical="center" wrapText="1"/>
    </xf>
    <xf numFmtId="180" fontId="5" fillId="2" borderId="1" xfId="4" applyNumberFormat="1" applyFont="1" applyFill="1" applyBorder="1" applyAlignment="1">
      <alignment horizontal="center" vertical="center" wrapText="1"/>
    </xf>
    <xf numFmtId="180" fontId="5" fillId="2" borderId="1" xfId="4" applyNumberFormat="1" applyFont="1" applyFill="1" applyBorder="1" applyAlignment="1">
      <alignment horizontal="center" vertical="center" shrinkToFit="1"/>
    </xf>
    <xf numFmtId="9" fontId="5" fillId="2" borderId="1" xfId="4" applyNumberFormat="1" applyFont="1" applyFill="1" applyBorder="1" applyAlignment="1">
      <alignment horizontal="center" vertical="center" shrinkToFit="1"/>
    </xf>
    <xf numFmtId="181" fontId="5" fillId="2" borderId="1" xfId="4" applyNumberFormat="1" applyFont="1" applyFill="1" applyBorder="1" applyAlignment="1">
      <alignment horizontal="center" vertical="center" wrapText="1"/>
    </xf>
    <xf numFmtId="181" fontId="7" fillId="2" borderId="1" xfId="1" applyNumberFormat="1" applyFont="1" applyFill="1" applyBorder="1" applyAlignment="1">
      <alignment horizontal="center" vertical="center" wrapText="1"/>
    </xf>
    <xf numFmtId="180" fontId="8" fillId="2" borderId="1" xfId="4" applyNumberFormat="1" applyFont="1" applyFill="1" applyBorder="1" applyAlignment="1">
      <alignment horizontal="center" vertical="center" wrapText="1"/>
    </xf>
    <xf numFmtId="179" fontId="8" fillId="2" borderId="1" xfId="4" applyNumberFormat="1" applyFont="1" applyFill="1" applyBorder="1" applyAlignment="1">
      <alignment horizontal="center" vertical="center" wrapText="1"/>
    </xf>
    <xf numFmtId="181" fontId="0" fillId="2" borderId="1" xfId="0" applyNumberFormat="1" applyFont="1" applyFill="1" applyBorder="1" applyAlignment="1">
      <alignment horizontal="center" vertical="center" shrinkToFit="1"/>
    </xf>
    <xf numFmtId="181" fontId="11" fillId="2" borderId="1" xfId="4" applyNumberFormat="1" applyFont="1" applyFill="1" applyBorder="1" applyAlignment="1">
      <alignment horizontal="center" vertical="center" shrinkToFit="1"/>
    </xf>
  </cellXfs>
  <cellStyles count="10">
    <cellStyle name="_K苏州万隆新" xfId="3" xr:uid="{00000000-0005-0000-0000-00000C000000}"/>
    <cellStyle name="_万隆价格通知单" xfId="5" xr:uid="{00000000-0005-0000-0000-000033000000}"/>
    <cellStyle name="_长城 K2.S08.V08.Y08-09年5月份后价格" xfId="2" xr:uid="{00000000-0005-0000-0000-000006000000}"/>
    <cellStyle name="常规" xfId="0" builtinId="0"/>
    <cellStyle name="常规 2" xfId="6" xr:uid="{00000000-0005-0000-0000-000035000000}"/>
    <cellStyle name="常规 3" xfId="7" xr:uid="{00000000-0005-0000-0000-000036000000}"/>
    <cellStyle name="常规 4" xfId="8" xr:uid="{00000000-0005-0000-0000-000037000000}"/>
    <cellStyle name="常规 5" xfId="9" xr:uid="{00000000-0005-0000-0000-000038000000}"/>
    <cellStyle name="常规 6" xfId="4" xr:uid="{00000000-0005-0000-0000-00000F000000}"/>
    <cellStyle name="货币" xfId="1" builtinId="4"/>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 Id="rId9" Type="http://schemas.openxmlformats.org/officeDocument/2006/relationships/image" Target="../media/image10.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133350</xdr:colOff>
      <xdr:row>0</xdr:row>
      <xdr:rowOff>323850</xdr:rowOff>
    </xdr:to>
    <xdr:pic>
      <xdr:nvPicPr>
        <xdr:cNvPr id="1671" name="图片 3" descr="1">
          <a:extLst>
            <a:ext uri="{FF2B5EF4-FFF2-40B4-BE49-F238E27FC236}">
              <a16:creationId xmlns:a16="http://schemas.microsoft.com/office/drawing/2014/main" id="{00000000-0008-0000-0000-00008706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0" y="0"/>
          <a:ext cx="2409825" cy="323850"/>
        </a:xfrm>
        <a:prstGeom prst="rect">
          <a:avLst/>
        </a:prstGeom>
        <a:noFill/>
        <a:ln w="9525">
          <a:noFill/>
          <a:miter lim="800000"/>
          <a:headEnd/>
          <a:tailEnd/>
        </a:ln>
      </xdr:spPr>
    </xdr:pic>
    <xdr:clientData/>
  </xdr:twoCellAnchor>
  <xdr:twoCellAnchor editAs="oneCell">
    <xdr:from>
      <xdr:col>36</xdr:col>
      <xdr:colOff>28575</xdr:colOff>
      <xdr:row>1</xdr:row>
      <xdr:rowOff>19050</xdr:rowOff>
    </xdr:from>
    <xdr:to>
      <xdr:col>41</xdr:col>
      <xdr:colOff>28575</xdr:colOff>
      <xdr:row>1</xdr:row>
      <xdr:rowOff>228600</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a:xfrm>
          <a:off x="8963025" y="352425"/>
          <a:ext cx="1200150" cy="209550"/>
        </a:xfrm>
        <a:prstGeom prst="rect">
          <a:avLst/>
        </a:prstGeom>
        <a:noFill/>
        <a:ln w="9525">
          <a:noFill/>
          <a:miter lim="800000"/>
        </a:ln>
      </xdr:spPr>
      <xdr:txBody>
        <a:bodyPr vertOverflow="clip" wrap="square" lIns="27432" tIns="18288" rIns="0" bIns="0" anchor="t" upright="1"/>
        <a:lstStyle/>
        <a:p>
          <a:pPr algn="l" rtl="0">
            <a:defRPr sz="1000"/>
          </a:pPr>
          <a:r>
            <a:rPr lang="zh-CN" altLang="en-US" sz="1100" b="0" i="0" strike="noStrike">
              <a:solidFill>
                <a:srgbClr val="000000"/>
              </a:solidFill>
              <a:latin typeface="黑体" panose="02010609060101010101" charset="-122"/>
              <a:ea typeface="黑体" panose="02010609060101010101" charset="-122"/>
            </a:rPr>
            <a:t>识别号：</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26987</xdr:colOff>
      <xdr:row>3</xdr:row>
      <xdr:rowOff>92392</xdr:rowOff>
    </xdr:from>
    <xdr:to>
      <xdr:col>3</xdr:col>
      <xdr:colOff>911542</xdr:colOff>
      <xdr:row>9</xdr:row>
      <xdr:rowOff>110172</xdr:rowOff>
    </xdr:to>
    <xdr:pic>
      <xdr:nvPicPr>
        <xdr:cNvPr id="3" name="图片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rot="5400000">
          <a:off x="915035" y="1534795"/>
          <a:ext cx="1160780" cy="884555"/>
        </a:xfrm>
        <a:prstGeom prst="rect">
          <a:avLst/>
        </a:prstGeom>
        <a:noFill/>
        <a:ln w="9525">
          <a:noFill/>
        </a:ln>
      </xdr:spPr>
    </xdr:pic>
    <xdr:clientData/>
  </xdr:twoCellAnchor>
  <xdr:twoCellAnchor editAs="oneCell">
    <xdr:from>
      <xdr:col>3</xdr:col>
      <xdr:colOff>66040</xdr:colOff>
      <xdr:row>10</xdr:row>
      <xdr:rowOff>69215</xdr:rowOff>
    </xdr:from>
    <xdr:to>
      <xdr:col>3</xdr:col>
      <xdr:colOff>906145</xdr:colOff>
      <xdr:row>16</xdr:row>
      <xdr:rowOff>161290</xdr:rowOff>
    </xdr:to>
    <xdr:pic>
      <xdr:nvPicPr>
        <xdr:cNvPr id="4" name="图片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rot="5400000">
          <a:off x="895350" y="2905125"/>
          <a:ext cx="1235075" cy="840105"/>
        </a:xfrm>
        <a:prstGeom prst="rect">
          <a:avLst/>
        </a:prstGeom>
        <a:noFill/>
        <a:ln w="9525">
          <a:noFill/>
        </a:ln>
      </xdr:spPr>
    </xdr:pic>
    <xdr:clientData/>
  </xdr:twoCellAnchor>
  <xdr:twoCellAnchor editAs="oneCell">
    <xdr:from>
      <xdr:col>3</xdr:col>
      <xdr:colOff>54927</xdr:colOff>
      <xdr:row>17</xdr:row>
      <xdr:rowOff>89217</xdr:rowOff>
    </xdr:from>
    <xdr:to>
      <xdr:col>3</xdr:col>
      <xdr:colOff>915987</xdr:colOff>
      <xdr:row>23</xdr:row>
      <xdr:rowOff>108902</xdr:rowOff>
    </xdr:to>
    <xdr:pic>
      <xdr:nvPicPr>
        <xdr:cNvPr id="2" name="图片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rot="5400000">
          <a:off x="930275" y="4211320"/>
          <a:ext cx="1162685" cy="861060"/>
        </a:xfrm>
        <a:prstGeom prst="rect">
          <a:avLst/>
        </a:prstGeom>
        <a:noFill/>
        <a:ln w="9525">
          <a:noFill/>
        </a:ln>
      </xdr:spPr>
    </xdr:pic>
    <xdr:clientData/>
  </xdr:twoCellAnchor>
  <xdr:twoCellAnchor editAs="oneCell">
    <xdr:from>
      <xdr:col>3</xdr:col>
      <xdr:colOff>37782</xdr:colOff>
      <xdr:row>24</xdr:row>
      <xdr:rowOff>60007</xdr:rowOff>
    </xdr:from>
    <xdr:to>
      <xdr:col>3</xdr:col>
      <xdr:colOff>926782</xdr:colOff>
      <xdr:row>30</xdr:row>
      <xdr:rowOff>70802</xdr:rowOff>
    </xdr:to>
    <xdr:pic>
      <xdr:nvPicPr>
        <xdr:cNvPr id="5" name="图片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rot="5400000">
          <a:off x="931545" y="5497195"/>
          <a:ext cx="1153795" cy="889000"/>
        </a:xfrm>
        <a:prstGeom prst="rect">
          <a:avLst/>
        </a:prstGeom>
        <a:noFill/>
        <a:ln w="9525">
          <a:noFill/>
        </a:ln>
      </xdr:spPr>
    </xdr:pic>
    <xdr:clientData/>
  </xdr:twoCellAnchor>
  <xdr:twoCellAnchor editAs="oneCell">
    <xdr:from>
      <xdr:col>3</xdr:col>
      <xdr:colOff>46037</xdr:colOff>
      <xdr:row>30</xdr:row>
      <xdr:rowOff>184467</xdr:rowOff>
    </xdr:from>
    <xdr:to>
      <xdr:col>3</xdr:col>
      <xdr:colOff>889952</xdr:colOff>
      <xdr:row>37</xdr:row>
      <xdr:rowOff>159067</xdr:rowOff>
    </xdr:to>
    <xdr:pic>
      <xdr:nvPicPr>
        <xdr:cNvPr id="6" name="图片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stretch>
          <a:fillRect/>
        </a:stretch>
      </xdr:blipFill>
      <xdr:spPr>
        <a:xfrm rot="5400000">
          <a:off x="840105" y="6864350"/>
          <a:ext cx="1308100" cy="843915"/>
        </a:xfrm>
        <a:prstGeom prst="rect">
          <a:avLst/>
        </a:prstGeom>
        <a:noFill/>
        <a:ln w="9525">
          <a:noFill/>
        </a:ln>
      </xdr:spPr>
    </xdr:pic>
    <xdr:clientData/>
  </xdr:twoCellAnchor>
  <xdr:twoCellAnchor editAs="oneCell">
    <xdr:from>
      <xdr:col>3</xdr:col>
      <xdr:colOff>48577</xdr:colOff>
      <xdr:row>38</xdr:row>
      <xdr:rowOff>133667</xdr:rowOff>
    </xdr:from>
    <xdr:to>
      <xdr:col>3</xdr:col>
      <xdr:colOff>875982</xdr:colOff>
      <xdr:row>44</xdr:row>
      <xdr:rowOff>56197</xdr:rowOff>
    </xdr:to>
    <xdr:pic>
      <xdr:nvPicPr>
        <xdr:cNvPr id="7" name="图片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6"/>
        <a:stretch>
          <a:fillRect/>
        </a:stretch>
      </xdr:blipFill>
      <xdr:spPr>
        <a:xfrm rot="5400000">
          <a:off x="955675" y="8224520"/>
          <a:ext cx="1065530" cy="827405"/>
        </a:xfrm>
        <a:prstGeom prst="rect">
          <a:avLst/>
        </a:prstGeom>
        <a:noFill/>
        <a:ln w="9525">
          <a:noFill/>
        </a:ln>
      </xdr:spPr>
    </xdr:pic>
    <xdr:clientData/>
  </xdr:twoCellAnchor>
  <xdr:twoCellAnchor editAs="oneCell">
    <xdr:from>
      <xdr:col>3</xdr:col>
      <xdr:colOff>35242</xdr:colOff>
      <xdr:row>45</xdr:row>
      <xdr:rowOff>39687</xdr:rowOff>
    </xdr:from>
    <xdr:to>
      <xdr:col>3</xdr:col>
      <xdr:colOff>897572</xdr:colOff>
      <xdr:row>51</xdr:row>
      <xdr:rowOff>155892</xdr:rowOff>
    </xdr:to>
    <xdr:pic>
      <xdr:nvPicPr>
        <xdr:cNvPr id="8" name="图片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7"/>
        <a:stretch>
          <a:fillRect/>
        </a:stretch>
      </xdr:blipFill>
      <xdr:spPr>
        <a:xfrm rot="5400000">
          <a:off x="862965" y="9543415"/>
          <a:ext cx="1259205" cy="862330"/>
        </a:xfrm>
        <a:prstGeom prst="rect">
          <a:avLst/>
        </a:prstGeom>
        <a:noFill/>
        <a:ln w="9525">
          <a:noFill/>
        </a:ln>
      </xdr:spPr>
    </xdr:pic>
    <xdr:clientData/>
  </xdr:twoCellAnchor>
  <xdr:twoCellAnchor editAs="oneCell">
    <xdr:from>
      <xdr:col>3</xdr:col>
      <xdr:colOff>93980</xdr:colOff>
      <xdr:row>52</xdr:row>
      <xdr:rowOff>65405</xdr:rowOff>
    </xdr:from>
    <xdr:to>
      <xdr:col>3</xdr:col>
      <xdr:colOff>828675</xdr:colOff>
      <xdr:row>58</xdr:row>
      <xdr:rowOff>106680</xdr:rowOff>
    </xdr:to>
    <xdr:pic>
      <xdr:nvPicPr>
        <xdr:cNvPr id="9" name="图片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8"/>
        <a:stretch>
          <a:fillRect/>
        </a:stretch>
      </xdr:blipFill>
      <xdr:spPr>
        <a:xfrm rot="5400000">
          <a:off x="895985" y="10929620"/>
          <a:ext cx="1184275" cy="734695"/>
        </a:xfrm>
        <a:prstGeom prst="rect">
          <a:avLst/>
        </a:prstGeom>
        <a:noFill/>
        <a:ln w="9525">
          <a:noFill/>
        </a:ln>
      </xdr:spPr>
    </xdr:pic>
    <xdr:clientData/>
  </xdr:twoCellAnchor>
  <xdr:twoCellAnchor editAs="oneCell">
    <xdr:from>
      <xdr:col>3</xdr:col>
      <xdr:colOff>46037</xdr:colOff>
      <xdr:row>59</xdr:row>
      <xdr:rowOff>94297</xdr:rowOff>
    </xdr:from>
    <xdr:to>
      <xdr:col>3</xdr:col>
      <xdr:colOff>835342</xdr:colOff>
      <xdr:row>65</xdr:row>
      <xdr:rowOff>52387</xdr:rowOff>
    </xdr:to>
    <xdr:pic>
      <xdr:nvPicPr>
        <xdr:cNvPr id="10" name="图片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9"/>
        <a:stretch>
          <a:fillRect/>
        </a:stretch>
      </xdr:blipFill>
      <xdr:spPr>
        <a:xfrm rot="5400000">
          <a:off x="916305" y="12222480"/>
          <a:ext cx="1101090" cy="789305"/>
        </a:xfrm>
        <a:prstGeom prst="rect">
          <a:avLst/>
        </a:prstGeom>
        <a:noFill/>
        <a:ln w="9525">
          <a:noFill/>
        </a:ln>
      </xdr:spPr>
    </xdr:pic>
    <xdr:clientData/>
  </xdr:twoCellAnchor>
  <xdr:twoCellAnchor>
    <xdr:from>
      <xdr:col>22</xdr:col>
      <xdr:colOff>233680</xdr:colOff>
      <xdr:row>3</xdr:row>
      <xdr:rowOff>42545</xdr:rowOff>
    </xdr:from>
    <xdr:to>
      <xdr:col>28</xdr:col>
      <xdr:colOff>165735</xdr:colOff>
      <xdr:row>8</xdr:row>
      <xdr:rowOff>187960</xdr:rowOff>
    </xdr:to>
    <xdr:sp macro="" textlink="">
      <xdr:nvSpPr>
        <xdr:cNvPr id="11" name="文本框 10">
          <a:extLst>
            <a:ext uri="{FF2B5EF4-FFF2-40B4-BE49-F238E27FC236}">
              <a16:creationId xmlns:a16="http://schemas.microsoft.com/office/drawing/2014/main" id="{00000000-0008-0000-0100-00000B000000}"/>
            </a:ext>
          </a:extLst>
        </xdr:cNvPr>
        <xdr:cNvSpPr txBox="1"/>
      </xdr:nvSpPr>
      <xdr:spPr>
        <a:xfrm>
          <a:off x="9416415" y="1347470"/>
          <a:ext cx="2301875" cy="10979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l"/>
          <a:r>
            <a:rPr lang="zh-CN" altLang="en-US" sz="1100"/>
            <a:t>其他产品价格不变，焊道增加费用为</a:t>
          </a:r>
          <a:r>
            <a:rPr lang="en-US" altLang="zh-CN" sz="1100"/>
            <a:t>2.25</a:t>
          </a:r>
          <a:r>
            <a:rPr lang="zh-CN" altLang="en-US" sz="1100"/>
            <a:t>元</a:t>
          </a:r>
          <a:endParaRPr lang="en-US" altLang="zh-CN"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35877</xdr:colOff>
      <xdr:row>17</xdr:row>
      <xdr:rowOff>150177</xdr:rowOff>
    </xdr:from>
    <xdr:to>
      <xdr:col>3</xdr:col>
      <xdr:colOff>873442</xdr:colOff>
      <xdr:row>23</xdr:row>
      <xdr:rowOff>77787</xdr:rowOff>
    </xdr:to>
    <xdr:pic>
      <xdr:nvPicPr>
        <xdr:cNvPr id="6" name="图片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rot="5400000">
          <a:off x="945515" y="4237990"/>
          <a:ext cx="1070610" cy="837565"/>
        </a:xfrm>
        <a:prstGeom prst="rect">
          <a:avLst/>
        </a:prstGeom>
        <a:noFill/>
        <a:ln w="9525">
          <a:noFill/>
        </a:ln>
      </xdr:spPr>
    </xdr:pic>
    <xdr:clientData/>
  </xdr:twoCellAnchor>
  <xdr:twoCellAnchor editAs="oneCell">
    <xdr:from>
      <xdr:col>3</xdr:col>
      <xdr:colOff>21590</xdr:colOff>
      <xdr:row>11</xdr:row>
      <xdr:rowOff>22860</xdr:rowOff>
    </xdr:from>
    <xdr:to>
      <xdr:col>3</xdr:col>
      <xdr:colOff>914400</xdr:colOff>
      <xdr:row>15</xdr:row>
      <xdr:rowOff>104140</xdr:rowOff>
    </xdr:to>
    <xdr:pic>
      <xdr:nvPicPr>
        <xdr:cNvPr id="7" name="图片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a:stretch>
          <a:fillRect/>
        </a:stretch>
      </xdr:blipFill>
      <xdr:spPr>
        <a:xfrm>
          <a:off x="1048385" y="2851785"/>
          <a:ext cx="892810" cy="843280"/>
        </a:xfrm>
        <a:prstGeom prst="rect">
          <a:avLst/>
        </a:prstGeom>
        <a:noFill/>
        <a:ln w="9525">
          <a:noFill/>
        </a:ln>
      </xdr:spPr>
    </xdr:pic>
    <xdr:clientData/>
  </xdr:twoCellAnchor>
  <xdr:twoCellAnchor editAs="oneCell">
    <xdr:from>
      <xdr:col>3</xdr:col>
      <xdr:colOff>22225</xdr:colOff>
      <xdr:row>3</xdr:row>
      <xdr:rowOff>95250</xdr:rowOff>
    </xdr:from>
    <xdr:to>
      <xdr:col>3</xdr:col>
      <xdr:colOff>908685</xdr:colOff>
      <xdr:row>9</xdr:row>
      <xdr:rowOff>104140</xdr:rowOff>
    </xdr:to>
    <xdr:pic>
      <xdr:nvPicPr>
        <xdr:cNvPr id="8" name="图片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3"/>
        <a:stretch>
          <a:fillRect/>
        </a:stretch>
      </xdr:blipFill>
      <xdr:spPr>
        <a:xfrm rot="5400000">
          <a:off x="916305" y="1532890"/>
          <a:ext cx="1151890" cy="886460"/>
        </a:xfrm>
        <a:prstGeom prst="rect">
          <a:avLst/>
        </a:prstGeom>
        <a:noFill/>
        <a:ln w="9525">
          <a:noFill/>
        </a:ln>
      </xdr:spPr>
    </xdr:pic>
    <xdr:clientData/>
  </xdr:twoCellAnchor>
  <xdr:twoCellAnchor>
    <xdr:from>
      <xdr:col>22</xdr:col>
      <xdr:colOff>378460</xdr:colOff>
      <xdr:row>3</xdr:row>
      <xdr:rowOff>165735</xdr:rowOff>
    </xdr:from>
    <xdr:to>
      <xdr:col>28</xdr:col>
      <xdr:colOff>65405</xdr:colOff>
      <xdr:row>8</xdr:row>
      <xdr:rowOff>53975</xdr:rowOff>
    </xdr:to>
    <xdr:sp macro="" textlink="">
      <xdr:nvSpPr>
        <xdr:cNvPr id="10" name="文本框 9">
          <a:extLst>
            <a:ext uri="{FF2B5EF4-FFF2-40B4-BE49-F238E27FC236}">
              <a16:creationId xmlns:a16="http://schemas.microsoft.com/office/drawing/2014/main" id="{00000000-0008-0000-0200-00000A000000}"/>
            </a:ext>
          </a:extLst>
        </xdr:cNvPr>
        <xdr:cNvSpPr txBox="1"/>
      </xdr:nvSpPr>
      <xdr:spPr>
        <a:xfrm>
          <a:off x="9646285" y="1470660"/>
          <a:ext cx="2056765" cy="840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l"/>
          <a:r>
            <a:rPr lang="zh-CN" altLang="en-US" sz="1800">
              <a:solidFill>
                <a:srgbClr val="FF0000"/>
              </a:solidFill>
            </a:rPr>
            <a:t>其他配件和焊接费用不变</a:t>
          </a: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O37"/>
  <sheetViews>
    <sheetView workbookViewId="0">
      <selection activeCell="AQ19" sqref="AQ19"/>
    </sheetView>
  </sheetViews>
  <sheetFormatPr defaultColWidth="5.59765625" defaultRowHeight="15.6"/>
  <cols>
    <col min="1" max="1" width="4.5" customWidth="1"/>
    <col min="2" max="2" width="5.59765625" customWidth="1"/>
    <col min="3" max="3" width="3.59765625" customWidth="1"/>
    <col min="4" max="4" width="5.59765625" customWidth="1"/>
    <col min="5" max="13" width="2.59765625" customWidth="1"/>
    <col min="14" max="14" width="4.8984375" customWidth="1"/>
    <col min="15" max="15" width="2.59765625" customWidth="1"/>
    <col min="16" max="16" width="4.69921875" customWidth="1"/>
    <col min="17" max="17" width="2.59765625" customWidth="1"/>
    <col min="18" max="18" width="4.59765625" customWidth="1"/>
    <col min="19" max="21" width="2.59765625" customWidth="1"/>
    <col min="22" max="22" width="5" customWidth="1"/>
    <col min="23" max="28" width="2.59765625" customWidth="1"/>
    <col min="29" max="29" width="4.59765625" customWidth="1"/>
    <col min="30" max="31" width="2.59765625" customWidth="1"/>
    <col min="32" max="32" width="5" customWidth="1"/>
    <col min="33" max="35" width="2.59765625" customWidth="1"/>
    <col min="36" max="36" width="3.3984375" customWidth="1"/>
    <col min="37" max="40" width="2.59765625" customWidth="1"/>
    <col min="41" max="41" width="5.19921875" customWidth="1"/>
  </cols>
  <sheetData>
    <row r="1" spans="1:41" ht="26.25" customHeight="1">
      <c r="A1" s="42"/>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9"/>
      <c r="AI1" s="49"/>
      <c r="AJ1" s="49"/>
      <c r="AK1" s="49"/>
      <c r="AL1" s="49"/>
      <c r="AM1" s="49"/>
      <c r="AN1" s="49"/>
      <c r="AO1" s="49"/>
    </row>
    <row r="2" spans="1:41" ht="20.399999999999999">
      <c r="A2" s="50" t="s">
        <v>0</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row>
    <row r="3" spans="1:41" ht="13.5" customHeight="1">
      <c r="A3" s="52" t="s">
        <v>1</v>
      </c>
      <c r="B3" s="53"/>
      <c r="C3" s="53"/>
      <c r="D3" s="53"/>
      <c r="E3" s="53"/>
      <c r="F3" s="53"/>
      <c r="G3" s="53"/>
      <c r="H3" s="53"/>
      <c r="I3" s="53"/>
      <c r="J3" s="53"/>
      <c r="K3" s="54"/>
      <c r="L3" s="115" t="s">
        <v>2</v>
      </c>
      <c r="M3" s="116"/>
      <c r="N3" s="116"/>
      <c r="O3" s="116"/>
      <c r="P3" s="116"/>
      <c r="Q3" s="116"/>
      <c r="R3" s="116"/>
      <c r="S3" s="116"/>
      <c r="T3" s="116"/>
      <c r="U3" s="116"/>
      <c r="V3" s="116"/>
      <c r="W3" s="116"/>
      <c r="X3" s="116"/>
      <c r="Y3" s="116"/>
      <c r="Z3" s="117"/>
      <c r="AA3" s="55" t="s">
        <v>3</v>
      </c>
      <c r="AB3" s="56"/>
      <c r="AC3" s="56"/>
      <c r="AD3" s="56"/>
      <c r="AE3" s="56"/>
      <c r="AF3" s="56"/>
      <c r="AG3" s="56"/>
      <c r="AH3" s="56"/>
      <c r="AI3" s="56"/>
      <c r="AJ3" s="56"/>
      <c r="AK3" s="56"/>
      <c r="AL3" s="56"/>
      <c r="AM3" s="56"/>
      <c r="AN3" s="56"/>
      <c r="AO3" s="57"/>
    </row>
    <row r="4" spans="1:41" ht="12.75" customHeight="1">
      <c r="A4" s="58" t="s">
        <v>4</v>
      </c>
      <c r="B4" s="59"/>
      <c r="C4" s="60" t="s">
        <v>5</v>
      </c>
      <c r="D4" s="61"/>
      <c r="E4" s="59"/>
      <c r="F4" s="60" t="s">
        <v>6</v>
      </c>
      <c r="G4" s="61"/>
      <c r="H4" s="61"/>
      <c r="I4" s="61"/>
      <c r="J4" s="61"/>
      <c r="K4" s="59"/>
      <c r="L4" s="118"/>
      <c r="M4" s="119"/>
      <c r="N4" s="119"/>
      <c r="O4" s="119"/>
      <c r="P4" s="119"/>
      <c r="Q4" s="119"/>
      <c r="R4" s="119"/>
      <c r="S4" s="119"/>
      <c r="T4" s="119"/>
      <c r="U4" s="119"/>
      <c r="V4" s="119"/>
      <c r="W4" s="119"/>
      <c r="X4" s="119"/>
      <c r="Y4" s="119"/>
      <c r="Z4" s="120"/>
      <c r="AA4" s="62" t="s">
        <v>7</v>
      </c>
      <c r="AB4" s="63"/>
      <c r="AC4" s="63"/>
      <c r="AD4" s="63"/>
      <c r="AE4" s="63"/>
      <c r="AF4" s="63"/>
      <c r="AG4" s="63"/>
      <c r="AH4" s="63"/>
      <c r="AI4" s="63"/>
      <c r="AJ4" s="63"/>
      <c r="AK4" s="63"/>
      <c r="AL4" s="63"/>
      <c r="AM4" s="63"/>
      <c r="AN4" s="63"/>
      <c r="AO4" s="64"/>
    </row>
    <row r="5" spans="1:41" ht="12" customHeight="1">
      <c r="A5" s="107"/>
      <c r="B5" s="108"/>
      <c r="C5" s="111"/>
      <c r="D5" s="112"/>
      <c r="E5" s="108"/>
      <c r="F5" s="111"/>
      <c r="G5" s="112"/>
      <c r="H5" s="112"/>
      <c r="I5" s="112"/>
      <c r="J5" s="112"/>
      <c r="K5" s="108"/>
      <c r="L5" s="62" t="s">
        <v>8</v>
      </c>
      <c r="M5" s="63"/>
      <c r="N5" s="63"/>
      <c r="O5" s="63"/>
      <c r="P5" s="63"/>
      <c r="Q5" s="63"/>
      <c r="R5" s="63"/>
      <c r="S5" s="63"/>
      <c r="T5" s="63"/>
      <c r="U5" s="63"/>
      <c r="V5" s="63"/>
      <c r="W5" s="63"/>
      <c r="X5" s="63"/>
      <c r="Y5" s="63"/>
      <c r="Z5" s="65"/>
      <c r="AA5" s="66" t="s">
        <v>9</v>
      </c>
      <c r="AB5" s="61"/>
      <c r="AC5" s="61"/>
      <c r="AD5" s="61"/>
      <c r="AE5" s="61"/>
      <c r="AF5" s="61"/>
      <c r="AG5" s="61"/>
      <c r="AH5" s="61"/>
      <c r="AI5" s="61"/>
      <c r="AJ5" s="61"/>
      <c r="AK5" s="61"/>
      <c r="AL5" s="61"/>
      <c r="AM5" s="61"/>
      <c r="AN5" s="61"/>
      <c r="AO5" s="67"/>
    </row>
    <row r="6" spans="1:41" ht="12.75" customHeight="1">
      <c r="A6" s="109"/>
      <c r="B6" s="110"/>
      <c r="C6" s="113"/>
      <c r="D6" s="114"/>
      <c r="E6" s="110"/>
      <c r="F6" s="113"/>
      <c r="G6" s="114"/>
      <c r="H6" s="114"/>
      <c r="I6" s="114"/>
      <c r="J6" s="114"/>
      <c r="K6" s="110"/>
      <c r="L6" s="68" t="s">
        <v>10</v>
      </c>
      <c r="M6" s="69"/>
      <c r="N6" s="69"/>
      <c r="O6" s="69"/>
      <c r="P6" s="69"/>
      <c r="Q6" s="69"/>
      <c r="R6" s="69"/>
      <c r="S6" s="69"/>
      <c r="T6" s="69"/>
      <c r="U6" s="69"/>
      <c r="V6" s="69"/>
      <c r="W6" s="69"/>
      <c r="X6" s="69"/>
      <c r="Y6" s="69"/>
      <c r="Z6" s="70"/>
      <c r="AA6" s="71" t="s">
        <v>11</v>
      </c>
      <c r="AB6" s="72"/>
      <c r="AC6" s="72"/>
      <c r="AD6" s="72"/>
      <c r="AE6" s="72"/>
      <c r="AF6" s="72"/>
      <c r="AG6" s="72"/>
      <c r="AH6" s="72"/>
      <c r="AI6" s="72"/>
      <c r="AJ6" s="72"/>
      <c r="AK6" s="72"/>
      <c r="AL6" s="72"/>
      <c r="AM6" s="72"/>
      <c r="AN6" s="72"/>
      <c r="AO6" s="73"/>
    </row>
    <row r="7" spans="1:41" ht="12.75" customHeight="1">
      <c r="A7" s="74" t="s">
        <v>12</v>
      </c>
      <c r="B7" s="75"/>
      <c r="C7" s="75"/>
      <c r="D7" s="76"/>
      <c r="E7" s="74" t="s">
        <v>13</v>
      </c>
      <c r="F7" s="75"/>
      <c r="G7" s="75"/>
      <c r="H7" s="75"/>
      <c r="I7" s="75"/>
      <c r="J7" s="75"/>
      <c r="K7" s="75"/>
      <c r="L7" s="75"/>
      <c r="M7" s="75"/>
      <c r="N7" s="75"/>
      <c r="O7" s="75"/>
      <c r="P7" s="75"/>
      <c r="Q7" s="75"/>
      <c r="R7" s="76"/>
      <c r="S7" s="74" t="s">
        <v>14</v>
      </c>
      <c r="T7" s="75"/>
      <c r="U7" s="75"/>
      <c r="V7" s="75"/>
      <c r="W7" s="75"/>
      <c r="X7" s="75"/>
      <c r="Y7" s="75"/>
      <c r="Z7" s="75"/>
      <c r="AA7" s="75"/>
      <c r="AB7" s="75"/>
      <c r="AC7" s="75"/>
      <c r="AD7" s="75"/>
      <c r="AE7" s="75"/>
      <c r="AF7" s="75"/>
      <c r="AG7" s="75"/>
      <c r="AH7" s="75"/>
      <c r="AI7" s="75"/>
      <c r="AJ7" s="75"/>
      <c r="AK7" s="75"/>
      <c r="AL7" s="75"/>
      <c r="AM7" s="75"/>
      <c r="AN7" s="75"/>
      <c r="AO7" s="76"/>
    </row>
    <row r="8" spans="1:41">
      <c r="A8" s="43" t="s">
        <v>15</v>
      </c>
      <c r="B8" s="77" t="s">
        <v>16</v>
      </c>
      <c r="C8" s="78"/>
      <c r="D8" s="44" t="s">
        <v>17</v>
      </c>
      <c r="E8" s="79" t="s">
        <v>18</v>
      </c>
      <c r="F8" s="80"/>
      <c r="G8" s="81"/>
      <c r="H8" s="82" t="s">
        <v>19</v>
      </c>
      <c r="I8" s="81"/>
      <c r="J8" s="82" t="s">
        <v>20</v>
      </c>
      <c r="K8" s="80"/>
      <c r="L8" s="81"/>
      <c r="M8" s="82" t="s">
        <v>21</v>
      </c>
      <c r="N8" s="81"/>
      <c r="O8" s="82" t="s">
        <v>22</v>
      </c>
      <c r="P8" s="81"/>
      <c r="Q8" s="82" t="s">
        <v>23</v>
      </c>
      <c r="R8" s="83"/>
      <c r="S8" s="84" t="s">
        <v>15</v>
      </c>
      <c r="T8" s="78"/>
      <c r="U8" s="77" t="s">
        <v>24</v>
      </c>
      <c r="V8" s="78"/>
      <c r="W8" s="77" t="s">
        <v>25</v>
      </c>
      <c r="X8" s="85"/>
      <c r="Y8" s="78"/>
      <c r="Z8" s="77" t="s">
        <v>26</v>
      </c>
      <c r="AA8" s="85"/>
      <c r="AB8" s="78"/>
      <c r="AC8" s="47" t="s">
        <v>27</v>
      </c>
      <c r="AD8" s="77" t="s">
        <v>28</v>
      </c>
      <c r="AE8" s="78"/>
      <c r="AF8" s="77" t="s">
        <v>29</v>
      </c>
      <c r="AG8" s="85"/>
      <c r="AH8" s="78"/>
      <c r="AI8" s="77" t="s">
        <v>30</v>
      </c>
      <c r="AJ8" s="78"/>
      <c r="AK8" s="77" t="s">
        <v>31</v>
      </c>
      <c r="AL8" s="85"/>
      <c r="AM8" s="78"/>
      <c r="AN8" s="77" t="s">
        <v>32</v>
      </c>
      <c r="AO8" s="86"/>
    </row>
    <row r="9" spans="1:41" ht="14.1" customHeight="1">
      <c r="A9" s="43">
        <v>1</v>
      </c>
      <c r="B9" s="77" t="s">
        <v>33</v>
      </c>
      <c r="C9" s="78"/>
      <c r="D9" s="44"/>
      <c r="E9" s="84"/>
      <c r="F9" s="85"/>
      <c r="G9" s="78"/>
      <c r="H9" s="77"/>
      <c r="I9" s="78"/>
      <c r="J9" s="77"/>
      <c r="K9" s="85"/>
      <c r="L9" s="78"/>
      <c r="M9" s="77"/>
      <c r="N9" s="78"/>
      <c r="O9" s="77"/>
      <c r="P9" s="78"/>
      <c r="Q9" s="77"/>
      <c r="R9" s="86"/>
      <c r="S9" s="84">
        <v>1</v>
      </c>
      <c r="T9" s="78"/>
      <c r="U9" s="77"/>
      <c r="V9" s="78"/>
      <c r="W9" s="77"/>
      <c r="X9" s="85"/>
      <c r="Y9" s="78"/>
      <c r="Z9" s="77"/>
      <c r="AA9" s="85"/>
      <c r="AB9" s="78"/>
      <c r="AC9" s="47"/>
      <c r="AD9" s="77"/>
      <c r="AE9" s="78"/>
      <c r="AF9" s="77"/>
      <c r="AG9" s="85"/>
      <c r="AH9" s="78"/>
      <c r="AI9" s="77"/>
      <c r="AJ9" s="78"/>
      <c r="AK9" s="77"/>
      <c r="AL9" s="85"/>
      <c r="AM9" s="78"/>
      <c r="AN9" s="77"/>
      <c r="AO9" s="86"/>
    </row>
    <row r="10" spans="1:41" ht="14.1" customHeight="1">
      <c r="A10" s="43">
        <v>2</v>
      </c>
      <c r="B10" s="77" t="s">
        <v>30</v>
      </c>
      <c r="C10" s="78"/>
      <c r="D10" s="44"/>
      <c r="E10" s="84"/>
      <c r="F10" s="85"/>
      <c r="G10" s="78"/>
      <c r="H10" s="77"/>
      <c r="I10" s="78"/>
      <c r="J10" s="77"/>
      <c r="K10" s="85"/>
      <c r="L10" s="78"/>
      <c r="M10" s="77"/>
      <c r="N10" s="78"/>
      <c r="O10" s="77"/>
      <c r="P10" s="78"/>
      <c r="Q10" s="77"/>
      <c r="R10" s="86"/>
      <c r="S10" s="84">
        <v>2</v>
      </c>
      <c r="T10" s="78"/>
      <c r="U10" s="77"/>
      <c r="V10" s="78"/>
      <c r="W10" s="77"/>
      <c r="X10" s="85"/>
      <c r="Y10" s="78"/>
      <c r="Z10" s="77"/>
      <c r="AA10" s="85"/>
      <c r="AB10" s="78"/>
      <c r="AC10" s="47"/>
      <c r="AD10" s="77"/>
      <c r="AE10" s="78"/>
      <c r="AF10" s="77"/>
      <c r="AG10" s="85"/>
      <c r="AH10" s="78"/>
      <c r="AI10" s="77"/>
      <c r="AJ10" s="78"/>
      <c r="AK10" s="77"/>
      <c r="AL10" s="85"/>
      <c r="AM10" s="78"/>
      <c r="AN10" s="77"/>
      <c r="AO10" s="86"/>
    </row>
    <row r="11" spans="1:41" ht="14.1" customHeight="1">
      <c r="A11" s="43">
        <v>3</v>
      </c>
      <c r="B11" s="77" t="s">
        <v>29</v>
      </c>
      <c r="C11" s="78"/>
      <c r="D11" s="44"/>
      <c r="E11" s="84"/>
      <c r="F11" s="85"/>
      <c r="G11" s="78"/>
      <c r="H11" s="77"/>
      <c r="I11" s="78"/>
      <c r="J11" s="77"/>
      <c r="K11" s="85"/>
      <c r="L11" s="78"/>
      <c r="M11" s="77"/>
      <c r="N11" s="78"/>
      <c r="O11" s="77"/>
      <c r="P11" s="78"/>
      <c r="Q11" s="77"/>
      <c r="R11" s="86"/>
      <c r="S11" s="84">
        <v>3</v>
      </c>
      <c r="T11" s="78"/>
      <c r="U11" s="77"/>
      <c r="V11" s="78"/>
      <c r="W11" s="77"/>
      <c r="X11" s="85"/>
      <c r="Y11" s="78"/>
      <c r="Z11" s="77"/>
      <c r="AA11" s="85"/>
      <c r="AB11" s="78"/>
      <c r="AC11" s="47"/>
      <c r="AD11" s="77"/>
      <c r="AE11" s="78"/>
      <c r="AF11" s="77"/>
      <c r="AG11" s="85"/>
      <c r="AH11" s="78"/>
      <c r="AI11" s="77"/>
      <c r="AJ11" s="78"/>
      <c r="AK11" s="77"/>
      <c r="AL11" s="85"/>
      <c r="AM11" s="78"/>
      <c r="AN11" s="77"/>
      <c r="AO11" s="86"/>
    </row>
    <row r="12" spans="1:41" ht="14.1" customHeight="1">
      <c r="A12" s="43">
        <v>4</v>
      </c>
      <c r="B12" s="77" t="s">
        <v>34</v>
      </c>
      <c r="C12" s="78"/>
      <c r="D12" s="44"/>
      <c r="E12" s="84"/>
      <c r="F12" s="85"/>
      <c r="G12" s="78"/>
      <c r="H12" s="77"/>
      <c r="I12" s="78"/>
      <c r="J12" s="77"/>
      <c r="K12" s="85"/>
      <c r="L12" s="78"/>
      <c r="M12" s="77"/>
      <c r="N12" s="78"/>
      <c r="O12" s="77"/>
      <c r="P12" s="78"/>
      <c r="Q12" s="77"/>
      <c r="R12" s="86"/>
      <c r="S12" s="84">
        <v>4</v>
      </c>
      <c r="T12" s="78"/>
      <c r="U12" s="77"/>
      <c r="V12" s="78"/>
      <c r="W12" s="77"/>
      <c r="X12" s="85"/>
      <c r="Y12" s="78"/>
      <c r="Z12" s="77"/>
      <c r="AA12" s="85"/>
      <c r="AB12" s="78"/>
      <c r="AC12" s="47"/>
      <c r="AD12" s="77"/>
      <c r="AE12" s="78"/>
      <c r="AF12" s="77"/>
      <c r="AG12" s="85"/>
      <c r="AH12" s="78"/>
      <c r="AI12" s="77"/>
      <c r="AJ12" s="78"/>
      <c r="AK12" s="77"/>
      <c r="AL12" s="85"/>
      <c r="AM12" s="78"/>
      <c r="AN12" s="77"/>
      <c r="AO12" s="86"/>
    </row>
    <row r="13" spans="1:41" ht="14.1" customHeight="1">
      <c r="A13" s="43">
        <v>5</v>
      </c>
      <c r="B13" s="77" t="s">
        <v>35</v>
      </c>
      <c r="C13" s="78"/>
      <c r="D13" s="44"/>
      <c r="E13" s="84"/>
      <c r="F13" s="85"/>
      <c r="G13" s="78"/>
      <c r="H13" s="77"/>
      <c r="I13" s="78"/>
      <c r="J13" s="77"/>
      <c r="K13" s="85"/>
      <c r="L13" s="78"/>
      <c r="M13" s="77"/>
      <c r="N13" s="78"/>
      <c r="O13" s="77"/>
      <c r="P13" s="78"/>
      <c r="Q13" s="77"/>
      <c r="R13" s="86"/>
      <c r="S13" s="84">
        <v>5</v>
      </c>
      <c r="T13" s="78"/>
      <c r="U13" s="77"/>
      <c r="V13" s="78"/>
      <c r="W13" s="77"/>
      <c r="X13" s="85"/>
      <c r="Y13" s="78"/>
      <c r="Z13" s="77"/>
      <c r="AA13" s="85"/>
      <c r="AB13" s="78"/>
      <c r="AC13" s="47"/>
      <c r="AD13" s="77"/>
      <c r="AE13" s="78"/>
      <c r="AF13" s="77"/>
      <c r="AG13" s="85"/>
      <c r="AH13" s="78"/>
      <c r="AI13" s="77"/>
      <c r="AJ13" s="78"/>
      <c r="AK13" s="77"/>
      <c r="AL13" s="85"/>
      <c r="AM13" s="78"/>
      <c r="AN13" s="77"/>
      <c r="AO13" s="86"/>
    </row>
    <row r="14" spans="1:41" ht="14.1" customHeight="1">
      <c r="A14" s="43">
        <v>6</v>
      </c>
      <c r="B14" s="77" t="s">
        <v>36</v>
      </c>
      <c r="C14" s="78"/>
      <c r="D14" s="44"/>
      <c r="E14" s="84"/>
      <c r="F14" s="85"/>
      <c r="G14" s="78"/>
      <c r="H14" s="77"/>
      <c r="I14" s="78"/>
      <c r="J14" s="77"/>
      <c r="K14" s="85"/>
      <c r="L14" s="78"/>
      <c r="M14" s="77"/>
      <c r="N14" s="78"/>
      <c r="O14" s="77"/>
      <c r="P14" s="78"/>
      <c r="Q14" s="77"/>
      <c r="R14" s="86"/>
      <c r="S14" s="84">
        <v>6</v>
      </c>
      <c r="T14" s="78"/>
      <c r="U14" s="77"/>
      <c r="V14" s="78"/>
      <c r="W14" s="77"/>
      <c r="X14" s="85"/>
      <c r="Y14" s="78"/>
      <c r="Z14" s="77"/>
      <c r="AA14" s="85"/>
      <c r="AB14" s="78"/>
      <c r="AC14" s="47"/>
      <c r="AD14" s="77"/>
      <c r="AE14" s="78"/>
      <c r="AF14" s="77"/>
      <c r="AG14" s="85"/>
      <c r="AH14" s="78"/>
      <c r="AI14" s="77"/>
      <c r="AJ14" s="78"/>
      <c r="AK14" s="77"/>
      <c r="AL14" s="85"/>
      <c r="AM14" s="78"/>
      <c r="AN14" s="77"/>
      <c r="AO14" s="86"/>
    </row>
    <row r="15" spans="1:41" ht="14.1" customHeight="1">
      <c r="A15" s="43">
        <v>7</v>
      </c>
      <c r="B15" s="77" t="s">
        <v>37</v>
      </c>
      <c r="C15" s="78"/>
      <c r="D15" s="44"/>
      <c r="E15" s="84"/>
      <c r="F15" s="85"/>
      <c r="G15" s="78"/>
      <c r="H15" s="77"/>
      <c r="I15" s="78"/>
      <c r="J15" s="77"/>
      <c r="K15" s="85"/>
      <c r="L15" s="78"/>
      <c r="M15" s="77"/>
      <c r="N15" s="78"/>
      <c r="O15" s="77"/>
      <c r="P15" s="78"/>
      <c r="Q15" s="77"/>
      <c r="R15" s="86"/>
      <c r="S15" s="84">
        <v>7</v>
      </c>
      <c r="T15" s="78"/>
      <c r="U15" s="77"/>
      <c r="V15" s="78"/>
      <c r="W15" s="77"/>
      <c r="X15" s="85"/>
      <c r="Y15" s="78"/>
      <c r="Z15" s="77"/>
      <c r="AA15" s="85"/>
      <c r="AB15" s="78"/>
      <c r="AC15" s="47"/>
      <c r="AD15" s="77"/>
      <c r="AE15" s="78"/>
      <c r="AF15" s="77"/>
      <c r="AG15" s="85"/>
      <c r="AH15" s="78"/>
      <c r="AI15" s="77"/>
      <c r="AJ15" s="78"/>
      <c r="AK15" s="77"/>
      <c r="AL15" s="85"/>
      <c r="AM15" s="78"/>
      <c r="AN15" s="77"/>
      <c r="AO15" s="86"/>
    </row>
    <row r="16" spans="1:41" ht="14.1" customHeight="1">
      <c r="A16" s="43">
        <v>8</v>
      </c>
      <c r="B16" s="77" t="s">
        <v>38</v>
      </c>
      <c r="C16" s="78"/>
      <c r="D16" s="44"/>
      <c r="E16" s="87" t="s">
        <v>39</v>
      </c>
      <c r="F16" s="88"/>
      <c r="G16" s="88"/>
      <c r="H16" s="88"/>
      <c r="I16" s="89"/>
      <c r="J16" s="90"/>
      <c r="K16" s="88"/>
      <c r="L16" s="89"/>
      <c r="M16" s="90"/>
      <c r="N16" s="89"/>
      <c r="O16" s="90"/>
      <c r="P16" s="89"/>
      <c r="Q16" s="90"/>
      <c r="R16" s="91"/>
      <c r="S16" s="87" t="s">
        <v>39</v>
      </c>
      <c r="T16" s="88"/>
      <c r="U16" s="88"/>
      <c r="V16" s="89"/>
      <c r="W16" s="90"/>
      <c r="X16" s="88"/>
      <c r="Y16" s="89"/>
      <c r="Z16" s="90"/>
      <c r="AA16" s="88"/>
      <c r="AB16" s="89"/>
      <c r="AC16" s="48"/>
      <c r="AD16" s="90"/>
      <c r="AE16" s="89"/>
      <c r="AF16" s="90"/>
      <c r="AG16" s="88"/>
      <c r="AH16" s="89"/>
      <c r="AI16" s="90"/>
      <c r="AJ16" s="89"/>
      <c r="AK16" s="90"/>
      <c r="AL16" s="88"/>
      <c r="AM16" s="89"/>
      <c r="AN16" s="90"/>
      <c r="AO16" s="91"/>
    </row>
    <row r="17" spans="1:41">
      <c r="A17" s="43">
        <v>9</v>
      </c>
      <c r="B17" s="77" t="s">
        <v>40</v>
      </c>
      <c r="C17" s="78"/>
      <c r="D17" s="44"/>
      <c r="E17" s="74" t="s">
        <v>41</v>
      </c>
      <c r="F17" s="75"/>
      <c r="G17" s="75"/>
      <c r="H17" s="75"/>
      <c r="I17" s="75"/>
      <c r="J17" s="75"/>
      <c r="K17" s="75"/>
      <c r="L17" s="75"/>
      <c r="M17" s="75"/>
      <c r="N17" s="75"/>
      <c r="O17" s="75"/>
      <c r="P17" s="75"/>
      <c r="Q17" s="75"/>
      <c r="R17" s="76"/>
      <c r="S17" s="74" t="s">
        <v>42</v>
      </c>
      <c r="T17" s="75"/>
      <c r="U17" s="75"/>
      <c r="V17" s="75"/>
      <c r="W17" s="75"/>
      <c r="X17" s="75"/>
      <c r="Y17" s="76"/>
      <c r="Z17" s="74" t="s">
        <v>43</v>
      </c>
      <c r="AA17" s="75"/>
      <c r="AB17" s="75"/>
      <c r="AC17" s="75"/>
      <c r="AD17" s="75"/>
      <c r="AE17" s="75"/>
      <c r="AF17" s="75"/>
      <c r="AG17" s="75"/>
      <c r="AH17" s="75"/>
      <c r="AI17" s="75"/>
      <c r="AJ17" s="75"/>
      <c r="AK17" s="75"/>
      <c r="AL17" s="75"/>
      <c r="AM17" s="75"/>
      <c r="AN17" s="75"/>
      <c r="AO17" s="76"/>
    </row>
    <row r="18" spans="1:41">
      <c r="A18" s="43">
        <v>10</v>
      </c>
      <c r="B18" s="77" t="s">
        <v>44</v>
      </c>
      <c r="C18" s="78"/>
      <c r="D18" s="44"/>
      <c r="E18" s="84" t="s">
        <v>15</v>
      </c>
      <c r="F18" s="78"/>
      <c r="G18" s="77" t="s">
        <v>45</v>
      </c>
      <c r="H18" s="85"/>
      <c r="I18" s="78"/>
      <c r="J18" s="77" t="s">
        <v>46</v>
      </c>
      <c r="K18" s="85"/>
      <c r="L18" s="85"/>
      <c r="M18" s="78"/>
      <c r="N18" s="77" t="s">
        <v>47</v>
      </c>
      <c r="O18" s="78"/>
      <c r="P18" s="47" t="s">
        <v>48</v>
      </c>
      <c r="Q18" s="77" t="s">
        <v>17</v>
      </c>
      <c r="R18" s="86"/>
      <c r="S18" s="84" t="s">
        <v>16</v>
      </c>
      <c r="T18" s="85"/>
      <c r="U18" s="78"/>
      <c r="V18" s="77" t="s">
        <v>49</v>
      </c>
      <c r="W18" s="78"/>
      <c r="X18" s="77" t="s">
        <v>17</v>
      </c>
      <c r="Y18" s="86"/>
      <c r="Z18" s="84" t="s">
        <v>15</v>
      </c>
      <c r="AA18" s="78"/>
      <c r="AB18" s="77" t="s">
        <v>24</v>
      </c>
      <c r="AC18" s="85"/>
      <c r="AD18" s="78"/>
      <c r="AE18" s="77" t="s">
        <v>50</v>
      </c>
      <c r="AF18" s="78"/>
      <c r="AG18" s="77" t="s">
        <v>51</v>
      </c>
      <c r="AH18" s="85"/>
      <c r="AI18" s="78"/>
      <c r="AJ18" s="77" t="s">
        <v>52</v>
      </c>
      <c r="AK18" s="85"/>
      <c r="AL18" s="78"/>
      <c r="AM18" s="77" t="s">
        <v>53</v>
      </c>
      <c r="AN18" s="78"/>
      <c r="AO18" s="44" t="s">
        <v>54</v>
      </c>
    </row>
    <row r="19" spans="1:41">
      <c r="A19" s="43">
        <v>11</v>
      </c>
      <c r="B19" s="77" t="s">
        <v>55</v>
      </c>
      <c r="C19" s="78"/>
      <c r="D19" s="44"/>
      <c r="E19" s="84">
        <v>1</v>
      </c>
      <c r="F19" s="78"/>
      <c r="G19" s="77"/>
      <c r="H19" s="85"/>
      <c r="I19" s="78"/>
      <c r="J19" s="77"/>
      <c r="K19" s="85"/>
      <c r="L19" s="85"/>
      <c r="M19" s="78"/>
      <c r="N19" s="77"/>
      <c r="O19" s="78"/>
      <c r="P19" s="47"/>
      <c r="Q19" s="77"/>
      <c r="R19" s="86"/>
      <c r="S19" s="84" t="s">
        <v>56</v>
      </c>
      <c r="T19" s="85"/>
      <c r="U19" s="78"/>
      <c r="V19" s="77"/>
      <c r="W19" s="78"/>
      <c r="X19" s="77"/>
      <c r="Y19" s="86"/>
      <c r="Z19" s="84">
        <v>1</v>
      </c>
      <c r="AA19" s="78"/>
      <c r="AB19" s="77"/>
      <c r="AC19" s="85"/>
      <c r="AD19" s="78"/>
      <c r="AE19" s="77"/>
      <c r="AF19" s="78"/>
      <c r="AG19" s="77"/>
      <c r="AH19" s="85"/>
      <c r="AI19" s="78"/>
      <c r="AJ19" s="77"/>
      <c r="AK19" s="85"/>
      <c r="AL19" s="78"/>
      <c r="AM19" s="77"/>
      <c r="AN19" s="78"/>
      <c r="AO19" s="44"/>
    </row>
    <row r="20" spans="1:41">
      <c r="A20" s="43">
        <v>12</v>
      </c>
      <c r="B20" s="77" t="s">
        <v>57</v>
      </c>
      <c r="C20" s="78"/>
      <c r="D20" s="44"/>
      <c r="E20" s="84">
        <v>2</v>
      </c>
      <c r="F20" s="78"/>
      <c r="G20" s="77"/>
      <c r="H20" s="85"/>
      <c r="I20" s="78"/>
      <c r="J20" s="77"/>
      <c r="K20" s="85"/>
      <c r="L20" s="85"/>
      <c r="M20" s="78"/>
      <c r="N20" s="77"/>
      <c r="O20" s="78"/>
      <c r="P20" s="47"/>
      <c r="Q20" s="77"/>
      <c r="R20" s="86"/>
      <c r="S20" s="84" t="s">
        <v>58</v>
      </c>
      <c r="T20" s="85"/>
      <c r="U20" s="78"/>
      <c r="V20" s="77"/>
      <c r="W20" s="78"/>
      <c r="X20" s="77"/>
      <c r="Y20" s="86"/>
      <c r="Z20" s="84">
        <v>2</v>
      </c>
      <c r="AA20" s="78"/>
      <c r="AB20" s="77"/>
      <c r="AC20" s="85"/>
      <c r="AD20" s="78"/>
      <c r="AE20" s="77"/>
      <c r="AF20" s="78"/>
      <c r="AG20" s="77"/>
      <c r="AH20" s="85"/>
      <c r="AI20" s="78"/>
      <c r="AJ20" s="77"/>
      <c r="AK20" s="85"/>
      <c r="AL20" s="78"/>
      <c r="AM20" s="77"/>
      <c r="AN20" s="78"/>
      <c r="AO20" s="44"/>
    </row>
    <row r="21" spans="1:41">
      <c r="A21" s="43">
        <v>13</v>
      </c>
      <c r="B21" s="77" t="s">
        <v>59</v>
      </c>
      <c r="C21" s="78"/>
      <c r="D21" s="44"/>
      <c r="E21" s="84">
        <v>3</v>
      </c>
      <c r="F21" s="78"/>
      <c r="G21" s="77"/>
      <c r="H21" s="85"/>
      <c r="I21" s="78"/>
      <c r="J21" s="77"/>
      <c r="K21" s="85"/>
      <c r="L21" s="85"/>
      <c r="M21" s="78"/>
      <c r="N21" s="77"/>
      <c r="O21" s="78"/>
      <c r="P21" s="47"/>
      <c r="Q21" s="77"/>
      <c r="R21" s="86"/>
      <c r="S21" s="84" t="s">
        <v>60</v>
      </c>
      <c r="T21" s="85"/>
      <c r="U21" s="78"/>
      <c r="V21" s="77"/>
      <c r="W21" s="78"/>
      <c r="X21" s="77"/>
      <c r="Y21" s="86"/>
      <c r="Z21" s="84">
        <v>3</v>
      </c>
      <c r="AA21" s="78"/>
      <c r="AB21" s="77"/>
      <c r="AC21" s="85"/>
      <c r="AD21" s="78"/>
      <c r="AE21" s="77"/>
      <c r="AF21" s="78"/>
      <c r="AG21" s="77"/>
      <c r="AH21" s="85"/>
      <c r="AI21" s="78"/>
      <c r="AJ21" s="77"/>
      <c r="AK21" s="85"/>
      <c r="AL21" s="78"/>
      <c r="AM21" s="77"/>
      <c r="AN21" s="78"/>
      <c r="AO21" s="44"/>
    </row>
    <row r="22" spans="1:41">
      <c r="A22" s="43">
        <v>14</v>
      </c>
      <c r="B22" s="77" t="s">
        <v>61</v>
      </c>
      <c r="C22" s="78"/>
      <c r="D22" s="44"/>
      <c r="E22" s="84">
        <v>4</v>
      </c>
      <c r="F22" s="78"/>
      <c r="G22" s="77"/>
      <c r="H22" s="85"/>
      <c r="I22" s="78"/>
      <c r="J22" s="77"/>
      <c r="K22" s="85"/>
      <c r="L22" s="85"/>
      <c r="M22" s="78"/>
      <c r="N22" s="77"/>
      <c r="O22" s="78"/>
      <c r="P22" s="47"/>
      <c r="Q22" s="77"/>
      <c r="R22" s="86"/>
      <c r="S22" s="84" t="s">
        <v>62</v>
      </c>
      <c r="T22" s="85"/>
      <c r="U22" s="78"/>
      <c r="V22" s="77"/>
      <c r="W22" s="78"/>
      <c r="X22" s="77"/>
      <c r="Y22" s="86"/>
      <c r="Z22" s="84">
        <v>4</v>
      </c>
      <c r="AA22" s="78"/>
      <c r="AB22" s="77"/>
      <c r="AC22" s="85"/>
      <c r="AD22" s="78"/>
      <c r="AE22" s="77"/>
      <c r="AF22" s="78"/>
      <c r="AG22" s="77"/>
      <c r="AH22" s="85"/>
      <c r="AI22" s="78"/>
      <c r="AJ22" s="77"/>
      <c r="AK22" s="85"/>
      <c r="AL22" s="78"/>
      <c r="AM22" s="77"/>
      <c r="AN22" s="78"/>
      <c r="AO22" s="44"/>
    </row>
    <row r="23" spans="1:41">
      <c r="A23" s="43">
        <v>15</v>
      </c>
      <c r="B23" s="77"/>
      <c r="C23" s="78"/>
      <c r="D23" s="44"/>
      <c r="E23" s="84">
        <v>5</v>
      </c>
      <c r="F23" s="78"/>
      <c r="G23" s="77"/>
      <c r="H23" s="85"/>
      <c r="I23" s="78"/>
      <c r="J23" s="77"/>
      <c r="K23" s="85"/>
      <c r="L23" s="85"/>
      <c r="M23" s="78"/>
      <c r="N23" s="77"/>
      <c r="O23" s="78"/>
      <c r="P23" s="47"/>
      <c r="Q23" s="77"/>
      <c r="R23" s="86"/>
      <c r="S23" s="84"/>
      <c r="T23" s="85"/>
      <c r="U23" s="78"/>
      <c r="V23" s="77"/>
      <c r="W23" s="78"/>
      <c r="X23" s="77"/>
      <c r="Y23" s="86"/>
      <c r="Z23" s="84">
        <v>5</v>
      </c>
      <c r="AA23" s="78"/>
      <c r="AB23" s="77"/>
      <c r="AC23" s="85"/>
      <c r="AD23" s="78"/>
      <c r="AE23" s="77"/>
      <c r="AF23" s="78"/>
      <c r="AG23" s="77"/>
      <c r="AH23" s="85"/>
      <c r="AI23" s="78"/>
      <c r="AJ23" s="77"/>
      <c r="AK23" s="85"/>
      <c r="AL23" s="78"/>
      <c r="AM23" s="77"/>
      <c r="AN23" s="78"/>
      <c r="AO23" s="44"/>
    </row>
    <row r="24" spans="1:41">
      <c r="A24" s="43">
        <v>16</v>
      </c>
      <c r="B24" s="77"/>
      <c r="C24" s="78"/>
      <c r="D24" s="44"/>
      <c r="E24" s="84">
        <v>6</v>
      </c>
      <c r="F24" s="78"/>
      <c r="G24" s="77"/>
      <c r="H24" s="85"/>
      <c r="I24" s="78"/>
      <c r="J24" s="77"/>
      <c r="K24" s="85"/>
      <c r="L24" s="85"/>
      <c r="M24" s="78"/>
      <c r="N24" s="77"/>
      <c r="O24" s="78"/>
      <c r="P24" s="47"/>
      <c r="Q24" s="77"/>
      <c r="R24" s="86"/>
      <c r="S24" s="87" t="s">
        <v>39</v>
      </c>
      <c r="T24" s="88"/>
      <c r="U24" s="89"/>
      <c r="V24" s="90"/>
      <c r="W24" s="89"/>
      <c r="X24" s="90"/>
      <c r="Y24" s="91"/>
      <c r="Z24" s="84">
        <v>6</v>
      </c>
      <c r="AA24" s="78"/>
      <c r="AB24" s="77"/>
      <c r="AC24" s="85"/>
      <c r="AD24" s="78"/>
      <c r="AE24" s="77"/>
      <c r="AF24" s="78"/>
      <c r="AG24" s="77"/>
      <c r="AH24" s="85"/>
      <c r="AI24" s="78"/>
      <c r="AJ24" s="77"/>
      <c r="AK24" s="85"/>
      <c r="AL24" s="78"/>
      <c r="AM24" s="77"/>
      <c r="AN24" s="78"/>
      <c r="AO24" s="44"/>
    </row>
    <row r="25" spans="1:41">
      <c r="A25" s="87" t="s">
        <v>39</v>
      </c>
      <c r="B25" s="88"/>
      <c r="C25" s="89"/>
      <c r="D25" s="45"/>
      <c r="E25" s="84">
        <v>7</v>
      </c>
      <c r="F25" s="78"/>
      <c r="G25" s="77"/>
      <c r="H25" s="85"/>
      <c r="I25" s="78"/>
      <c r="J25" s="77"/>
      <c r="K25" s="85"/>
      <c r="L25" s="85"/>
      <c r="M25" s="78"/>
      <c r="N25" s="77"/>
      <c r="O25" s="78"/>
      <c r="P25" s="47"/>
      <c r="Q25" s="77"/>
      <c r="R25" s="86"/>
      <c r="S25" s="74" t="s">
        <v>63</v>
      </c>
      <c r="T25" s="75"/>
      <c r="U25" s="75"/>
      <c r="V25" s="75"/>
      <c r="W25" s="75"/>
      <c r="X25" s="75"/>
      <c r="Y25" s="76"/>
      <c r="Z25" s="84">
        <v>7</v>
      </c>
      <c r="AA25" s="78"/>
      <c r="AB25" s="77"/>
      <c r="AC25" s="85"/>
      <c r="AD25" s="78"/>
      <c r="AE25" s="77"/>
      <c r="AF25" s="78"/>
      <c r="AG25" s="77"/>
      <c r="AH25" s="85"/>
      <c r="AI25" s="78"/>
      <c r="AJ25" s="77"/>
      <c r="AK25" s="85"/>
      <c r="AL25" s="78"/>
      <c r="AM25" s="77"/>
      <c r="AN25" s="78"/>
      <c r="AO25" s="44"/>
    </row>
    <row r="26" spans="1:41">
      <c r="A26" s="74" t="s">
        <v>64</v>
      </c>
      <c r="B26" s="75"/>
      <c r="C26" s="75"/>
      <c r="D26" s="76"/>
      <c r="E26" s="84">
        <v>8</v>
      </c>
      <c r="F26" s="78"/>
      <c r="G26" s="77"/>
      <c r="H26" s="85"/>
      <c r="I26" s="78"/>
      <c r="J26" s="77"/>
      <c r="K26" s="85"/>
      <c r="L26" s="85"/>
      <c r="M26" s="78"/>
      <c r="N26" s="77"/>
      <c r="O26" s="78"/>
      <c r="P26" s="47"/>
      <c r="Q26" s="77"/>
      <c r="R26" s="86"/>
      <c r="S26" s="84" t="s">
        <v>16</v>
      </c>
      <c r="T26" s="85"/>
      <c r="U26" s="78"/>
      <c r="V26" s="77" t="s">
        <v>65</v>
      </c>
      <c r="W26" s="78"/>
      <c r="X26" s="77" t="s">
        <v>17</v>
      </c>
      <c r="Y26" s="86"/>
      <c r="Z26" s="87" t="s">
        <v>66</v>
      </c>
      <c r="AA26" s="88"/>
      <c r="AB26" s="88"/>
      <c r="AC26" s="88"/>
      <c r="AD26" s="89"/>
      <c r="AE26" s="90"/>
      <c r="AF26" s="89"/>
      <c r="AG26" s="90" t="s">
        <v>39</v>
      </c>
      <c r="AH26" s="88"/>
      <c r="AI26" s="88"/>
      <c r="AJ26" s="88"/>
      <c r="AK26" s="88"/>
      <c r="AL26" s="89"/>
      <c r="AM26" s="90"/>
      <c r="AN26" s="89"/>
      <c r="AO26" s="46"/>
    </row>
    <row r="27" spans="1:41">
      <c r="A27" s="43" t="s">
        <v>15</v>
      </c>
      <c r="B27" s="77" t="s">
        <v>16</v>
      </c>
      <c r="C27" s="78"/>
      <c r="D27" s="44" t="s">
        <v>17</v>
      </c>
      <c r="E27" s="87" t="s">
        <v>39</v>
      </c>
      <c r="F27" s="88"/>
      <c r="G27" s="88"/>
      <c r="H27" s="88"/>
      <c r="I27" s="89"/>
      <c r="J27" s="90"/>
      <c r="K27" s="88"/>
      <c r="L27" s="88"/>
      <c r="M27" s="89"/>
      <c r="N27" s="90"/>
      <c r="O27" s="89"/>
      <c r="P27" s="48"/>
      <c r="Q27" s="90"/>
      <c r="R27" s="91"/>
      <c r="S27" s="84" t="s">
        <v>67</v>
      </c>
      <c r="T27" s="85"/>
      <c r="U27" s="78"/>
      <c r="V27" s="77"/>
      <c r="W27" s="78"/>
      <c r="X27" s="77"/>
      <c r="Y27" s="86"/>
      <c r="Z27" s="74" t="s">
        <v>68</v>
      </c>
      <c r="AA27" s="75"/>
      <c r="AB27" s="75"/>
      <c r="AC27" s="75"/>
      <c r="AD27" s="75"/>
      <c r="AE27" s="75"/>
      <c r="AF27" s="75"/>
      <c r="AG27" s="75"/>
      <c r="AH27" s="75"/>
      <c r="AI27" s="75"/>
      <c r="AJ27" s="75"/>
      <c r="AK27" s="75"/>
      <c r="AL27" s="75"/>
      <c r="AM27" s="75"/>
      <c r="AN27" s="75"/>
      <c r="AO27" s="76"/>
    </row>
    <row r="28" spans="1:41">
      <c r="A28" s="43">
        <v>1</v>
      </c>
      <c r="B28" s="77" t="s">
        <v>69</v>
      </c>
      <c r="C28" s="78"/>
      <c r="D28" s="44"/>
      <c r="E28" s="74" t="s">
        <v>70</v>
      </c>
      <c r="F28" s="75"/>
      <c r="G28" s="75"/>
      <c r="H28" s="75"/>
      <c r="I28" s="75"/>
      <c r="J28" s="75"/>
      <c r="K28" s="75"/>
      <c r="L28" s="75"/>
      <c r="M28" s="75"/>
      <c r="N28" s="75"/>
      <c r="O28" s="75"/>
      <c r="P28" s="75"/>
      <c r="Q28" s="75"/>
      <c r="R28" s="92"/>
      <c r="S28" s="77" t="s">
        <v>71</v>
      </c>
      <c r="T28" s="85"/>
      <c r="U28" s="78"/>
      <c r="V28" s="77"/>
      <c r="W28" s="78"/>
      <c r="X28" s="77"/>
      <c r="Y28" s="86"/>
      <c r="Z28" s="84" t="s">
        <v>15</v>
      </c>
      <c r="AA28" s="78"/>
      <c r="AB28" s="77" t="s">
        <v>16</v>
      </c>
      <c r="AC28" s="85"/>
      <c r="AD28" s="85"/>
      <c r="AE28" s="78"/>
      <c r="AF28" s="77" t="s">
        <v>72</v>
      </c>
      <c r="AG28" s="85"/>
      <c r="AH28" s="85"/>
      <c r="AI28" s="85"/>
      <c r="AJ28" s="78"/>
      <c r="AK28" s="77" t="s">
        <v>73</v>
      </c>
      <c r="AL28" s="85"/>
      <c r="AM28" s="85"/>
      <c r="AN28" s="85"/>
      <c r="AO28" s="86"/>
    </row>
    <row r="29" spans="1:41">
      <c r="A29" s="43">
        <v>2</v>
      </c>
      <c r="B29" s="77" t="s">
        <v>74</v>
      </c>
      <c r="C29" s="78"/>
      <c r="D29" s="44"/>
      <c r="E29" s="84" t="s">
        <v>16</v>
      </c>
      <c r="F29" s="85"/>
      <c r="G29" s="85"/>
      <c r="H29" s="78"/>
      <c r="I29" s="77" t="s">
        <v>19</v>
      </c>
      <c r="J29" s="85"/>
      <c r="K29" s="85"/>
      <c r="L29" s="78"/>
      <c r="M29" s="77" t="s">
        <v>75</v>
      </c>
      <c r="N29" s="78"/>
      <c r="O29" s="77" t="s">
        <v>48</v>
      </c>
      <c r="P29" s="78"/>
      <c r="Q29" s="77" t="s">
        <v>17</v>
      </c>
      <c r="R29" s="86"/>
      <c r="S29" s="84" t="s">
        <v>76</v>
      </c>
      <c r="T29" s="85"/>
      <c r="U29" s="78"/>
      <c r="V29" s="77"/>
      <c r="W29" s="78"/>
      <c r="X29" s="77"/>
      <c r="Y29" s="86"/>
      <c r="Z29" s="84">
        <v>1</v>
      </c>
      <c r="AA29" s="78"/>
      <c r="AB29" s="77" t="s">
        <v>77</v>
      </c>
      <c r="AC29" s="85"/>
      <c r="AD29" s="85"/>
      <c r="AE29" s="78"/>
      <c r="AF29" s="77"/>
      <c r="AG29" s="85"/>
      <c r="AH29" s="85"/>
      <c r="AI29" s="85"/>
      <c r="AJ29" s="78"/>
      <c r="AK29" s="77"/>
      <c r="AL29" s="85"/>
      <c r="AM29" s="85"/>
      <c r="AN29" s="85"/>
      <c r="AO29" s="86"/>
    </row>
    <row r="30" spans="1:41">
      <c r="A30" s="43">
        <v>3</v>
      </c>
      <c r="B30" s="77" t="s">
        <v>78</v>
      </c>
      <c r="C30" s="78"/>
      <c r="D30" s="44"/>
      <c r="E30" s="84" t="s">
        <v>79</v>
      </c>
      <c r="F30" s="85"/>
      <c r="G30" s="85"/>
      <c r="H30" s="78"/>
      <c r="I30" s="77"/>
      <c r="J30" s="85"/>
      <c r="K30" s="85"/>
      <c r="L30" s="78"/>
      <c r="M30" s="77"/>
      <c r="N30" s="78"/>
      <c r="O30" s="77"/>
      <c r="P30" s="78"/>
      <c r="Q30" s="77"/>
      <c r="R30" s="86"/>
      <c r="S30" s="84"/>
      <c r="T30" s="85"/>
      <c r="U30" s="78"/>
      <c r="V30" s="77"/>
      <c r="W30" s="78"/>
      <c r="X30" s="77"/>
      <c r="Y30" s="86"/>
      <c r="Z30" s="84">
        <v>2</v>
      </c>
      <c r="AA30" s="78"/>
      <c r="AB30" s="77" t="s">
        <v>80</v>
      </c>
      <c r="AC30" s="85"/>
      <c r="AD30" s="85"/>
      <c r="AE30" s="78"/>
      <c r="AF30" s="77"/>
      <c r="AG30" s="85"/>
      <c r="AH30" s="85"/>
      <c r="AI30" s="85"/>
      <c r="AJ30" s="78"/>
      <c r="AK30" s="77"/>
      <c r="AL30" s="85"/>
      <c r="AM30" s="85"/>
      <c r="AN30" s="85"/>
      <c r="AO30" s="86"/>
    </row>
    <row r="31" spans="1:41">
      <c r="A31" s="87" t="s">
        <v>39</v>
      </c>
      <c r="B31" s="88"/>
      <c r="C31" s="89"/>
      <c r="D31" s="46"/>
      <c r="E31" s="87" t="s">
        <v>81</v>
      </c>
      <c r="F31" s="88"/>
      <c r="G31" s="88"/>
      <c r="H31" s="89"/>
      <c r="I31" s="90"/>
      <c r="J31" s="88"/>
      <c r="K31" s="88"/>
      <c r="L31" s="89"/>
      <c r="M31" s="90"/>
      <c r="N31" s="89"/>
      <c r="O31" s="90"/>
      <c r="P31" s="89"/>
      <c r="Q31" s="90"/>
      <c r="R31" s="91"/>
      <c r="S31" s="87" t="s">
        <v>39</v>
      </c>
      <c r="T31" s="88"/>
      <c r="U31" s="89"/>
      <c r="V31" s="90"/>
      <c r="W31" s="89"/>
      <c r="X31" s="90"/>
      <c r="Y31" s="91"/>
      <c r="Z31" s="87">
        <v>3</v>
      </c>
      <c r="AA31" s="89"/>
      <c r="AB31" s="90" t="s">
        <v>82</v>
      </c>
      <c r="AC31" s="88"/>
      <c r="AD31" s="88"/>
      <c r="AE31" s="89"/>
      <c r="AF31" s="90"/>
      <c r="AG31" s="88"/>
      <c r="AH31" s="88"/>
      <c r="AI31" s="88"/>
      <c r="AJ31" s="89"/>
      <c r="AK31" s="90"/>
      <c r="AL31" s="88"/>
      <c r="AM31" s="88"/>
      <c r="AN31" s="88"/>
      <c r="AO31" s="91"/>
    </row>
    <row r="32" spans="1:41">
      <c r="A32" s="93" t="s">
        <v>83</v>
      </c>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5"/>
    </row>
    <row r="33" spans="1:41">
      <c r="A33" s="96" t="s">
        <v>84</v>
      </c>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8"/>
    </row>
    <row r="34" spans="1:41">
      <c r="A34" s="99" t="s">
        <v>85</v>
      </c>
      <c r="B34" s="100"/>
      <c r="C34" s="101"/>
      <c r="D34" s="102"/>
      <c r="E34" s="100"/>
      <c r="F34" s="101"/>
      <c r="G34" s="102" t="s">
        <v>86</v>
      </c>
      <c r="H34" s="100"/>
      <c r="I34" s="100"/>
      <c r="J34" s="101"/>
      <c r="K34" s="102"/>
      <c r="L34" s="100"/>
      <c r="M34" s="100"/>
      <c r="N34" s="100"/>
      <c r="O34" s="100"/>
      <c r="P34" s="100"/>
      <c r="Q34" s="101"/>
      <c r="R34" s="102" t="s">
        <v>87</v>
      </c>
      <c r="S34" s="101"/>
      <c r="T34" s="102"/>
      <c r="U34" s="100"/>
      <c r="V34" s="100"/>
      <c r="W34" s="100"/>
      <c r="X34" s="101"/>
      <c r="Y34" s="102" t="s">
        <v>88</v>
      </c>
      <c r="Z34" s="100"/>
      <c r="AA34" s="100"/>
      <c r="AB34" s="101"/>
      <c r="AC34" s="102"/>
      <c r="AD34" s="100"/>
      <c r="AE34" s="100"/>
      <c r="AF34" s="100"/>
      <c r="AG34" s="101"/>
      <c r="AH34" s="102" t="s">
        <v>89</v>
      </c>
      <c r="AI34" s="100"/>
      <c r="AJ34" s="100"/>
      <c r="AK34" s="101"/>
      <c r="AL34" s="102"/>
      <c r="AM34" s="100"/>
      <c r="AN34" s="100"/>
      <c r="AO34" s="103"/>
    </row>
    <row r="35" spans="1:41" s="40" customFormat="1" ht="9.75" customHeight="1"/>
    <row r="36" spans="1:41" s="41" customFormat="1" ht="3.75" customHeight="1"/>
    <row r="37" spans="1:41" ht="16.2">
      <c r="R37" s="104"/>
      <c r="S37" s="104"/>
      <c r="T37" s="104"/>
      <c r="U37" s="104"/>
      <c r="V37" s="104"/>
      <c r="W37" s="104"/>
      <c r="X37" s="104"/>
      <c r="AD37" s="105" t="s">
        <v>90</v>
      </c>
      <c r="AE37" s="106"/>
      <c r="AF37" s="106"/>
      <c r="AG37" s="106"/>
      <c r="AH37" s="106"/>
      <c r="AI37" s="106"/>
      <c r="AJ37" s="106"/>
      <c r="AK37" s="106"/>
      <c r="AL37" s="106"/>
      <c r="AM37" s="106"/>
      <c r="AN37" s="106"/>
      <c r="AO37" s="106"/>
    </row>
  </sheetData>
  <mergeCells count="367">
    <mergeCell ref="R37:X37"/>
    <mergeCell ref="AD37:AO37"/>
    <mergeCell ref="A5:B6"/>
    <mergeCell ref="C5:E6"/>
    <mergeCell ref="F5:K6"/>
    <mergeCell ref="L3:Z4"/>
    <mergeCell ref="Z31:AA31"/>
    <mergeCell ref="AB31:AE31"/>
    <mergeCell ref="AF31:AJ31"/>
    <mergeCell ref="AK31:AO31"/>
    <mergeCell ref="A32:AO32"/>
    <mergeCell ref="A33:AO33"/>
    <mergeCell ref="A34:C34"/>
    <mergeCell ref="D34:F34"/>
    <mergeCell ref="G34:J34"/>
    <mergeCell ref="K34:Q34"/>
    <mergeCell ref="R34:S34"/>
    <mergeCell ref="T34:X34"/>
    <mergeCell ref="Y34:AB34"/>
    <mergeCell ref="AC34:AG34"/>
    <mergeCell ref="AH34:AK34"/>
    <mergeCell ref="AL34:AO34"/>
    <mergeCell ref="A31:C31"/>
    <mergeCell ref="E31:H31"/>
    <mergeCell ref="I31:L31"/>
    <mergeCell ref="M31:N31"/>
    <mergeCell ref="O31:P31"/>
    <mergeCell ref="Q31:R31"/>
    <mergeCell ref="S31:U31"/>
    <mergeCell ref="V31:W31"/>
    <mergeCell ref="X31:Y31"/>
    <mergeCell ref="Z29:AA29"/>
    <mergeCell ref="AB29:AE29"/>
    <mergeCell ref="AF29:AJ29"/>
    <mergeCell ref="AK29:AO29"/>
    <mergeCell ref="B30:C30"/>
    <mergeCell ref="E30:H30"/>
    <mergeCell ref="I30:L30"/>
    <mergeCell ref="M30:N30"/>
    <mergeCell ref="O30:P30"/>
    <mergeCell ref="Q30:R30"/>
    <mergeCell ref="S30:U30"/>
    <mergeCell ref="V30:W30"/>
    <mergeCell ref="X30:Y30"/>
    <mergeCell ref="Z30:AA30"/>
    <mergeCell ref="AB30:AE30"/>
    <mergeCell ref="AF30:AJ30"/>
    <mergeCell ref="AK30:AO30"/>
    <mergeCell ref="B29:C29"/>
    <mergeCell ref="E29:H29"/>
    <mergeCell ref="I29:L29"/>
    <mergeCell ref="M29:N29"/>
    <mergeCell ref="O29:P29"/>
    <mergeCell ref="Q29:R29"/>
    <mergeCell ref="S29:U29"/>
    <mergeCell ref="V29:W29"/>
    <mergeCell ref="X29:Y29"/>
    <mergeCell ref="B28:C28"/>
    <mergeCell ref="E28:R28"/>
    <mergeCell ref="S28:U28"/>
    <mergeCell ref="V28:W28"/>
    <mergeCell ref="X28:Y28"/>
    <mergeCell ref="Z28:AA28"/>
    <mergeCell ref="AB28:AE28"/>
    <mergeCell ref="AF28:AJ28"/>
    <mergeCell ref="AK28:AO28"/>
    <mergeCell ref="B27:C27"/>
    <mergeCell ref="E27:I27"/>
    <mergeCell ref="J27:M27"/>
    <mergeCell ref="N27:O27"/>
    <mergeCell ref="Q27:R27"/>
    <mergeCell ref="S27:U27"/>
    <mergeCell ref="V27:W27"/>
    <mergeCell ref="X27:Y27"/>
    <mergeCell ref="Z27:AO27"/>
    <mergeCell ref="AE25:AF25"/>
    <mergeCell ref="AG25:AI25"/>
    <mergeCell ref="AJ25:AL25"/>
    <mergeCell ref="AM25:AN25"/>
    <mergeCell ref="A26:D26"/>
    <mergeCell ref="E26:F26"/>
    <mergeCell ref="G26:I26"/>
    <mergeCell ref="J26:M26"/>
    <mergeCell ref="N26:O26"/>
    <mergeCell ref="Q26:R26"/>
    <mergeCell ref="S26:U26"/>
    <mergeCell ref="V26:W26"/>
    <mergeCell ref="X26:Y26"/>
    <mergeCell ref="Z26:AD26"/>
    <mergeCell ref="AE26:AF26"/>
    <mergeCell ref="AG26:AL26"/>
    <mergeCell ref="AM26:AN26"/>
    <mergeCell ref="A25:C25"/>
    <mergeCell ref="E25:F25"/>
    <mergeCell ref="G25:I25"/>
    <mergeCell ref="J25:M25"/>
    <mergeCell ref="N25:O25"/>
    <mergeCell ref="Q25:R25"/>
    <mergeCell ref="S25:Y25"/>
    <mergeCell ref="Z25:AA25"/>
    <mergeCell ref="AB25:AD25"/>
    <mergeCell ref="Z23:AA23"/>
    <mergeCell ref="AB23:AD23"/>
    <mergeCell ref="AE23:AF23"/>
    <mergeCell ref="AG23:AI23"/>
    <mergeCell ref="AJ23:AL23"/>
    <mergeCell ref="AM23:AN23"/>
    <mergeCell ref="B24:C24"/>
    <mergeCell ref="E24:F24"/>
    <mergeCell ref="G24:I24"/>
    <mergeCell ref="J24:M24"/>
    <mergeCell ref="N24:O24"/>
    <mergeCell ref="Q24:R24"/>
    <mergeCell ref="S24:U24"/>
    <mergeCell ref="V24:W24"/>
    <mergeCell ref="X24:Y24"/>
    <mergeCell ref="Z24:AA24"/>
    <mergeCell ref="AB24:AD24"/>
    <mergeCell ref="AE24:AF24"/>
    <mergeCell ref="AG24:AI24"/>
    <mergeCell ref="AJ24:AL24"/>
    <mergeCell ref="AM24:AN24"/>
    <mergeCell ref="B23:C23"/>
    <mergeCell ref="E23:F23"/>
    <mergeCell ref="G23:I23"/>
    <mergeCell ref="J23:M23"/>
    <mergeCell ref="N23:O23"/>
    <mergeCell ref="Q23:R23"/>
    <mergeCell ref="S23:U23"/>
    <mergeCell ref="V23:W23"/>
    <mergeCell ref="X23:Y23"/>
    <mergeCell ref="Z21:AA21"/>
    <mergeCell ref="AB21:AD21"/>
    <mergeCell ref="AE21:AF21"/>
    <mergeCell ref="AG21:AI21"/>
    <mergeCell ref="AJ21:AL21"/>
    <mergeCell ref="AM21:AN21"/>
    <mergeCell ref="B22:C22"/>
    <mergeCell ref="E22:F22"/>
    <mergeCell ref="G22:I22"/>
    <mergeCell ref="J22:M22"/>
    <mergeCell ref="N22:O22"/>
    <mergeCell ref="Q22:R22"/>
    <mergeCell ref="S22:U22"/>
    <mergeCell ref="V22:W22"/>
    <mergeCell ref="X22:Y22"/>
    <mergeCell ref="Z22:AA22"/>
    <mergeCell ref="AB22:AD22"/>
    <mergeCell ref="AE22:AF22"/>
    <mergeCell ref="AG22:AI22"/>
    <mergeCell ref="AJ22:AL22"/>
    <mergeCell ref="AM22:AN22"/>
    <mergeCell ref="B21:C21"/>
    <mergeCell ref="E21:F21"/>
    <mergeCell ref="G21:I21"/>
    <mergeCell ref="J21:M21"/>
    <mergeCell ref="N21:O21"/>
    <mergeCell ref="Q21:R21"/>
    <mergeCell ref="S21:U21"/>
    <mergeCell ref="V21:W21"/>
    <mergeCell ref="X21:Y21"/>
    <mergeCell ref="Z19:AA19"/>
    <mergeCell ref="AB19:AD19"/>
    <mergeCell ref="AE19:AF19"/>
    <mergeCell ref="AG19:AI19"/>
    <mergeCell ref="AJ19:AL19"/>
    <mergeCell ref="AM19:AN19"/>
    <mergeCell ref="B20:C20"/>
    <mergeCell ref="E20:F20"/>
    <mergeCell ref="G20:I20"/>
    <mergeCell ref="J20:M20"/>
    <mergeCell ref="N20:O20"/>
    <mergeCell ref="Q20:R20"/>
    <mergeCell ref="S20:U20"/>
    <mergeCell ref="V20:W20"/>
    <mergeCell ref="X20:Y20"/>
    <mergeCell ref="Z20:AA20"/>
    <mergeCell ref="AB20:AD20"/>
    <mergeCell ref="AE20:AF20"/>
    <mergeCell ref="AG20:AI20"/>
    <mergeCell ref="AJ20:AL20"/>
    <mergeCell ref="AM20:AN20"/>
    <mergeCell ref="B19:C19"/>
    <mergeCell ref="E19:F19"/>
    <mergeCell ref="G19:I19"/>
    <mergeCell ref="J19:M19"/>
    <mergeCell ref="N19:O19"/>
    <mergeCell ref="Q19:R19"/>
    <mergeCell ref="S19:U19"/>
    <mergeCell ref="V19:W19"/>
    <mergeCell ref="X19:Y19"/>
    <mergeCell ref="B17:C17"/>
    <mergeCell ref="E17:R17"/>
    <mergeCell ref="S17:Y17"/>
    <mergeCell ref="Z17:AO17"/>
    <mergeCell ref="B18:C18"/>
    <mergeCell ref="E18:F18"/>
    <mergeCell ref="G18:I18"/>
    <mergeCell ref="J18:M18"/>
    <mergeCell ref="N18:O18"/>
    <mergeCell ref="Q18:R18"/>
    <mergeCell ref="S18:U18"/>
    <mergeCell ref="V18:W18"/>
    <mergeCell ref="X18:Y18"/>
    <mergeCell ref="Z18:AA18"/>
    <mergeCell ref="AB18:AD18"/>
    <mergeCell ref="AE18:AF18"/>
    <mergeCell ref="AG18:AI18"/>
    <mergeCell ref="AJ18:AL18"/>
    <mergeCell ref="AM18:AN18"/>
    <mergeCell ref="W15:Y15"/>
    <mergeCell ref="Z15:AB15"/>
    <mergeCell ref="AD15:AE15"/>
    <mergeCell ref="AF15:AH15"/>
    <mergeCell ref="AI15:AJ15"/>
    <mergeCell ref="AK15:AM15"/>
    <mergeCell ref="AN15:AO15"/>
    <mergeCell ref="B16:C16"/>
    <mergeCell ref="E16:I16"/>
    <mergeCell ref="J16:L16"/>
    <mergeCell ref="M16:N16"/>
    <mergeCell ref="O16:P16"/>
    <mergeCell ref="Q16:R16"/>
    <mergeCell ref="S16:V16"/>
    <mergeCell ref="W16:Y16"/>
    <mergeCell ref="Z16:AB16"/>
    <mergeCell ref="AD16:AE16"/>
    <mergeCell ref="AF16:AH16"/>
    <mergeCell ref="AI16:AJ16"/>
    <mergeCell ref="AK16:AM16"/>
    <mergeCell ref="AN16:AO16"/>
    <mergeCell ref="B15:C15"/>
    <mergeCell ref="E15:G15"/>
    <mergeCell ref="H15:I15"/>
    <mergeCell ref="J15:L15"/>
    <mergeCell ref="M15:N15"/>
    <mergeCell ref="O15:P15"/>
    <mergeCell ref="Q15:R15"/>
    <mergeCell ref="S15:T15"/>
    <mergeCell ref="U15:V15"/>
    <mergeCell ref="W13:Y13"/>
    <mergeCell ref="Z13:AB13"/>
    <mergeCell ref="AD13:AE13"/>
    <mergeCell ref="AF13:AH13"/>
    <mergeCell ref="AI13:AJ13"/>
    <mergeCell ref="AK13:AM13"/>
    <mergeCell ref="AN13:AO13"/>
    <mergeCell ref="B14:C14"/>
    <mergeCell ref="E14:G14"/>
    <mergeCell ref="H14:I14"/>
    <mergeCell ref="J14:L14"/>
    <mergeCell ref="M14:N14"/>
    <mergeCell ref="O14:P14"/>
    <mergeCell ref="Q14:R14"/>
    <mergeCell ref="S14:T14"/>
    <mergeCell ref="U14:V14"/>
    <mergeCell ref="W14:Y14"/>
    <mergeCell ref="Z14:AB14"/>
    <mergeCell ref="AD14:AE14"/>
    <mergeCell ref="AF14:AH14"/>
    <mergeCell ref="AI14:AJ14"/>
    <mergeCell ref="AK14:AM14"/>
    <mergeCell ref="AN14:AO14"/>
    <mergeCell ref="B13:C13"/>
    <mergeCell ref="E13:G13"/>
    <mergeCell ref="H13:I13"/>
    <mergeCell ref="J13:L13"/>
    <mergeCell ref="M13:N13"/>
    <mergeCell ref="O13:P13"/>
    <mergeCell ref="Q13:R13"/>
    <mergeCell ref="S13:T13"/>
    <mergeCell ref="U13:V13"/>
    <mergeCell ref="W11:Y11"/>
    <mergeCell ref="Z11:AB11"/>
    <mergeCell ref="AD11:AE11"/>
    <mergeCell ref="AF11:AH11"/>
    <mergeCell ref="AI11:AJ11"/>
    <mergeCell ref="AK11:AM11"/>
    <mergeCell ref="AN11:AO11"/>
    <mergeCell ref="B12:C12"/>
    <mergeCell ref="E12:G12"/>
    <mergeCell ref="H12:I12"/>
    <mergeCell ref="J12:L12"/>
    <mergeCell ref="M12:N12"/>
    <mergeCell ref="O12:P12"/>
    <mergeCell ref="Q12:R12"/>
    <mergeCell ref="S12:T12"/>
    <mergeCell ref="U12:V12"/>
    <mergeCell ref="W12:Y12"/>
    <mergeCell ref="Z12:AB12"/>
    <mergeCell ref="AD12:AE12"/>
    <mergeCell ref="AF12:AH12"/>
    <mergeCell ref="AI12:AJ12"/>
    <mergeCell ref="AK12:AM12"/>
    <mergeCell ref="AN12:AO12"/>
    <mergeCell ref="B11:C11"/>
    <mergeCell ref="E11:G11"/>
    <mergeCell ref="H11:I11"/>
    <mergeCell ref="J11:L11"/>
    <mergeCell ref="M11:N11"/>
    <mergeCell ref="O11:P11"/>
    <mergeCell ref="Q11:R11"/>
    <mergeCell ref="S11:T11"/>
    <mergeCell ref="U11:V11"/>
    <mergeCell ref="W9:Y9"/>
    <mergeCell ref="Z9:AB9"/>
    <mergeCell ref="AD9:AE9"/>
    <mergeCell ref="AF9:AH9"/>
    <mergeCell ref="AI9:AJ9"/>
    <mergeCell ref="AK9:AM9"/>
    <mergeCell ref="AN9:AO9"/>
    <mergeCell ref="B10:C10"/>
    <mergeCell ref="E10:G10"/>
    <mergeCell ref="H10:I10"/>
    <mergeCell ref="J10:L10"/>
    <mergeCell ref="M10:N10"/>
    <mergeCell ref="O10:P10"/>
    <mergeCell ref="Q10:R10"/>
    <mergeCell ref="S10:T10"/>
    <mergeCell ref="U10:V10"/>
    <mergeCell ref="W10:Y10"/>
    <mergeCell ref="Z10:AB10"/>
    <mergeCell ref="AD10:AE10"/>
    <mergeCell ref="AF10:AH10"/>
    <mergeCell ref="AI10:AJ10"/>
    <mergeCell ref="AK10:AM10"/>
    <mergeCell ref="AN10:AO10"/>
    <mergeCell ref="B9:C9"/>
    <mergeCell ref="E9:G9"/>
    <mergeCell ref="H9:I9"/>
    <mergeCell ref="J9:L9"/>
    <mergeCell ref="M9:N9"/>
    <mergeCell ref="O9:P9"/>
    <mergeCell ref="Q9:R9"/>
    <mergeCell ref="S9:T9"/>
    <mergeCell ref="U9:V9"/>
    <mergeCell ref="L6:Z6"/>
    <mergeCell ref="AA6:AO6"/>
    <mergeCell ref="A7:D7"/>
    <mergeCell ref="E7:R7"/>
    <mergeCell ref="S7:AO7"/>
    <mergeCell ref="B8:C8"/>
    <mergeCell ref="E8:G8"/>
    <mergeCell ref="H8:I8"/>
    <mergeCell ref="J8:L8"/>
    <mergeCell ref="M8:N8"/>
    <mergeCell ref="O8:P8"/>
    <mergeCell ref="Q8:R8"/>
    <mergeCell ref="S8:T8"/>
    <mergeCell ref="U8:V8"/>
    <mergeCell ref="W8:Y8"/>
    <mergeCell ref="Z8:AB8"/>
    <mergeCell ref="AD8:AE8"/>
    <mergeCell ref="AF8:AH8"/>
    <mergeCell ref="AI8:AJ8"/>
    <mergeCell ref="AK8:AM8"/>
    <mergeCell ref="AN8:AO8"/>
    <mergeCell ref="AH1:AO1"/>
    <mergeCell ref="A2:AO2"/>
    <mergeCell ref="A3:K3"/>
    <mergeCell ref="AA3:AO3"/>
    <mergeCell ref="A4:B4"/>
    <mergeCell ref="C4:E4"/>
    <mergeCell ref="F4:K4"/>
    <mergeCell ref="AA4:AO4"/>
    <mergeCell ref="L5:Z5"/>
    <mergeCell ref="AA5:AO5"/>
  </mergeCells>
  <phoneticPr fontId="26" type="noConversion"/>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69"/>
  <sheetViews>
    <sheetView zoomScale="85" zoomScaleNormal="85" workbookViewId="0">
      <pane xSplit="18" ySplit="3" topLeftCell="V4" activePane="bottomRight" state="frozen"/>
      <selection pane="topRight"/>
      <selection pane="bottomLeft"/>
      <selection pane="bottomRight" activeCell="AN67" sqref="AN67"/>
    </sheetView>
  </sheetViews>
  <sheetFormatPr defaultColWidth="9" defaultRowHeight="15.6"/>
  <cols>
    <col min="1" max="1" width="3.5" style="2" customWidth="1"/>
    <col min="2" max="2" width="9.69921875" style="3" customWidth="1"/>
    <col min="3" max="3" width="5.69921875" style="3" customWidth="1"/>
    <col min="4" max="4" width="12.19921875" style="3" customWidth="1"/>
    <col min="5" max="5" width="3" style="3" customWidth="1"/>
    <col min="6" max="6" width="4.59765625" style="3" customWidth="1"/>
    <col min="7" max="7" width="4.5" style="4" customWidth="1"/>
    <col min="8" max="8" width="4.5" style="5" customWidth="1"/>
    <col min="9" max="9" width="5.09765625" style="5" customWidth="1"/>
    <col min="10" max="10" width="4.69921875" style="4" customWidth="1"/>
    <col min="11" max="11" width="4.5" style="5" customWidth="1"/>
    <col min="12" max="12" width="5" style="6" customWidth="1"/>
    <col min="13" max="13" width="4.8984375" style="7" customWidth="1"/>
    <col min="14" max="14" width="4.8984375" style="8" customWidth="1"/>
    <col min="15" max="17" width="5.09765625" style="6" customWidth="1"/>
    <col min="18" max="18" width="5.8984375" style="9" customWidth="1"/>
    <col min="19" max="19" width="5.59765625" style="3" customWidth="1"/>
    <col min="20" max="20" width="10.69921875" style="3" customWidth="1"/>
    <col min="21" max="21" width="5.59765625" style="10" customWidth="1"/>
    <col min="22" max="22" width="5.8984375" style="3" customWidth="1"/>
    <col min="23" max="23" width="5.19921875" style="6" customWidth="1"/>
    <col min="24" max="24" width="5.5" style="6" customWidth="1"/>
    <col min="25" max="25" width="5.59765625" style="6" customWidth="1"/>
    <col min="26" max="26" width="4.59765625" style="6" customWidth="1"/>
    <col min="27" max="27" width="5.09765625" style="6" customWidth="1"/>
    <col min="28" max="28" width="5" style="5" customWidth="1"/>
    <col min="29" max="29" width="5.5" style="6" customWidth="1"/>
    <col min="30" max="30" width="6.19921875" style="6" customWidth="1"/>
    <col min="31" max="31" width="6.09765625" style="6" customWidth="1"/>
    <col min="32" max="32" width="4.09765625" style="6" customWidth="1"/>
    <col min="33" max="34" width="4" style="11" customWidth="1"/>
    <col min="35" max="35" width="4.09765625" style="12" customWidth="1"/>
    <col min="36" max="37" width="5.19921875" style="3" customWidth="1"/>
    <col min="38" max="38" width="6.09765625" style="3" customWidth="1"/>
    <col min="39" max="39" width="6.09765625" style="13" customWidth="1"/>
    <col min="40" max="40" width="8.3984375" style="3" customWidth="1"/>
    <col min="41" max="41" width="11.5" style="3"/>
    <col min="42" max="251" width="9" style="3"/>
    <col min="252" max="252" width="4.3984375" style="3" customWidth="1"/>
    <col min="253" max="255" width="6.09765625" style="3" customWidth="1"/>
    <col min="256" max="256" width="5.3984375" style="3" customWidth="1"/>
    <col min="257" max="257" width="5.8984375" style="3" customWidth="1"/>
    <col min="258" max="259" width="6.8984375" style="3" customWidth="1"/>
    <col min="260" max="260" width="4.5" style="3" customWidth="1"/>
    <col min="261" max="262" width="5.59765625" style="3" customWidth="1"/>
    <col min="263" max="264" width="6.19921875" style="3" customWidth="1"/>
    <col min="265" max="265" width="7.09765625" style="3" customWidth="1"/>
    <col min="266" max="266" width="5.8984375" style="3" customWidth="1"/>
    <col min="267" max="267" width="5.59765625" style="3" customWidth="1"/>
    <col min="268" max="268" width="4.69921875" style="3" customWidth="1"/>
    <col min="269" max="269" width="4.3984375" style="3" customWidth="1"/>
    <col min="270" max="272" width="4.59765625" style="3" customWidth="1"/>
    <col min="273" max="273" width="7.8984375" style="3" customWidth="1"/>
    <col min="274" max="274" width="7.3984375" style="3" customWidth="1"/>
    <col min="275" max="277" width="5.3984375" style="3" customWidth="1"/>
    <col min="278" max="278" width="5.09765625" style="3" customWidth="1"/>
    <col min="279" max="279" width="5.3984375" style="3" customWidth="1"/>
    <col min="280" max="283" width="3.69921875" style="3" customWidth="1"/>
    <col min="284" max="284" width="10.3984375" style="3" customWidth="1"/>
    <col min="285" max="285" width="3.69921875" style="3" customWidth="1"/>
    <col min="286" max="289" width="5.59765625" style="3" customWidth="1"/>
    <col min="290" max="290" width="6.3984375" style="3" customWidth="1"/>
    <col min="291" max="507" width="9" style="3"/>
    <col min="508" max="508" width="4.3984375" style="3" customWidth="1"/>
    <col min="509" max="511" width="6.09765625" style="3" customWidth="1"/>
    <col min="512" max="512" width="5.3984375" style="3" customWidth="1"/>
    <col min="513" max="513" width="5.8984375" style="3" customWidth="1"/>
    <col min="514" max="515" width="6.8984375" style="3" customWidth="1"/>
    <col min="516" max="516" width="4.5" style="3" customWidth="1"/>
    <col min="517" max="518" width="5.59765625" style="3" customWidth="1"/>
    <col min="519" max="520" width="6.19921875" style="3" customWidth="1"/>
    <col min="521" max="521" width="7.09765625" style="3" customWidth="1"/>
    <col min="522" max="522" width="5.8984375" style="3" customWidth="1"/>
    <col min="523" max="523" width="5.59765625" style="3" customWidth="1"/>
    <col min="524" max="524" width="4.69921875" style="3" customWidth="1"/>
    <col min="525" max="525" width="4.3984375" style="3" customWidth="1"/>
    <col min="526" max="528" width="4.59765625" style="3" customWidth="1"/>
    <col min="529" max="529" width="7.8984375" style="3" customWidth="1"/>
    <col min="530" max="530" width="7.3984375" style="3" customWidth="1"/>
    <col min="531" max="533" width="5.3984375" style="3" customWidth="1"/>
    <col min="534" max="534" width="5.09765625" style="3" customWidth="1"/>
    <col min="535" max="535" width="5.3984375" style="3" customWidth="1"/>
    <col min="536" max="539" width="3.69921875" style="3" customWidth="1"/>
    <col min="540" max="540" width="10.3984375" style="3" customWidth="1"/>
    <col min="541" max="541" width="3.69921875" style="3" customWidth="1"/>
    <col min="542" max="545" width="5.59765625" style="3" customWidth="1"/>
    <col min="546" max="546" width="6.3984375" style="3" customWidth="1"/>
    <col min="547" max="763" width="9" style="3"/>
    <col min="764" max="764" width="4.3984375" style="3" customWidth="1"/>
    <col min="765" max="767" width="6.09765625" style="3" customWidth="1"/>
    <col min="768" max="768" width="5.3984375" style="3" customWidth="1"/>
    <col min="769" max="769" width="5.8984375" style="3" customWidth="1"/>
    <col min="770" max="771" width="6.8984375" style="3" customWidth="1"/>
    <col min="772" max="772" width="4.5" style="3" customWidth="1"/>
    <col min="773" max="774" width="5.59765625" style="3" customWidth="1"/>
    <col min="775" max="776" width="6.19921875" style="3" customWidth="1"/>
    <col min="777" max="777" width="7.09765625" style="3" customWidth="1"/>
    <col min="778" max="778" width="5.8984375" style="3" customWidth="1"/>
    <col min="779" max="779" width="5.59765625" style="3" customWidth="1"/>
    <col min="780" max="780" width="4.69921875" style="3" customWidth="1"/>
    <col min="781" max="781" width="4.3984375" style="3" customWidth="1"/>
    <col min="782" max="784" width="4.59765625" style="3" customWidth="1"/>
    <col min="785" max="785" width="7.8984375" style="3" customWidth="1"/>
    <col min="786" max="786" width="7.3984375" style="3" customWidth="1"/>
    <col min="787" max="789" width="5.3984375" style="3" customWidth="1"/>
    <col min="790" max="790" width="5.09765625" style="3" customWidth="1"/>
    <col min="791" max="791" width="5.3984375" style="3" customWidth="1"/>
    <col min="792" max="795" width="3.69921875" style="3" customWidth="1"/>
    <col min="796" max="796" width="10.3984375" style="3" customWidth="1"/>
    <col min="797" max="797" width="3.69921875" style="3" customWidth="1"/>
    <col min="798" max="801" width="5.59765625" style="3" customWidth="1"/>
    <col min="802" max="802" width="6.3984375" style="3" customWidth="1"/>
    <col min="803" max="1019" width="9" style="3"/>
    <col min="1020" max="1020" width="4.3984375" style="3" customWidth="1"/>
    <col min="1021" max="1023" width="6.09765625" style="3" customWidth="1"/>
    <col min="1024" max="1024" width="5.3984375" style="3" customWidth="1"/>
    <col min="1025" max="1025" width="5.8984375" style="3" customWidth="1"/>
    <col min="1026" max="1027" width="6.8984375" style="3" customWidth="1"/>
    <col min="1028" max="1028" width="4.5" style="3" customWidth="1"/>
    <col min="1029" max="1030" width="5.59765625" style="3" customWidth="1"/>
    <col min="1031" max="1032" width="6.19921875" style="3" customWidth="1"/>
    <col min="1033" max="1033" width="7.09765625" style="3" customWidth="1"/>
    <col min="1034" max="1034" width="5.8984375" style="3" customWidth="1"/>
    <col min="1035" max="1035" width="5.59765625" style="3" customWidth="1"/>
    <col min="1036" max="1036" width="4.69921875" style="3" customWidth="1"/>
    <col min="1037" max="1037" width="4.3984375" style="3" customWidth="1"/>
    <col min="1038" max="1040" width="4.59765625" style="3" customWidth="1"/>
    <col min="1041" max="1041" width="7.8984375" style="3" customWidth="1"/>
    <col min="1042" max="1042" width="7.3984375" style="3" customWidth="1"/>
    <col min="1043" max="1045" width="5.3984375" style="3" customWidth="1"/>
    <col min="1046" max="1046" width="5.09765625" style="3" customWidth="1"/>
    <col min="1047" max="1047" width="5.3984375" style="3" customWidth="1"/>
    <col min="1048" max="1051" width="3.69921875" style="3" customWidth="1"/>
    <col min="1052" max="1052" width="10.3984375" style="3" customWidth="1"/>
    <col min="1053" max="1053" width="3.69921875" style="3" customWidth="1"/>
    <col min="1054" max="1057" width="5.59765625" style="3" customWidth="1"/>
    <col min="1058" max="1058" width="6.3984375" style="3" customWidth="1"/>
    <col min="1059" max="1275" width="9" style="3"/>
    <col min="1276" max="1276" width="4.3984375" style="3" customWidth="1"/>
    <col min="1277" max="1279" width="6.09765625" style="3" customWidth="1"/>
    <col min="1280" max="1280" width="5.3984375" style="3" customWidth="1"/>
    <col min="1281" max="1281" width="5.8984375" style="3" customWidth="1"/>
    <col min="1282" max="1283" width="6.8984375" style="3" customWidth="1"/>
    <col min="1284" max="1284" width="4.5" style="3" customWidth="1"/>
    <col min="1285" max="1286" width="5.59765625" style="3" customWidth="1"/>
    <col min="1287" max="1288" width="6.19921875" style="3" customWidth="1"/>
    <col min="1289" max="1289" width="7.09765625" style="3" customWidth="1"/>
    <col min="1290" max="1290" width="5.8984375" style="3" customWidth="1"/>
    <col min="1291" max="1291" width="5.59765625" style="3" customWidth="1"/>
    <col min="1292" max="1292" width="4.69921875" style="3" customWidth="1"/>
    <col min="1293" max="1293" width="4.3984375" style="3" customWidth="1"/>
    <col min="1294" max="1296" width="4.59765625" style="3" customWidth="1"/>
    <col min="1297" max="1297" width="7.8984375" style="3" customWidth="1"/>
    <col min="1298" max="1298" width="7.3984375" style="3" customWidth="1"/>
    <col min="1299" max="1301" width="5.3984375" style="3" customWidth="1"/>
    <col min="1302" max="1302" width="5.09765625" style="3" customWidth="1"/>
    <col min="1303" max="1303" width="5.3984375" style="3" customWidth="1"/>
    <col min="1304" max="1307" width="3.69921875" style="3" customWidth="1"/>
    <col min="1308" max="1308" width="10.3984375" style="3" customWidth="1"/>
    <col min="1309" max="1309" width="3.69921875" style="3" customWidth="1"/>
    <col min="1310" max="1313" width="5.59765625" style="3" customWidth="1"/>
    <col min="1314" max="1314" width="6.3984375" style="3" customWidth="1"/>
    <col min="1315" max="1531" width="9" style="3"/>
    <col min="1532" max="1532" width="4.3984375" style="3" customWidth="1"/>
    <col min="1533" max="1535" width="6.09765625" style="3" customWidth="1"/>
    <col min="1536" max="1536" width="5.3984375" style="3" customWidth="1"/>
    <col min="1537" max="1537" width="5.8984375" style="3" customWidth="1"/>
    <col min="1538" max="1539" width="6.8984375" style="3" customWidth="1"/>
    <col min="1540" max="1540" width="4.5" style="3" customWidth="1"/>
    <col min="1541" max="1542" width="5.59765625" style="3" customWidth="1"/>
    <col min="1543" max="1544" width="6.19921875" style="3" customWidth="1"/>
    <col min="1545" max="1545" width="7.09765625" style="3" customWidth="1"/>
    <col min="1546" max="1546" width="5.8984375" style="3" customWidth="1"/>
    <col min="1547" max="1547" width="5.59765625" style="3" customWidth="1"/>
    <col min="1548" max="1548" width="4.69921875" style="3" customWidth="1"/>
    <col min="1549" max="1549" width="4.3984375" style="3" customWidth="1"/>
    <col min="1550" max="1552" width="4.59765625" style="3" customWidth="1"/>
    <col min="1553" max="1553" width="7.8984375" style="3" customWidth="1"/>
    <col min="1554" max="1554" width="7.3984375" style="3" customWidth="1"/>
    <col min="1555" max="1557" width="5.3984375" style="3" customWidth="1"/>
    <col min="1558" max="1558" width="5.09765625" style="3" customWidth="1"/>
    <col min="1559" max="1559" width="5.3984375" style="3" customWidth="1"/>
    <col min="1560" max="1563" width="3.69921875" style="3" customWidth="1"/>
    <col min="1564" max="1564" width="10.3984375" style="3" customWidth="1"/>
    <col min="1565" max="1565" width="3.69921875" style="3" customWidth="1"/>
    <col min="1566" max="1569" width="5.59765625" style="3" customWidth="1"/>
    <col min="1570" max="1570" width="6.3984375" style="3" customWidth="1"/>
    <col min="1571" max="1787" width="9" style="3"/>
    <col min="1788" max="1788" width="4.3984375" style="3" customWidth="1"/>
    <col min="1789" max="1791" width="6.09765625" style="3" customWidth="1"/>
    <col min="1792" max="1792" width="5.3984375" style="3" customWidth="1"/>
    <col min="1793" max="1793" width="5.8984375" style="3" customWidth="1"/>
    <col min="1794" max="1795" width="6.8984375" style="3" customWidth="1"/>
    <col min="1796" max="1796" width="4.5" style="3" customWidth="1"/>
    <col min="1797" max="1798" width="5.59765625" style="3" customWidth="1"/>
    <col min="1799" max="1800" width="6.19921875" style="3" customWidth="1"/>
    <col min="1801" max="1801" width="7.09765625" style="3" customWidth="1"/>
    <col min="1802" max="1802" width="5.8984375" style="3" customWidth="1"/>
    <col min="1803" max="1803" width="5.59765625" style="3" customWidth="1"/>
    <col min="1804" max="1804" width="4.69921875" style="3" customWidth="1"/>
    <col min="1805" max="1805" width="4.3984375" style="3" customWidth="1"/>
    <col min="1806" max="1808" width="4.59765625" style="3" customWidth="1"/>
    <col min="1809" max="1809" width="7.8984375" style="3" customWidth="1"/>
    <col min="1810" max="1810" width="7.3984375" style="3" customWidth="1"/>
    <col min="1811" max="1813" width="5.3984375" style="3" customWidth="1"/>
    <col min="1814" max="1814" width="5.09765625" style="3" customWidth="1"/>
    <col min="1815" max="1815" width="5.3984375" style="3" customWidth="1"/>
    <col min="1816" max="1819" width="3.69921875" style="3" customWidth="1"/>
    <col min="1820" max="1820" width="10.3984375" style="3" customWidth="1"/>
    <col min="1821" max="1821" width="3.69921875" style="3" customWidth="1"/>
    <col min="1822" max="1825" width="5.59765625" style="3" customWidth="1"/>
    <col min="1826" max="1826" width="6.3984375" style="3" customWidth="1"/>
    <col min="1827" max="2043" width="9" style="3"/>
    <col min="2044" max="2044" width="4.3984375" style="3" customWidth="1"/>
    <col min="2045" max="2047" width="6.09765625" style="3" customWidth="1"/>
    <col min="2048" max="2048" width="5.3984375" style="3" customWidth="1"/>
    <col min="2049" max="2049" width="5.8984375" style="3" customWidth="1"/>
    <col min="2050" max="2051" width="6.8984375" style="3" customWidth="1"/>
    <col min="2052" max="2052" width="4.5" style="3" customWidth="1"/>
    <col min="2053" max="2054" width="5.59765625" style="3" customWidth="1"/>
    <col min="2055" max="2056" width="6.19921875" style="3" customWidth="1"/>
    <col min="2057" max="2057" width="7.09765625" style="3" customWidth="1"/>
    <col min="2058" max="2058" width="5.8984375" style="3" customWidth="1"/>
    <col min="2059" max="2059" width="5.59765625" style="3" customWidth="1"/>
    <col min="2060" max="2060" width="4.69921875" style="3" customWidth="1"/>
    <col min="2061" max="2061" width="4.3984375" style="3" customWidth="1"/>
    <col min="2062" max="2064" width="4.59765625" style="3" customWidth="1"/>
    <col min="2065" max="2065" width="7.8984375" style="3" customWidth="1"/>
    <col min="2066" max="2066" width="7.3984375" style="3" customWidth="1"/>
    <col min="2067" max="2069" width="5.3984375" style="3" customWidth="1"/>
    <col min="2070" max="2070" width="5.09765625" style="3" customWidth="1"/>
    <col min="2071" max="2071" width="5.3984375" style="3" customWidth="1"/>
    <col min="2072" max="2075" width="3.69921875" style="3" customWidth="1"/>
    <col min="2076" max="2076" width="10.3984375" style="3" customWidth="1"/>
    <col min="2077" max="2077" width="3.69921875" style="3" customWidth="1"/>
    <col min="2078" max="2081" width="5.59765625" style="3" customWidth="1"/>
    <col min="2082" max="2082" width="6.3984375" style="3" customWidth="1"/>
    <col min="2083" max="2299" width="9" style="3"/>
    <col min="2300" max="2300" width="4.3984375" style="3" customWidth="1"/>
    <col min="2301" max="2303" width="6.09765625" style="3" customWidth="1"/>
    <col min="2304" max="2304" width="5.3984375" style="3" customWidth="1"/>
    <col min="2305" max="2305" width="5.8984375" style="3" customWidth="1"/>
    <col min="2306" max="2307" width="6.8984375" style="3" customWidth="1"/>
    <col min="2308" max="2308" width="4.5" style="3" customWidth="1"/>
    <col min="2309" max="2310" width="5.59765625" style="3" customWidth="1"/>
    <col min="2311" max="2312" width="6.19921875" style="3" customWidth="1"/>
    <col min="2313" max="2313" width="7.09765625" style="3" customWidth="1"/>
    <col min="2314" max="2314" width="5.8984375" style="3" customWidth="1"/>
    <col min="2315" max="2315" width="5.59765625" style="3" customWidth="1"/>
    <col min="2316" max="2316" width="4.69921875" style="3" customWidth="1"/>
    <col min="2317" max="2317" width="4.3984375" style="3" customWidth="1"/>
    <col min="2318" max="2320" width="4.59765625" style="3" customWidth="1"/>
    <col min="2321" max="2321" width="7.8984375" style="3" customWidth="1"/>
    <col min="2322" max="2322" width="7.3984375" style="3" customWidth="1"/>
    <col min="2323" max="2325" width="5.3984375" style="3" customWidth="1"/>
    <col min="2326" max="2326" width="5.09765625" style="3" customWidth="1"/>
    <col min="2327" max="2327" width="5.3984375" style="3" customWidth="1"/>
    <col min="2328" max="2331" width="3.69921875" style="3" customWidth="1"/>
    <col min="2332" max="2332" width="10.3984375" style="3" customWidth="1"/>
    <col min="2333" max="2333" width="3.69921875" style="3" customWidth="1"/>
    <col min="2334" max="2337" width="5.59765625" style="3" customWidth="1"/>
    <col min="2338" max="2338" width="6.3984375" style="3" customWidth="1"/>
    <col min="2339" max="2555" width="9" style="3"/>
    <col min="2556" max="2556" width="4.3984375" style="3" customWidth="1"/>
    <col min="2557" max="2559" width="6.09765625" style="3" customWidth="1"/>
    <col min="2560" max="2560" width="5.3984375" style="3" customWidth="1"/>
    <col min="2561" max="2561" width="5.8984375" style="3" customWidth="1"/>
    <col min="2562" max="2563" width="6.8984375" style="3" customWidth="1"/>
    <col min="2564" max="2564" width="4.5" style="3" customWidth="1"/>
    <col min="2565" max="2566" width="5.59765625" style="3" customWidth="1"/>
    <col min="2567" max="2568" width="6.19921875" style="3" customWidth="1"/>
    <col min="2569" max="2569" width="7.09765625" style="3" customWidth="1"/>
    <col min="2570" max="2570" width="5.8984375" style="3" customWidth="1"/>
    <col min="2571" max="2571" width="5.59765625" style="3" customWidth="1"/>
    <col min="2572" max="2572" width="4.69921875" style="3" customWidth="1"/>
    <col min="2573" max="2573" width="4.3984375" style="3" customWidth="1"/>
    <col min="2574" max="2576" width="4.59765625" style="3" customWidth="1"/>
    <col min="2577" max="2577" width="7.8984375" style="3" customWidth="1"/>
    <col min="2578" max="2578" width="7.3984375" style="3" customWidth="1"/>
    <col min="2579" max="2581" width="5.3984375" style="3" customWidth="1"/>
    <col min="2582" max="2582" width="5.09765625" style="3" customWidth="1"/>
    <col min="2583" max="2583" width="5.3984375" style="3" customWidth="1"/>
    <col min="2584" max="2587" width="3.69921875" style="3" customWidth="1"/>
    <col min="2588" max="2588" width="10.3984375" style="3" customWidth="1"/>
    <col min="2589" max="2589" width="3.69921875" style="3" customWidth="1"/>
    <col min="2590" max="2593" width="5.59765625" style="3" customWidth="1"/>
    <col min="2594" max="2594" width="6.3984375" style="3" customWidth="1"/>
    <col min="2595" max="2811" width="9" style="3"/>
    <col min="2812" max="2812" width="4.3984375" style="3" customWidth="1"/>
    <col min="2813" max="2815" width="6.09765625" style="3" customWidth="1"/>
    <col min="2816" max="2816" width="5.3984375" style="3" customWidth="1"/>
    <col min="2817" max="2817" width="5.8984375" style="3" customWidth="1"/>
    <col min="2818" max="2819" width="6.8984375" style="3" customWidth="1"/>
    <col min="2820" max="2820" width="4.5" style="3" customWidth="1"/>
    <col min="2821" max="2822" width="5.59765625" style="3" customWidth="1"/>
    <col min="2823" max="2824" width="6.19921875" style="3" customWidth="1"/>
    <col min="2825" max="2825" width="7.09765625" style="3" customWidth="1"/>
    <col min="2826" max="2826" width="5.8984375" style="3" customWidth="1"/>
    <col min="2827" max="2827" width="5.59765625" style="3" customWidth="1"/>
    <col min="2828" max="2828" width="4.69921875" style="3" customWidth="1"/>
    <col min="2829" max="2829" width="4.3984375" style="3" customWidth="1"/>
    <col min="2830" max="2832" width="4.59765625" style="3" customWidth="1"/>
    <col min="2833" max="2833" width="7.8984375" style="3" customWidth="1"/>
    <col min="2834" max="2834" width="7.3984375" style="3" customWidth="1"/>
    <col min="2835" max="2837" width="5.3984375" style="3" customWidth="1"/>
    <col min="2838" max="2838" width="5.09765625" style="3" customWidth="1"/>
    <col min="2839" max="2839" width="5.3984375" style="3" customWidth="1"/>
    <col min="2840" max="2843" width="3.69921875" style="3" customWidth="1"/>
    <col min="2844" max="2844" width="10.3984375" style="3" customWidth="1"/>
    <col min="2845" max="2845" width="3.69921875" style="3" customWidth="1"/>
    <col min="2846" max="2849" width="5.59765625" style="3" customWidth="1"/>
    <col min="2850" max="2850" width="6.3984375" style="3" customWidth="1"/>
    <col min="2851" max="3067" width="9" style="3"/>
    <col min="3068" max="3068" width="4.3984375" style="3" customWidth="1"/>
    <col min="3069" max="3071" width="6.09765625" style="3" customWidth="1"/>
    <col min="3072" max="3072" width="5.3984375" style="3" customWidth="1"/>
    <col min="3073" max="3073" width="5.8984375" style="3" customWidth="1"/>
    <col min="3074" max="3075" width="6.8984375" style="3" customWidth="1"/>
    <col min="3076" max="3076" width="4.5" style="3" customWidth="1"/>
    <col min="3077" max="3078" width="5.59765625" style="3" customWidth="1"/>
    <col min="3079" max="3080" width="6.19921875" style="3" customWidth="1"/>
    <col min="3081" max="3081" width="7.09765625" style="3" customWidth="1"/>
    <col min="3082" max="3082" width="5.8984375" style="3" customWidth="1"/>
    <col min="3083" max="3083" width="5.59765625" style="3" customWidth="1"/>
    <col min="3084" max="3084" width="4.69921875" style="3" customWidth="1"/>
    <col min="3085" max="3085" width="4.3984375" style="3" customWidth="1"/>
    <col min="3086" max="3088" width="4.59765625" style="3" customWidth="1"/>
    <col min="3089" max="3089" width="7.8984375" style="3" customWidth="1"/>
    <col min="3090" max="3090" width="7.3984375" style="3" customWidth="1"/>
    <col min="3091" max="3093" width="5.3984375" style="3" customWidth="1"/>
    <col min="3094" max="3094" width="5.09765625" style="3" customWidth="1"/>
    <col min="3095" max="3095" width="5.3984375" style="3" customWidth="1"/>
    <col min="3096" max="3099" width="3.69921875" style="3" customWidth="1"/>
    <col min="3100" max="3100" width="10.3984375" style="3" customWidth="1"/>
    <col min="3101" max="3101" width="3.69921875" style="3" customWidth="1"/>
    <col min="3102" max="3105" width="5.59765625" style="3" customWidth="1"/>
    <col min="3106" max="3106" width="6.3984375" style="3" customWidth="1"/>
    <col min="3107" max="3323" width="9" style="3"/>
    <col min="3324" max="3324" width="4.3984375" style="3" customWidth="1"/>
    <col min="3325" max="3327" width="6.09765625" style="3" customWidth="1"/>
    <col min="3328" max="3328" width="5.3984375" style="3" customWidth="1"/>
    <col min="3329" max="3329" width="5.8984375" style="3" customWidth="1"/>
    <col min="3330" max="3331" width="6.8984375" style="3" customWidth="1"/>
    <col min="3332" max="3332" width="4.5" style="3" customWidth="1"/>
    <col min="3333" max="3334" width="5.59765625" style="3" customWidth="1"/>
    <col min="3335" max="3336" width="6.19921875" style="3" customWidth="1"/>
    <col min="3337" max="3337" width="7.09765625" style="3" customWidth="1"/>
    <col min="3338" max="3338" width="5.8984375" style="3" customWidth="1"/>
    <col min="3339" max="3339" width="5.59765625" style="3" customWidth="1"/>
    <col min="3340" max="3340" width="4.69921875" style="3" customWidth="1"/>
    <col min="3341" max="3341" width="4.3984375" style="3" customWidth="1"/>
    <col min="3342" max="3344" width="4.59765625" style="3" customWidth="1"/>
    <col min="3345" max="3345" width="7.8984375" style="3" customWidth="1"/>
    <col min="3346" max="3346" width="7.3984375" style="3" customWidth="1"/>
    <col min="3347" max="3349" width="5.3984375" style="3" customWidth="1"/>
    <col min="3350" max="3350" width="5.09765625" style="3" customWidth="1"/>
    <col min="3351" max="3351" width="5.3984375" style="3" customWidth="1"/>
    <col min="3352" max="3355" width="3.69921875" style="3" customWidth="1"/>
    <col min="3356" max="3356" width="10.3984375" style="3" customWidth="1"/>
    <col min="3357" max="3357" width="3.69921875" style="3" customWidth="1"/>
    <col min="3358" max="3361" width="5.59765625" style="3" customWidth="1"/>
    <col min="3362" max="3362" width="6.3984375" style="3" customWidth="1"/>
    <col min="3363" max="3579" width="9" style="3"/>
    <col min="3580" max="3580" width="4.3984375" style="3" customWidth="1"/>
    <col min="3581" max="3583" width="6.09765625" style="3" customWidth="1"/>
    <col min="3584" max="3584" width="5.3984375" style="3" customWidth="1"/>
    <col min="3585" max="3585" width="5.8984375" style="3" customWidth="1"/>
    <col min="3586" max="3587" width="6.8984375" style="3" customWidth="1"/>
    <col min="3588" max="3588" width="4.5" style="3" customWidth="1"/>
    <col min="3589" max="3590" width="5.59765625" style="3" customWidth="1"/>
    <col min="3591" max="3592" width="6.19921875" style="3" customWidth="1"/>
    <col min="3593" max="3593" width="7.09765625" style="3" customWidth="1"/>
    <col min="3594" max="3594" width="5.8984375" style="3" customWidth="1"/>
    <col min="3595" max="3595" width="5.59765625" style="3" customWidth="1"/>
    <col min="3596" max="3596" width="4.69921875" style="3" customWidth="1"/>
    <col min="3597" max="3597" width="4.3984375" style="3" customWidth="1"/>
    <col min="3598" max="3600" width="4.59765625" style="3" customWidth="1"/>
    <col min="3601" max="3601" width="7.8984375" style="3" customWidth="1"/>
    <col min="3602" max="3602" width="7.3984375" style="3" customWidth="1"/>
    <col min="3603" max="3605" width="5.3984375" style="3" customWidth="1"/>
    <col min="3606" max="3606" width="5.09765625" style="3" customWidth="1"/>
    <col min="3607" max="3607" width="5.3984375" style="3" customWidth="1"/>
    <col min="3608" max="3611" width="3.69921875" style="3" customWidth="1"/>
    <col min="3612" max="3612" width="10.3984375" style="3" customWidth="1"/>
    <col min="3613" max="3613" width="3.69921875" style="3" customWidth="1"/>
    <col min="3614" max="3617" width="5.59765625" style="3" customWidth="1"/>
    <col min="3618" max="3618" width="6.3984375" style="3" customWidth="1"/>
    <col min="3619" max="3835" width="9" style="3"/>
    <col min="3836" max="3836" width="4.3984375" style="3" customWidth="1"/>
    <col min="3837" max="3839" width="6.09765625" style="3" customWidth="1"/>
    <col min="3840" max="3840" width="5.3984375" style="3" customWidth="1"/>
    <col min="3841" max="3841" width="5.8984375" style="3" customWidth="1"/>
    <col min="3842" max="3843" width="6.8984375" style="3" customWidth="1"/>
    <col min="3844" max="3844" width="4.5" style="3" customWidth="1"/>
    <col min="3845" max="3846" width="5.59765625" style="3" customWidth="1"/>
    <col min="3847" max="3848" width="6.19921875" style="3" customWidth="1"/>
    <col min="3849" max="3849" width="7.09765625" style="3" customWidth="1"/>
    <col min="3850" max="3850" width="5.8984375" style="3" customWidth="1"/>
    <col min="3851" max="3851" width="5.59765625" style="3" customWidth="1"/>
    <col min="3852" max="3852" width="4.69921875" style="3" customWidth="1"/>
    <col min="3853" max="3853" width="4.3984375" style="3" customWidth="1"/>
    <col min="3854" max="3856" width="4.59765625" style="3" customWidth="1"/>
    <col min="3857" max="3857" width="7.8984375" style="3" customWidth="1"/>
    <col min="3858" max="3858" width="7.3984375" style="3" customWidth="1"/>
    <col min="3859" max="3861" width="5.3984375" style="3" customWidth="1"/>
    <col min="3862" max="3862" width="5.09765625" style="3" customWidth="1"/>
    <col min="3863" max="3863" width="5.3984375" style="3" customWidth="1"/>
    <col min="3864" max="3867" width="3.69921875" style="3" customWidth="1"/>
    <col min="3868" max="3868" width="10.3984375" style="3" customWidth="1"/>
    <col min="3869" max="3869" width="3.69921875" style="3" customWidth="1"/>
    <col min="3870" max="3873" width="5.59765625" style="3" customWidth="1"/>
    <col min="3874" max="3874" width="6.3984375" style="3" customWidth="1"/>
    <col min="3875" max="4091" width="9" style="3"/>
    <col min="4092" max="4092" width="4.3984375" style="3" customWidth="1"/>
    <col min="4093" max="4095" width="6.09765625" style="3" customWidth="1"/>
    <col min="4096" max="4096" width="5.3984375" style="3" customWidth="1"/>
    <col min="4097" max="4097" width="5.8984375" style="3" customWidth="1"/>
    <col min="4098" max="4099" width="6.8984375" style="3" customWidth="1"/>
    <col min="4100" max="4100" width="4.5" style="3" customWidth="1"/>
    <col min="4101" max="4102" width="5.59765625" style="3" customWidth="1"/>
    <col min="4103" max="4104" width="6.19921875" style="3" customWidth="1"/>
    <col min="4105" max="4105" width="7.09765625" style="3" customWidth="1"/>
    <col min="4106" max="4106" width="5.8984375" style="3" customWidth="1"/>
    <col min="4107" max="4107" width="5.59765625" style="3" customWidth="1"/>
    <col min="4108" max="4108" width="4.69921875" style="3" customWidth="1"/>
    <col min="4109" max="4109" width="4.3984375" style="3" customWidth="1"/>
    <col min="4110" max="4112" width="4.59765625" style="3" customWidth="1"/>
    <col min="4113" max="4113" width="7.8984375" style="3" customWidth="1"/>
    <col min="4114" max="4114" width="7.3984375" style="3" customWidth="1"/>
    <col min="4115" max="4117" width="5.3984375" style="3" customWidth="1"/>
    <col min="4118" max="4118" width="5.09765625" style="3" customWidth="1"/>
    <col min="4119" max="4119" width="5.3984375" style="3" customWidth="1"/>
    <col min="4120" max="4123" width="3.69921875" style="3" customWidth="1"/>
    <col min="4124" max="4124" width="10.3984375" style="3" customWidth="1"/>
    <col min="4125" max="4125" width="3.69921875" style="3" customWidth="1"/>
    <col min="4126" max="4129" width="5.59765625" style="3" customWidth="1"/>
    <col min="4130" max="4130" width="6.3984375" style="3" customWidth="1"/>
    <col min="4131" max="4347" width="9" style="3"/>
    <col min="4348" max="4348" width="4.3984375" style="3" customWidth="1"/>
    <col min="4349" max="4351" width="6.09765625" style="3" customWidth="1"/>
    <col min="4352" max="4352" width="5.3984375" style="3" customWidth="1"/>
    <col min="4353" max="4353" width="5.8984375" style="3" customWidth="1"/>
    <col min="4354" max="4355" width="6.8984375" style="3" customWidth="1"/>
    <col min="4356" max="4356" width="4.5" style="3" customWidth="1"/>
    <col min="4357" max="4358" width="5.59765625" style="3" customWidth="1"/>
    <col min="4359" max="4360" width="6.19921875" style="3" customWidth="1"/>
    <col min="4361" max="4361" width="7.09765625" style="3" customWidth="1"/>
    <col min="4362" max="4362" width="5.8984375" style="3" customWidth="1"/>
    <col min="4363" max="4363" width="5.59765625" style="3" customWidth="1"/>
    <col min="4364" max="4364" width="4.69921875" style="3" customWidth="1"/>
    <col min="4365" max="4365" width="4.3984375" style="3" customWidth="1"/>
    <col min="4366" max="4368" width="4.59765625" style="3" customWidth="1"/>
    <col min="4369" max="4369" width="7.8984375" style="3" customWidth="1"/>
    <col min="4370" max="4370" width="7.3984375" style="3" customWidth="1"/>
    <col min="4371" max="4373" width="5.3984375" style="3" customWidth="1"/>
    <col min="4374" max="4374" width="5.09765625" style="3" customWidth="1"/>
    <col min="4375" max="4375" width="5.3984375" style="3" customWidth="1"/>
    <col min="4376" max="4379" width="3.69921875" style="3" customWidth="1"/>
    <col min="4380" max="4380" width="10.3984375" style="3" customWidth="1"/>
    <col min="4381" max="4381" width="3.69921875" style="3" customWidth="1"/>
    <col min="4382" max="4385" width="5.59765625" style="3" customWidth="1"/>
    <col min="4386" max="4386" width="6.3984375" style="3" customWidth="1"/>
    <col min="4387" max="4603" width="9" style="3"/>
    <col min="4604" max="4604" width="4.3984375" style="3" customWidth="1"/>
    <col min="4605" max="4607" width="6.09765625" style="3" customWidth="1"/>
    <col min="4608" max="4608" width="5.3984375" style="3" customWidth="1"/>
    <col min="4609" max="4609" width="5.8984375" style="3" customWidth="1"/>
    <col min="4610" max="4611" width="6.8984375" style="3" customWidth="1"/>
    <col min="4612" max="4612" width="4.5" style="3" customWidth="1"/>
    <col min="4613" max="4614" width="5.59765625" style="3" customWidth="1"/>
    <col min="4615" max="4616" width="6.19921875" style="3" customWidth="1"/>
    <col min="4617" max="4617" width="7.09765625" style="3" customWidth="1"/>
    <col min="4618" max="4618" width="5.8984375" style="3" customWidth="1"/>
    <col min="4619" max="4619" width="5.59765625" style="3" customWidth="1"/>
    <col min="4620" max="4620" width="4.69921875" style="3" customWidth="1"/>
    <col min="4621" max="4621" width="4.3984375" style="3" customWidth="1"/>
    <col min="4622" max="4624" width="4.59765625" style="3" customWidth="1"/>
    <col min="4625" max="4625" width="7.8984375" style="3" customWidth="1"/>
    <col min="4626" max="4626" width="7.3984375" style="3" customWidth="1"/>
    <col min="4627" max="4629" width="5.3984375" style="3" customWidth="1"/>
    <col min="4630" max="4630" width="5.09765625" style="3" customWidth="1"/>
    <col min="4631" max="4631" width="5.3984375" style="3" customWidth="1"/>
    <col min="4632" max="4635" width="3.69921875" style="3" customWidth="1"/>
    <col min="4636" max="4636" width="10.3984375" style="3" customWidth="1"/>
    <col min="4637" max="4637" width="3.69921875" style="3" customWidth="1"/>
    <col min="4638" max="4641" width="5.59765625" style="3" customWidth="1"/>
    <col min="4642" max="4642" width="6.3984375" style="3" customWidth="1"/>
    <col min="4643" max="4859" width="9" style="3"/>
    <col min="4860" max="4860" width="4.3984375" style="3" customWidth="1"/>
    <col min="4861" max="4863" width="6.09765625" style="3" customWidth="1"/>
    <col min="4864" max="4864" width="5.3984375" style="3" customWidth="1"/>
    <col min="4865" max="4865" width="5.8984375" style="3" customWidth="1"/>
    <col min="4866" max="4867" width="6.8984375" style="3" customWidth="1"/>
    <col min="4868" max="4868" width="4.5" style="3" customWidth="1"/>
    <col min="4869" max="4870" width="5.59765625" style="3" customWidth="1"/>
    <col min="4871" max="4872" width="6.19921875" style="3" customWidth="1"/>
    <col min="4873" max="4873" width="7.09765625" style="3" customWidth="1"/>
    <col min="4874" max="4874" width="5.8984375" style="3" customWidth="1"/>
    <col min="4875" max="4875" width="5.59765625" style="3" customWidth="1"/>
    <col min="4876" max="4876" width="4.69921875" style="3" customWidth="1"/>
    <col min="4877" max="4877" width="4.3984375" style="3" customWidth="1"/>
    <col min="4878" max="4880" width="4.59765625" style="3" customWidth="1"/>
    <col min="4881" max="4881" width="7.8984375" style="3" customWidth="1"/>
    <col min="4882" max="4882" width="7.3984375" style="3" customWidth="1"/>
    <col min="4883" max="4885" width="5.3984375" style="3" customWidth="1"/>
    <col min="4886" max="4886" width="5.09765625" style="3" customWidth="1"/>
    <col min="4887" max="4887" width="5.3984375" style="3" customWidth="1"/>
    <col min="4888" max="4891" width="3.69921875" style="3" customWidth="1"/>
    <col min="4892" max="4892" width="10.3984375" style="3" customWidth="1"/>
    <col min="4893" max="4893" width="3.69921875" style="3" customWidth="1"/>
    <col min="4894" max="4897" width="5.59765625" style="3" customWidth="1"/>
    <col min="4898" max="4898" width="6.3984375" style="3" customWidth="1"/>
    <col min="4899" max="5115" width="9" style="3"/>
    <col min="5116" max="5116" width="4.3984375" style="3" customWidth="1"/>
    <col min="5117" max="5119" width="6.09765625" style="3" customWidth="1"/>
    <col min="5120" max="5120" width="5.3984375" style="3" customWidth="1"/>
    <col min="5121" max="5121" width="5.8984375" style="3" customWidth="1"/>
    <col min="5122" max="5123" width="6.8984375" style="3" customWidth="1"/>
    <col min="5124" max="5124" width="4.5" style="3" customWidth="1"/>
    <col min="5125" max="5126" width="5.59765625" style="3" customWidth="1"/>
    <col min="5127" max="5128" width="6.19921875" style="3" customWidth="1"/>
    <col min="5129" max="5129" width="7.09765625" style="3" customWidth="1"/>
    <col min="5130" max="5130" width="5.8984375" style="3" customWidth="1"/>
    <col min="5131" max="5131" width="5.59765625" style="3" customWidth="1"/>
    <col min="5132" max="5132" width="4.69921875" style="3" customWidth="1"/>
    <col min="5133" max="5133" width="4.3984375" style="3" customWidth="1"/>
    <col min="5134" max="5136" width="4.59765625" style="3" customWidth="1"/>
    <col min="5137" max="5137" width="7.8984375" style="3" customWidth="1"/>
    <col min="5138" max="5138" width="7.3984375" style="3" customWidth="1"/>
    <col min="5139" max="5141" width="5.3984375" style="3" customWidth="1"/>
    <col min="5142" max="5142" width="5.09765625" style="3" customWidth="1"/>
    <col min="5143" max="5143" width="5.3984375" style="3" customWidth="1"/>
    <col min="5144" max="5147" width="3.69921875" style="3" customWidth="1"/>
    <col min="5148" max="5148" width="10.3984375" style="3" customWidth="1"/>
    <col min="5149" max="5149" width="3.69921875" style="3" customWidth="1"/>
    <col min="5150" max="5153" width="5.59765625" style="3" customWidth="1"/>
    <col min="5154" max="5154" width="6.3984375" style="3" customWidth="1"/>
    <col min="5155" max="5371" width="9" style="3"/>
    <col min="5372" max="5372" width="4.3984375" style="3" customWidth="1"/>
    <col min="5373" max="5375" width="6.09765625" style="3" customWidth="1"/>
    <col min="5376" max="5376" width="5.3984375" style="3" customWidth="1"/>
    <col min="5377" max="5377" width="5.8984375" style="3" customWidth="1"/>
    <col min="5378" max="5379" width="6.8984375" style="3" customWidth="1"/>
    <col min="5380" max="5380" width="4.5" style="3" customWidth="1"/>
    <col min="5381" max="5382" width="5.59765625" style="3" customWidth="1"/>
    <col min="5383" max="5384" width="6.19921875" style="3" customWidth="1"/>
    <col min="5385" max="5385" width="7.09765625" style="3" customWidth="1"/>
    <col min="5386" max="5386" width="5.8984375" style="3" customWidth="1"/>
    <col min="5387" max="5387" width="5.59765625" style="3" customWidth="1"/>
    <col min="5388" max="5388" width="4.69921875" style="3" customWidth="1"/>
    <col min="5389" max="5389" width="4.3984375" style="3" customWidth="1"/>
    <col min="5390" max="5392" width="4.59765625" style="3" customWidth="1"/>
    <col min="5393" max="5393" width="7.8984375" style="3" customWidth="1"/>
    <col min="5394" max="5394" width="7.3984375" style="3" customWidth="1"/>
    <col min="5395" max="5397" width="5.3984375" style="3" customWidth="1"/>
    <col min="5398" max="5398" width="5.09765625" style="3" customWidth="1"/>
    <col min="5399" max="5399" width="5.3984375" style="3" customWidth="1"/>
    <col min="5400" max="5403" width="3.69921875" style="3" customWidth="1"/>
    <col min="5404" max="5404" width="10.3984375" style="3" customWidth="1"/>
    <col min="5405" max="5405" width="3.69921875" style="3" customWidth="1"/>
    <col min="5406" max="5409" width="5.59765625" style="3" customWidth="1"/>
    <col min="5410" max="5410" width="6.3984375" style="3" customWidth="1"/>
    <col min="5411" max="5627" width="9" style="3"/>
    <col min="5628" max="5628" width="4.3984375" style="3" customWidth="1"/>
    <col min="5629" max="5631" width="6.09765625" style="3" customWidth="1"/>
    <col min="5632" max="5632" width="5.3984375" style="3" customWidth="1"/>
    <col min="5633" max="5633" width="5.8984375" style="3" customWidth="1"/>
    <col min="5634" max="5635" width="6.8984375" style="3" customWidth="1"/>
    <col min="5636" max="5636" width="4.5" style="3" customWidth="1"/>
    <col min="5637" max="5638" width="5.59765625" style="3" customWidth="1"/>
    <col min="5639" max="5640" width="6.19921875" style="3" customWidth="1"/>
    <col min="5641" max="5641" width="7.09765625" style="3" customWidth="1"/>
    <col min="5642" max="5642" width="5.8984375" style="3" customWidth="1"/>
    <col min="5643" max="5643" width="5.59765625" style="3" customWidth="1"/>
    <col min="5644" max="5644" width="4.69921875" style="3" customWidth="1"/>
    <col min="5645" max="5645" width="4.3984375" style="3" customWidth="1"/>
    <col min="5646" max="5648" width="4.59765625" style="3" customWidth="1"/>
    <col min="5649" max="5649" width="7.8984375" style="3" customWidth="1"/>
    <col min="5650" max="5650" width="7.3984375" style="3" customWidth="1"/>
    <col min="5651" max="5653" width="5.3984375" style="3" customWidth="1"/>
    <col min="5654" max="5654" width="5.09765625" style="3" customWidth="1"/>
    <col min="5655" max="5655" width="5.3984375" style="3" customWidth="1"/>
    <col min="5656" max="5659" width="3.69921875" style="3" customWidth="1"/>
    <col min="5660" max="5660" width="10.3984375" style="3" customWidth="1"/>
    <col min="5661" max="5661" width="3.69921875" style="3" customWidth="1"/>
    <col min="5662" max="5665" width="5.59765625" style="3" customWidth="1"/>
    <col min="5666" max="5666" width="6.3984375" style="3" customWidth="1"/>
    <col min="5667" max="5883" width="9" style="3"/>
    <col min="5884" max="5884" width="4.3984375" style="3" customWidth="1"/>
    <col min="5885" max="5887" width="6.09765625" style="3" customWidth="1"/>
    <col min="5888" max="5888" width="5.3984375" style="3" customWidth="1"/>
    <col min="5889" max="5889" width="5.8984375" style="3" customWidth="1"/>
    <col min="5890" max="5891" width="6.8984375" style="3" customWidth="1"/>
    <col min="5892" max="5892" width="4.5" style="3" customWidth="1"/>
    <col min="5893" max="5894" width="5.59765625" style="3" customWidth="1"/>
    <col min="5895" max="5896" width="6.19921875" style="3" customWidth="1"/>
    <col min="5897" max="5897" width="7.09765625" style="3" customWidth="1"/>
    <col min="5898" max="5898" width="5.8984375" style="3" customWidth="1"/>
    <col min="5899" max="5899" width="5.59765625" style="3" customWidth="1"/>
    <col min="5900" max="5900" width="4.69921875" style="3" customWidth="1"/>
    <col min="5901" max="5901" width="4.3984375" style="3" customWidth="1"/>
    <col min="5902" max="5904" width="4.59765625" style="3" customWidth="1"/>
    <col min="5905" max="5905" width="7.8984375" style="3" customWidth="1"/>
    <col min="5906" max="5906" width="7.3984375" style="3" customWidth="1"/>
    <col min="5907" max="5909" width="5.3984375" style="3" customWidth="1"/>
    <col min="5910" max="5910" width="5.09765625" style="3" customWidth="1"/>
    <col min="5911" max="5911" width="5.3984375" style="3" customWidth="1"/>
    <col min="5912" max="5915" width="3.69921875" style="3" customWidth="1"/>
    <col min="5916" max="5916" width="10.3984375" style="3" customWidth="1"/>
    <col min="5917" max="5917" width="3.69921875" style="3" customWidth="1"/>
    <col min="5918" max="5921" width="5.59765625" style="3" customWidth="1"/>
    <col min="5922" max="5922" width="6.3984375" style="3" customWidth="1"/>
    <col min="5923" max="6139" width="9" style="3"/>
    <col min="6140" max="6140" width="4.3984375" style="3" customWidth="1"/>
    <col min="6141" max="6143" width="6.09765625" style="3" customWidth="1"/>
    <col min="6144" max="6144" width="5.3984375" style="3" customWidth="1"/>
    <col min="6145" max="6145" width="5.8984375" style="3" customWidth="1"/>
    <col min="6146" max="6147" width="6.8984375" style="3" customWidth="1"/>
    <col min="6148" max="6148" width="4.5" style="3" customWidth="1"/>
    <col min="6149" max="6150" width="5.59765625" style="3" customWidth="1"/>
    <col min="6151" max="6152" width="6.19921875" style="3" customWidth="1"/>
    <col min="6153" max="6153" width="7.09765625" style="3" customWidth="1"/>
    <col min="6154" max="6154" width="5.8984375" style="3" customWidth="1"/>
    <col min="6155" max="6155" width="5.59765625" style="3" customWidth="1"/>
    <col min="6156" max="6156" width="4.69921875" style="3" customWidth="1"/>
    <col min="6157" max="6157" width="4.3984375" style="3" customWidth="1"/>
    <col min="6158" max="6160" width="4.59765625" style="3" customWidth="1"/>
    <col min="6161" max="6161" width="7.8984375" style="3" customWidth="1"/>
    <col min="6162" max="6162" width="7.3984375" style="3" customWidth="1"/>
    <col min="6163" max="6165" width="5.3984375" style="3" customWidth="1"/>
    <col min="6166" max="6166" width="5.09765625" style="3" customWidth="1"/>
    <col min="6167" max="6167" width="5.3984375" style="3" customWidth="1"/>
    <col min="6168" max="6171" width="3.69921875" style="3" customWidth="1"/>
    <col min="6172" max="6172" width="10.3984375" style="3" customWidth="1"/>
    <col min="6173" max="6173" width="3.69921875" style="3" customWidth="1"/>
    <col min="6174" max="6177" width="5.59765625" style="3" customWidth="1"/>
    <col min="6178" max="6178" width="6.3984375" style="3" customWidth="1"/>
    <col min="6179" max="6395" width="9" style="3"/>
    <col min="6396" max="6396" width="4.3984375" style="3" customWidth="1"/>
    <col min="6397" max="6399" width="6.09765625" style="3" customWidth="1"/>
    <col min="6400" max="6400" width="5.3984375" style="3" customWidth="1"/>
    <col min="6401" max="6401" width="5.8984375" style="3" customWidth="1"/>
    <col min="6402" max="6403" width="6.8984375" style="3" customWidth="1"/>
    <col min="6404" max="6404" width="4.5" style="3" customWidth="1"/>
    <col min="6405" max="6406" width="5.59765625" style="3" customWidth="1"/>
    <col min="6407" max="6408" width="6.19921875" style="3" customWidth="1"/>
    <col min="6409" max="6409" width="7.09765625" style="3" customWidth="1"/>
    <col min="6410" max="6410" width="5.8984375" style="3" customWidth="1"/>
    <col min="6411" max="6411" width="5.59765625" style="3" customWidth="1"/>
    <col min="6412" max="6412" width="4.69921875" style="3" customWidth="1"/>
    <col min="6413" max="6413" width="4.3984375" style="3" customWidth="1"/>
    <col min="6414" max="6416" width="4.59765625" style="3" customWidth="1"/>
    <col min="6417" max="6417" width="7.8984375" style="3" customWidth="1"/>
    <col min="6418" max="6418" width="7.3984375" style="3" customWidth="1"/>
    <col min="6419" max="6421" width="5.3984375" style="3" customWidth="1"/>
    <col min="6422" max="6422" width="5.09765625" style="3" customWidth="1"/>
    <col min="6423" max="6423" width="5.3984375" style="3" customWidth="1"/>
    <col min="6424" max="6427" width="3.69921875" style="3" customWidth="1"/>
    <col min="6428" max="6428" width="10.3984375" style="3" customWidth="1"/>
    <col min="6429" max="6429" width="3.69921875" style="3" customWidth="1"/>
    <col min="6430" max="6433" width="5.59765625" style="3" customWidth="1"/>
    <col min="6434" max="6434" width="6.3984375" style="3" customWidth="1"/>
    <col min="6435" max="6651" width="9" style="3"/>
    <col min="6652" max="6652" width="4.3984375" style="3" customWidth="1"/>
    <col min="6653" max="6655" width="6.09765625" style="3" customWidth="1"/>
    <col min="6656" max="6656" width="5.3984375" style="3" customWidth="1"/>
    <col min="6657" max="6657" width="5.8984375" style="3" customWidth="1"/>
    <col min="6658" max="6659" width="6.8984375" style="3" customWidth="1"/>
    <col min="6660" max="6660" width="4.5" style="3" customWidth="1"/>
    <col min="6661" max="6662" width="5.59765625" style="3" customWidth="1"/>
    <col min="6663" max="6664" width="6.19921875" style="3" customWidth="1"/>
    <col min="6665" max="6665" width="7.09765625" style="3" customWidth="1"/>
    <col min="6666" max="6666" width="5.8984375" style="3" customWidth="1"/>
    <col min="6667" max="6667" width="5.59765625" style="3" customWidth="1"/>
    <col min="6668" max="6668" width="4.69921875" style="3" customWidth="1"/>
    <col min="6669" max="6669" width="4.3984375" style="3" customWidth="1"/>
    <col min="6670" max="6672" width="4.59765625" style="3" customWidth="1"/>
    <col min="6673" max="6673" width="7.8984375" style="3" customWidth="1"/>
    <col min="6674" max="6674" width="7.3984375" style="3" customWidth="1"/>
    <col min="6675" max="6677" width="5.3984375" style="3" customWidth="1"/>
    <col min="6678" max="6678" width="5.09765625" style="3" customWidth="1"/>
    <col min="6679" max="6679" width="5.3984375" style="3" customWidth="1"/>
    <col min="6680" max="6683" width="3.69921875" style="3" customWidth="1"/>
    <col min="6684" max="6684" width="10.3984375" style="3" customWidth="1"/>
    <col min="6685" max="6685" width="3.69921875" style="3" customWidth="1"/>
    <col min="6686" max="6689" width="5.59765625" style="3" customWidth="1"/>
    <col min="6690" max="6690" width="6.3984375" style="3" customWidth="1"/>
    <col min="6691" max="6907" width="9" style="3"/>
    <col min="6908" max="6908" width="4.3984375" style="3" customWidth="1"/>
    <col min="6909" max="6911" width="6.09765625" style="3" customWidth="1"/>
    <col min="6912" max="6912" width="5.3984375" style="3" customWidth="1"/>
    <col min="6913" max="6913" width="5.8984375" style="3" customWidth="1"/>
    <col min="6914" max="6915" width="6.8984375" style="3" customWidth="1"/>
    <col min="6916" max="6916" width="4.5" style="3" customWidth="1"/>
    <col min="6917" max="6918" width="5.59765625" style="3" customWidth="1"/>
    <col min="6919" max="6920" width="6.19921875" style="3" customWidth="1"/>
    <col min="6921" max="6921" width="7.09765625" style="3" customWidth="1"/>
    <col min="6922" max="6922" width="5.8984375" style="3" customWidth="1"/>
    <col min="6923" max="6923" width="5.59765625" style="3" customWidth="1"/>
    <col min="6924" max="6924" width="4.69921875" style="3" customWidth="1"/>
    <col min="6925" max="6925" width="4.3984375" style="3" customWidth="1"/>
    <col min="6926" max="6928" width="4.59765625" style="3" customWidth="1"/>
    <col min="6929" max="6929" width="7.8984375" style="3" customWidth="1"/>
    <col min="6930" max="6930" width="7.3984375" style="3" customWidth="1"/>
    <col min="6931" max="6933" width="5.3984375" style="3" customWidth="1"/>
    <col min="6934" max="6934" width="5.09765625" style="3" customWidth="1"/>
    <col min="6935" max="6935" width="5.3984375" style="3" customWidth="1"/>
    <col min="6936" max="6939" width="3.69921875" style="3" customWidth="1"/>
    <col min="6940" max="6940" width="10.3984375" style="3" customWidth="1"/>
    <col min="6941" max="6941" width="3.69921875" style="3" customWidth="1"/>
    <col min="6942" max="6945" width="5.59765625" style="3" customWidth="1"/>
    <col min="6946" max="6946" width="6.3984375" style="3" customWidth="1"/>
    <col min="6947" max="7163" width="9" style="3"/>
    <col min="7164" max="7164" width="4.3984375" style="3" customWidth="1"/>
    <col min="7165" max="7167" width="6.09765625" style="3" customWidth="1"/>
    <col min="7168" max="7168" width="5.3984375" style="3" customWidth="1"/>
    <col min="7169" max="7169" width="5.8984375" style="3" customWidth="1"/>
    <col min="7170" max="7171" width="6.8984375" style="3" customWidth="1"/>
    <col min="7172" max="7172" width="4.5" style="3" customWidth="1"/>
    <col min="7173" max="7174" width="5.59765625" style="3" customWidth="1"/>
    <col min="7175" max="7176" width="6.19921875" style="3" customWidth="1"/>
    <col min="7177" max="7177" width="7.09765625" style="3" customWidth="1"/>
    <col min="7178" max="7178" width="5.8984375" style="3" customWidth="1"/>
    <col min="7179" max="7179" width="5.59765625" style="3" customWidth="1"/>
    <col min="7180" max="7180" width="4.69921875" style="3" customWidth="1"/>
    <col min="7181" max="7181" width="4.3984375" style="3" customWidth="1"/>
    <col min="7182" max="7184" width="4.59765625" style="3" customWidth="1"/>
    <col min="7185" max="7185" width="7.8984375" style="3" customWidth="1"/>
    <col min="7186" max="7186" width="7.3984375" style="3" customWidth="1"/>
    <col min="7187" max="7189" width="5.3984375" style="3" customWidth="1"/>
    <col min="7190" max="7190" width="5.09765625" style="3" customWidth="1"/>
    <col min="7191" max="7191" width="5.3984375" style="3" customWidth="1"/>
    <col min="7192" max="7195" width="3.69921875" style="3" customWidth="1"/>
    <col min="7196" max="7196" width="10.3984375" style="3" customWidth="1"/>
    <col min="7197" max="7197" width="3.69921875" style="3" customWidth="1"/>
    <col min="7198" max="7201" width="5.59765625" style="3" customWidth="1"/>
    <col min="7202" max="7202" width="6.3984375" style="3" customWidth="1"/>
    <col min="7203" max="7419" width="9" style="3"/>
    <col min="7420" max="7420" width="4.3984375" style="3" customWidth="1"/>
    <col min="7421" max="7423" width="6.09765625" style="3" customWidth="1"/>
    <col min="7424" max="7424" width="5.3984375" style="3" customWidth="1"/>
    <col min="7425" max="7425" width="5.8984375" style="3" customWidth="1"/>
    <col min="7426" max="7427" width="6.8984375" style="3" customWidth="1"/>
    <col min="7428" max="7428" width="4.5" style="3" customWidth="1"/>
    <col min="7429" max="7430" width="5.59765625" style="3" customWidth="1"/>
    <col min="7431" max="7432" width="6.19921875" style="3" customWidth="1"/>
    <col min="7433" max="7433" width="7.09765625" style="3" customWidth="1"/>
    <col min="7434" max="7434" width="5.8984375" style="3" customWidth="1"/>
    <col min="7435" max="7435" width="5.59765625" style="3" customWidth="1"/>
    <col min="7436" max="7436" width="4.69921875" style="3" customWidth="1"/>
    <col min="7437" max="7437" width="4.3984375" style="3" customWidth="1"/>
    <col min="7438" max="7440" width="4.59765625" style="3" customWidth="1"/>
    <col min="7441" max="7441" width="7.8984375" style="3" customWidth="1"/>
    <col min="7442" max="7442" width="7.3984375" style="3" customWidth="1"/>
    <col min="7443" max="7445" width="5.3984375" style="3" customWidth="1"/>
    <col min="7446" max="7446" width="5.09765625" style="3" customWidth="1"/>
    <col min="7447" max="7447" width="5.3984375" style="3" customWidth="1"/>
    <col min="7448" max="7451" width="3.69921875" style="3" customWidth="1"/>
    <col min="7452" max="7452" width="10.3984375" style="3" customWidth="1"/>
    <col min="7453" max="7453" width="3.69921875" style="3" customWidth="1"/>
    <col min="7454" max="7457" width="5.59765625" style="3" customWidth="1"/>
    <col min="7458" max="7458" width="6.3984375" style="3" customWidth="1"/>
    <col min="7459" max="7675" width="9" style="3"/>
    <col min="7676" max="7676" width="4.3984375" style="3" customWidth="1"/>
    <col min="7677" max="7679" width="6.09765625" style="3" customWidth="1"/>
    <col min="7680" max="7680" width="5.3984375" style="3" customWidth="1"/>
    <col min="7681" max="7681" width="5.8984375" style="3" customWidth="1"/>
    <col min="7682" max="7683" width="6.8984375" style="3" customWidth="1"/>
    <col min="7684" max="7684" width="4.5" style="3" customWidth="1"/>
    <col min="7685" max="7686" width="5.59765625" style="3" customWidth="1"/>
    <col min="7687" max="7688" width="6.19921875" style="3" customWidth="1"/>
    <col min="7689" max="7689" width="7.09765625" style="3" customWidth="1"/>
    <col min="7690" max="7690" width="5.8984375" style="3" customWidth="1"/>
    <col min="7691" max="7691" width="5.59765625" style="3" customWidth="1"/>
    <col min="7692" max="7692" width="4.69921875" style="3" customWidth="1"/>
    <col min="7693" max="7693" width="4.3984375" style="3" customWidth="1"/>
    <col min="7694" max="7696" width="4.59765625" style="3" customWidth="1"/>
    <col min="7697" max="7697" width="7.8984375" style="3" customWidth="1"/>
    <col min="7698" max="7698" width="7.3984375" style="3" customWidth="1"/>
    <col min="7699" max="7701" width="5.3984375" style="3" customWidth="1"/>
    <col min="7702" max="7702" width="5.09765625" style="3" customWidth="1"/>
    <col min="7703" max="7703" width="5.3984375" style="3" customWidth="1"/>
    <col min="7704" max="7707" width="3.69921875" style="3" customWidth="1"/>
    <col min="7708" max="7708" width="10.3984375" style="3" customWidth="1"/>
    <col min="7709" max="7709" width="3.69921875" style="3" customWidth="1"/>
    <col min="7710" max="7713" width="5.59765625" style="3" customWidth="1"/>
    <col min="7714" max="7714" width="6.3984375" style="3" customWidth="1"/>
    <col min="7715" max="7931" width="9" style="3"/>
    <col min="7932" max="7932" width="4.3984375" style="3" customWidth="1"/>
    <col min="7933" max="7935" width="6.09765625" style="3" customWidth="1"/>
    <col min="7936" max="7936" width="5.3984375" style="3" customWidth="1"/>
    <col min="7937" max="7937" width="5.8984375" style="3" customWidth="1"/>
    <col min="7938" max="7939" width="6.8984375" style="3" customWidth="1"/>
    <col min="7940" max="7940" width="4.5" style="3" customWidth="1"/>
    <col min="7941" max="7942" width="5.59765625" style="3" customWidth="1"/>
    <col min="7943" max="7944" width="6.19921875" style="3" customWidth="1"/>
    <col min="7945" max="7945" width="7.09765625" style="3" customWidth="1"/>
    <col min="7946" max="7946" width="5.8984375" style="3" customWidth="1"/>
    <col min="7947" max="7947" width="5.59765625" style="3" customWidth="1"/>
    <col min="7948" max="7948" width="4.69921875" style="3" customWidth="1"/>
    <col min="7949" max="7949" width="4.3984375" style="3" customWidth="1"/>
    <col min="7950" max="7952" width="4.59765625" style="3" customWidth="1"/>
    <col min="7953" max="7953" width="7.8984375" style="3" customWidth="1"/>
    <col min="7954" max="7954" width="7.3984375" style="3" customWidth="1"/>
    <col min="7955" max="7957" width="5.3984375" style="3" customWidth="1"/>
    <col min="7958" max="7958" width="5.09765625" style="3" customWidth="1"/>
    <col min="7959" max="7959" width="5.3984375" style="3" customWidth="1"/>
    <col min="7960" max="7963" width="3.69921875" style="3" customWidth="1"/>
    <col min="7964" max="7964" width="10.3984375" style="3" customWidth="1"/>
    <col min="7965" max="7965" width="3.69921875" style="3" customWidth="1"/>
    <col min="7966" max="7969" width="5.59765625" style="3" customWidth="1"/>
    <col min="7970" max="7970" width="6.3984375" style="3" customWidth="1"/>
    <col min="7971" max="8187" width="9" style="3"/>
    <col min="8188" max="8188" width="4.3984375" style="3" customWidth="1"/>
    <col min="8189" max="8191" width="6.09765625" style="3" customWidth="1"/>
    <col min="8192" max="8192" width="5.3984375" style="3" customWidth="1"/>
    <col min="8193" max="8193" width="5.8984375" style="3" customWidth="1"/>
    <col min="8194" max="8195" width="6.8984375" style="3" customWidth="1"/>
    <col min="8196" max="8196" width="4.5" style="3" customWidth="1"/>
    <col min="8197" max="8198" width="5.59765625" style="3" customWidth="1"/>
    <col min="8199" max="8200" width="6.19921875" style="3" customWidth="1"/>
    <col min="8201" max="8201" width="7.09765625" style="3" customWidth="1"/>
    <col min="8202" max="8202" width="5.8984375" style="3" customWidth="1"/>
    <col min="8203" max="8203" width="5.59765625" style="3" customWidth="1"/>
    <col min="8204" max="8204" width="4.69921875" style="3" customWidth="1"/>
    <col min="8205" max="8205" width="4.3984375" style="3" customWidth="1"/>
    <col min="8206" max="8208" width="4.59765625" style="3" customWidth="1"/>
    <col min="8209" max="8209" width="7.8984375" style="3" customWidth="1"/>
    <col min="8210" max="8210" width="7.3984375" style="3" customWidth="1"/>
    <col min="8211" max="8213" width="5.3984375" style="3" customWidth="1"/>
    <col min="8214" max="8214" width="5.09765625" style="3" customWidth="1"/>
    <col min="8215" max="8215" width="5.3984375" style="3" customWidth="1"/>
    <col min="8216" max="8219" width="3.69921875" style="3" customWidth="1"/>
    <col min="8220" max="8220" width="10.3984375" style="3" customWidth="1"/>
    <col min="8221" max="8221" width="3.69921875" style="3" customWidth="1"/>
    <col min="8222" max="8225" width="5.59765625" style="3" customWidth="1"/>
    <col min="8226" max="8226" width="6.3984375" style="3" customWidth="1"/>
    <col min="8227" max="8443" width="9" style="3"/>
    <col min="8444" max="8444" width="4.3984375" style="3" customWidth="1"/>
    <col min="8445" max="8447" width="6.09765625" style="3" customWidth="1"/>
    <col min="8448" max="8448" width="5.3984375" style="3" customWidth="1"/>
    <col min="8449" max="8449" width="5.8984375" style="3" customWidth="1"/>
    <col min="8450" max="8451" width="6.8984375" style="3" customWidth="1"/>
    <col min="8452" max="8452" width="4.5" style="3" customWidth="1"/>
    <col min="8453" max="8454" width="5.59765625" style="3" customWidth="1"/>
    <col min="8455" max="8456" width="6.19921875" style="3" customWidth="1"/>
    <col min="8457" max="8457" width="7.09765625" style="3" customWidth="1"/>
    <col min="8458" max="8458" width="5.8984375" style="3" customWidth="1"/>
    <col min="8459" max="8459" width="5.59765625" style="3" customWidth="1"/>
    <col min="8460" max="8460" width="4.69921875" style="3" customWidth="1"/>
    <col min="8461" max="8461" width="4.3984375" style="3" customWidth="1"/>
    <col min="8462" max="8464" width="4.59765625" style="3" customWidth="1"/>
    <col min="8465" max="8465" width="7.8984375" style="3" customWidth="1"/>
    <col min="8466" max="8466" width="7.3984375" style="3" customWidth="1"/>
    <col min="8467" max="8469" width="5.3984375" style="3" customWidth="1"/>
    <col min="8470" max="8470" width="5.09765625" style="3" customWidth="1"/>
    <col min="8471" max="8471" width="5.3984375" style="3" customWidth="1"/>
    <col min="8472" max="8475" width="3.69921875" style="3" customWidth="1"/>
    <col min="8476" max="8476" width="10.3984375" style="3" customWidth="1"/>
    <col min="8477" max="8477" width="3.69921875" style="3" customWidth="1"/>
    <col min="8478" max="8481" width="5.59765625" style="3" customWidth="1"/>
    <col min="8482" max="8482" width="6.3984375" style="3" customWidth="1"/>
    <col min="8483" max="8699" width="9" style="3"/>
    <col min="8700" max="8700" width="4.3984375" style="3" customWidth="1"/>
    <col min="8701" max="8703" width="6.09765625" style="3" customWidth="1"/>
    <col min="8704" max="8704" width="5.3984375" style="3" customWidth="1"/>
    <col min="8705" max="8705" width="5.8984375" style="3" customWidth="1"/>
    <col min="8706" max="8707" width="6.8984375" style="3" customWidth="1"/>
    <col min="8708" max="8708" width="4.5" style="3" customWidth="1"/>
    <col min="8709" max="8710" width="5.59765625" style="3" customWidth="1"/>
    <col min="8711" max="8712" width="6.19921875" style="3" customWidth="1"/>
    <col min="8713" max="8713" width="7.09765625" style="3" customWidth="1"/>
    <col min="8714" max="8714" width="5.8984375" style="3" customWidth="1"/>
    <col min="8715" max="8715" width="5.59765625" style="3" customWidth="1"/>
    <col min="8716" max="8716" width="4.69921875" style="3" customWidth="1"/>
    <col min="8717" max="8717" width="4.3984375" style="3" customWidth="1"/>
    <col min="8718" max="8720" width="4.59765625" style="3" customWidth="1"/>
    <col min="8721" max="8721" width="7.8984375" style="3" customWidth="1"/>
    <col min="8722" max="8722" width="7.3984375" style="3" customWidth="1"/>
    <col min="8723" max="8725" width="5.3984375" style="3" customWidth="1"/>
    <col min="8726" max="8726" width="5.09765625" style="3" customWidth="1"/>
    <col min="8727" max="8727" width="5.3984375" style="3" customWidth="1"/>
    <col min="8728" max="8731" width="3.69921875" style="3" customWidth="1"/>
    <col min="8732" max="8732" width="10.3984375" style="3" customWidth="1"/>
    <col min="8733" max="8733" width="3.69921875" style="3" customWidth="1"/>
    <col min="8734" max="8737" width="5.59765625" style="3" customWidth="1"/>
    <col min="8738" max="8738" width="6.3984375" style="3" customWidth="1"/>
    <col min="8739" max="8955" width="9" style="3"/>
    <col min="8956" max="8956" width="4.3984375" style="3" customWidth="1"/>
    <col min="8957" max="8959" width="6.09765625" style="3" customWidth="1"/>
    <col min="8960" max="8960" width="5.3984375" style="3" customWidth="1"/>
    <col min="8961" max="8961" width="5.8984375" style="3" customWidth="1"/>
    <col min="8962" max="8963" width="6.8984375" style="3" customWidth="1"/>
    <col min="8964" max="8964" width="4.5" style="3" customWidth="1"/>
    <col min="8965" max="8966" width="5.59765625" style="3" customWidth="1"/>
    <col min="8967" max="8968" width="6.19921875" style="3" customWidth="1"/>
    <col min="8969" max="8969" width="7.09765625" style="3" customWidth="1"/>
    <col min="8970" max="8970" width="5.8984375" style="3" customWidth="1"/>
    <col min="8971" max="8971" width="5.59765625" style="3" customWidth="1"/>
    <col min="8972" max="8972" width="4.69921875" style="3" customWidth="1"/>
    <col min="8973" max="8973" width="4.3984375" style="3" customWidth="1"/>
    <col min="8974" max="8976" width="4.59765625" style="3" customWidth="1"/>
    <col min="8977" max="8977" width="7.8984375" style="3" customWidth="1"/>
    <col min="8978" max="8978" width="7.3984375" style="3" customWidth="1"/>
    <col min="8979" max="8981" width="5.3984375" style="3" customWidth="1"/>
    <col min="8982" max="8982" width="5.09765625" style="3" customWidth="1"/>
    <col min="8983" max="8983" width="5.3984375" style="3" customWidth="1"/>
    <col min="8984" max="8987" width="3.69921875" style="3" customWidth="1"/>
    <col min="8988" max="8988" width="10.3984375" style="3" customWidth="1"/>
    <col min="8989" max="8989" width="3.69921875" style="3" customWidth="1"/>
    <col min="8990" max="8993" width="5.59765625" style="3" customWidth="1"/>
    <col min="8994" max="8994" width="6.3984375" style="3" customWidth="1"/>
    <col min="8995" max="9211" width="9" style="3"/>
    <col min="9212" max="9212" width="4.3984375" style="3" customWidth="1"/>
    <col min="9213" max="9215" width="6.09765625" style="3" customWidth="1"/>
    <col min="9216" max="9216" width="5.3984375" style="3" customWidth="1"/>
    <col min="9217" max="9217" width="5.8984375" style="3" customWidth="1"/>
    <col min="9218" max="9219" width="6.8984375" style="3" customWidth="1"/>
    <col min="9220" max="9220" width="4.5" style="3" customWidth="1"/>
    <col min="9221" max="9222" width="5.59765625" style="3" customWidth="1"/>
    <col min="9223" max="9224" width="6.19921875" style="3" customWidth="1"/>
    <col min="9225" max="9225" width="7.09765625" style="3" customWidth="1"/>
    <col min="9226" max="9226" width="5.8984375" style="3" customWidth="1"/>
    <col min="9227" max="9227" width="5.59765625" style="3" customWidth="1"/>
    <col min="9228" max="9228" width="4.69921875" style="3" customWidth="1"/>
    <col min="9229" max="9229" width="4.3984375" style="3" customWidth="1"/>
    <col min="9230" max="9232" width="4.59765625" style="3" customWidth="1"/>
    <col min="9233" max="9233" width="7.8984375" style="3" customWidth="1"/>
    <col min="9234" max="9234" width="7.3984375" style="3" customWidth="1"/>
    <col min="9235" max="9237" width="5.3984375" style="3" customWidth="1"/>
    <col min="9238" max="9238" width="5.09765625" style="3" customWidth="1"/>
    <col min="9239" max="9239" width="5.3984375" style="3" customWidth="1"/>
    <col min="9240" max="9243" width="3.69921875" style="3" customWidth="1"/>
    <col min="9244" max="9244" width="10.3984375" style="3" customWidth="1"/>
    <col min="9245" max="9245" width="3.69921875" style="3" customWidth="1"/>
    <col min="9246" max="9249" width="5.59765625" style="3" customWidth="1"/>
    <col min="9250" max="9250" width="6.3984375" style="3" customWidth="1"/>
    <col min="9251" max="9467" width="9" style="3"/>
    <col min="9468" max="9468" width="4.3984375" style="3" customWidth="1"/>
    <col min="9469" max="9471" width="6.09765625" style="3" customWidth="1"/>
    <col min="9472" max="9472" width="5.3984375" style="3" customWidth="1"/>
    <col min="9473" max="9473" width="5.8984375" style="3" customWidth="1"/>
    <col min="9474" max="9475" width="6.8984375" style="3" customWidth="1"/>
    <col min="9476" max="9476" width="4.5" style="3" customWidth="1"/>
    <col min="9477" max="9478" width="5.59765625" style="3" customWidth="1"/>
    <col min="9479" max="9480" width="6.19921875" style="3" customWidth="1"/>
    <col min="9481" max="9481" width="7.09765625" style="3" customWidth="1"/>
    <col min="9482" max="9482" width="5.8984375" style="3" customWidth="1"/>
    <col min="9483" max="9483" width="5.59765625" style="3" customWidth="1"/>
    <col min="9484" max="9484" width="4.69921875" style="3" customWidth="1"/>
    <col min="9485" max="9485" width="4.3984375" style="3" customWidth="1"/>
    <col min="9486" max="9488" width="4.59765625" style="3" customWidth="1"/>
    <col min="9489" max="9489" width="7.8984375" style="3" customWidth="1"/>
    <col min="9490" max="9490" width="7.3984375" style="3" customWidth="1"/>
    <col min="9491" max="9493" width="5.3984375" style="3" customWidth="1"/>
    <col min="9494" max="9494" width="5.09765625" style="3" customWidth="1"/>
    <col min="9495" max="9495" width="5.3984375" style="3" customWidth="1"/>
    <col min="9496" max="9499" width="3.69921875" style="3" customWidth="1"/>
    <col min="9500" max="9500" width="10.3984375" style="3" customWidth="1"/>
    <col min="9501" max="9501" width="3.69921875" style="3" customWidth="1"/>
    <col min="9502" max="9505" width="5.59765625" style="3" customWidth="1"/>
    <col min="9506" max="9506" width="6.3984375" style="3" customWidth="1"/>
    <col min="9507" max="9723" width="9" style="3"/>
    <col min="9724" max="9724" width="4.3984375" style="3" customWidth="1"/>
    <col min="9725" max="9727" width="6.09765625" style="3" customWidth="1"/>
    <col min="9728" max="9728" width="5.3984375" style="3" customWidth="1"/>
    <col min="9729" max="9729" width="5.8984375" style="3" customWidth="1"/>
    <col min="9730" max="9731" width="6.8984375" style="3" customWidth="1"/>
    <col min="9732" max="9732" width="4.5" style="3" customWidth="1"/>
    <col min="9733" max="9734" width="5.59765625" style="3" customWidth="1"/>
    <col min="9735" max="9736" width="6.19921875" style="3" customWidth="1"/>
    <col min="9737" max="9737" width="7.09765625" style="3" customWidth="1"/>
    <col min="9738" max="9738" width="5.8984375" style="3" customWidth="1"/>
    <col min="9739" max="9739" width="5.59765625" style="3" customWidth="1"/>
    <col min="9740" max="9740" width="4.69921875" style="3" customWidth="1"/>
    <col min="9741" max="9741" width="4.3984375" style="3" customWidth="1"/>
    <col min="9742" max="9744" width="4.59765625" style="3" customWidth="1"/>
    <col min="9745" max="9745" width="7.8984375" style="3" customWidth="1"/>
    <col min="9746" max="9746" width="7.3984375" style="3" customWidth="1"/>
    <col min="9747" max="9749" width="5.3984375" style="3" customWidth="1"/>
    <col min="9750" max="9750" width="5.09765625" style="3" customWidth="1"/>
    <col min="9751" max="9751" width="5.3984375" style="3" customWidth="1"/>
    <col min="9752" max="9755" width="3.69921875" style="3" customWidth="1"/>
    <col min="9756" max="9756" width="10.3984375" style="3" customWidth="1"/>
    <col min="9757" max="9757" width="3.69921875" style="3" customWidth="1"/>
    <col min="9758" max="9761" width="5.59765625" style="3" customWidth="1"/>
    <col min="9762" max="9762" width="6.3984375" style="3" customWidth="1"/>
    <col min="9763" max="9979" width="9" style="3"/>
    <col min="9980" max="9980" width="4.3984375" style="3" customWidth="1"/>
    <col min="9981" max="9983" width="6.09765625" style="3" customWidth="1"/>
    <col min="9984" max="9984" width="5.3984375" style="3" customWidth="1"/>
    <col min="9985" max="9985" width="5.8984375" style="3" customWidth="1"/>
    <col min="9986" max="9987" width="6.8984375" style="3" customWidth="1"/>
    <col min="9988" max="9988" width="4.5" style="3" customWidth="1"/>
    <col min="9989" max="9990" width="5.59765625" style="3" customWidth="1"/>
    <col min="9991" max="9992" width="6.19921875" style="3" customWidth="1"/>
    <col min="9993" max="9993" width="7.09765625" style="3" customWidth="1"/>
    <col min="9994" max="9994" width="5.8984375" style="3" customWidth="1"/>
    <col min="9995" max="9995" width="5.59765625" style="3" customWidth="1"/>
    <col min="9996" max="9996" width="4.69921875" style="3" customWidth="1"/>
    <col min="9997" max="9997" width="4.3984375" style="3" customWidth="1"/>
    <col min="9998" max="10000" width="4.59765625" style="3" customWidth="1"/>
    <col min="10001" max="10001" width="7.8984375" style="3" customWidth="1"/>
    <col min="10002" max="10002" width="7.3984375" style="3" customWidth="1"/>
    <col min="10003" max="10005" width="5.3984375" style="3" customWidth="1"/>
    <col min="10006" max="10006" width="5.09765625" style="3" customWidth="1"/>
    <col min="10007" max="10007" width="5.3984375" style="3" customWidth="1"/>
    <col min="10008" max="10011" width="3.69921875" style="3" customWidth="1"/>
    <col min="10012" max="10012" width="10.3984375" style="3" customWidth="1"/>
    <col min="10013" max="10013" width="3.69921875" style="3" customWidth="1"/>
    <col min="10014" max="10017" width="5.59765625" style="3" customWidth="1"/>
    <col min="10018" max="10018" width="6.3984375" style="3" customWidth="1"/>
    <col min="10019" max="10235" width="9" style="3"/>
    <col min="10236" max="10236" width="4.3984375" style="3" customWidth="1"/>
    <col min="10237" max="10239" width="6.09765625" style="3" customWidth="1"/>
    <col min="10240" max="10240" width="5.3984375" style="3" customWidth="1"/>
    <col min="10241" max="10241" width="5.8984375" style="3" customWidth="1"/>
    <col min="10242" max="10243" width="6.8984375" style="3" customWidth="1"/>
    <col min="10244" max="10244" width="4.5" style="3" customWidth="1"/>
    <col min="10245" max="10246" width="5.59765625" style="3" customWidth="1"/>
    <col min="10247" max="10248" width="6.19921875" style="3" customWidth="1"/>
    <col min="10249" max="10249" width="7.09765625" style="3" customWidth="1"/>
    <col min="10250" max="10250" width="5.8984375" style="3" customWidth="1"/>
    <col min="10251" max="10251" width="5.59765625" style="3" customWidth="1"/>
    <col min="10252" max="10252" width="4.69921875" style="3" customWidth="1"/>
    <col min="10253" max="10253" width="4.3984375" style="3" customWidth="1"/>
    <col min="10254" max="10256" width="4.59765625" style="3" customWidth="1"/>
    <col min="10257" max="10257" width="7.8984375" style="3" customWidth="1"/>
    <col min="10258" max="10258" width="7.3984375" style="3" customWidth="1"/>
    <col min="10259" max="10261" width="5.3984375" style="3" customWidth="1"/>
    <col min="10262" max="10262" width="5.09765625" style="3" customWidth="1"/>
    <col min="10263" max="10263" width="5.3984375" style="3" customWidth="1"/>
    <col min="10264" max="10267" width="3.69921875" style="3" customWidth="1"/>
    <col min="10268" max="10268" width="10.3984375" style="3" customWidth="1"/>
    <col min="10269" max="10269" width="3.69921875" style="3" customWidth="1"/>
    <col min="10270" max="10273" width="5.59765625" style="3" customWidth="1"/>
    <col min="10274" max="10274" width="6.3984375" style="3" customWidth="1"/>
    <col min="10275" max="10491" width="9" style="3"/>
    <col min="10492" max="10492" width="4.3984375" style="3" customWidth="1"/>
    <col min="10493" max="10495" width="6.09765625" style="3" customWidth="1"/>
    <col min="10496" max="10496" width="5.3984375" style="3" customWidth="1"/>
    <col min="10497" max="10497" width="5.8984375" style="3" customWidth="1"/>
    <col min="10498" max="10499" width="6.8984375" style="3" customWidth="1"/>
    <col min="10500" max="10500" width="4.5" style="3" customWidth="1"/>
    <col min="10501" max="10502" width="5.59765625" style="3" customWidth="1"/>
    <col min="10503" max="10504" width="6.19921875" style="3" customWidth="1"/>
    <col min="10505" max="10505" width="7.09765625" style="3" customWidth="1"/>
    <col min="10506" max="10506" width="5.8984375" style="3" customWidth="1"/>
    <col min="10507" max="10507" width="5.59765625" style="3" customWidth="1"/>
    <col min="10508" max="10508" width="4.69921875" style="3" customWidth="1"/>
    <col min="10509" max="10509" width="4.3984375" style="3" customWidth="1"/>
    <col min="10510" max="10512" width="4.59765625" style="3" customWidth="1"/>
    <col min="10513" max="10513" width="7.8984375" style="3" customWidth="1"/>
    <col min="10514" max="10514" width="7.3984375" style="3" customWidth="1"/>
    <col min="10515" max="10517" width="5.3984375" style="3" customWidth="1"/>
    <col min="10518" max="10518" width="5.09765625" style="3" customWidth="1"/>
    <col min="10519" max="10519" width="5.3984375" style="3" customWidth="1"/>
    <col min="10520" max="10523" width="3.69921875" style="3" customWidth="1"/>
    <col min="10524" max="10524" width="10.3984375" style="3" customWidth="1"/>
    <col min="10525" max="10525" width="3.69921875" style="3" customWidth="1"/>
    <col min="10526" max="10529" width="5.59765625" style="3" customWidth="1"/>
    <col min="10530" max="10530" width="6.3984375" style="3" customWidth="1"/>
    <col min="10531" max="10747" width="9" style="3"/>
    <col min="10748" max="10748" width="4.3984375" style="3" customWidth="1"/>
    <col min="10749" max="10751" width="6.09765625" style="3" customWidth="1"/>
    <col min="10752" max="10752" width="5.3984375" style="3" customWidth="1"/>
    <col min="10753" max="10753" width="5.8984375" style="3" customWidth="1"/>
    <col min="10754" max="10755" width="6.8984375" style="3" customWidth="1"/>
    <col min="10756" max="10756" width="4.5" style="3" customWidth="1"/>
    <col min="10757" max="10758" width="5.59765625" style="3" customWidth="1"/>
    <col min="10759" max="10760" width="6.19921875" style="3" customWidth="1"/>
    <col min="10761" max="10761" width="7.09765625" style="3" customWidth="1"/>
    <col min="10762" max="10762" width="5.8984375" style="3" customWidth="1"/>
    <col min="10763" max="10763" width="5.59765625" style="3" customWidth="1"/>
    <col min="10764" max="10764" width="4.69921875" style="3" customWidth="1"/>
    <col min="10765" max="10765" width="4.3984375" style="3" customWidth="1"/>
    <col min="10766" max="10768" width="4.59765625" style="3" customWidth="1"/>
    <col min="10769" max="10769" width="7.8984375" style="3" customWidth="1"/>
    <col min="10770" max="10770" width="7.3984375" style="3" customWidth="1"/>
    <col min="10771" max="10773" width="5.3984375" style="3" customWidth="1"/>
    <col min="10774" max="10774" width="5.09765625" style="3" customWidth="1"/>
    <col min="10775" max="10775" width="5.3984375" style="3" customWidth="1"/>
    <col min="10776" max="10779" width="3.69921875" style="3" customWidth="1"/>
    <col min="10780" max="10780" width="10.3984375" style="3" customWidth="1"/>
    <col min="10781" max="10781" width="3.69921875" style="3" customWidth="1"/>
    <col min="10782" max="10785" width="5.59765625" style="3" customWidth="1"/>
    <col min="10786" max="10786" width="6.3984375" style="3" customWidth="1"/>
    <col min="10787" max="11003" width="9" style="3"/>
    <col min="11004" max="11004" width="4.3984375" style="3" customWidth="1"/>
    <col min="11005" max="11007" width="6.09765625" style="3" customWidth="1"/>
    <col min="11008" max="11008" width="5.3984375" style="3" customWidth="1"/>
    <col min="11009" max="11009" width="5.8984375" style="3" customWidth="1"/>
    <col min="11010" max="11011" width="6.8984375" style="3" customWidth="1"/>
    <col min="11012" max="11012" width="4.5" style="3" customWidth="1"/>
    <col min="11013" max="11014" width="5.59765625" style="3" customWidth="1"/>
    <col min="11015" max="11016" width="6.19921875" style="3" customWidth="1"/>
    <col min="11017" max="11017" width="7.09765625" style="3" customWidth="1"/>
    <col min="11018" max="11018" width="5.8984375" style="3" customWidth="1"/>
    <col min="11019" max="11019" width="5.59765625" style="3" customWidth="1"/>
    <col min="11020" max="11020" width="4.69921875" style="3" customWidth="1"/>
    <col min="11021" max="11021" width="4.3984375" style="3" customWidth="1"/>
    <col min="11022" max="11024" width="4.59765625" style="3" customWidth="1"/>
    <col min="11025" max="11025" width="7.8984375" style="3" customWidth="1"/>
    <col min="11026" max="11026" width="7.3984375" style="3" customWidth="1"/>
    <col min="11027" max="11029" width="5.3984375" style="3" customWidth="1"/>
    <col min="11030" max="11030" width="5.09765625" style="3" customWidth="1"/>
    <col min="11031" max="11031" width="5.3984375" style="3" customWidth="1"/>
    <col min="11032" max="11035" width="3.69921875" style="3" customWidth="1"/>
    <col min="11036" max="11036" width="10.3984375" style="3" customWidth="1"/>
    <col min="11037" max="11037" width="3.69921875" style="3" customWidth="1"/>
    <col min="11038" max="11041" width="5.59765625" style="3" customWidth="1"/>
    <col min="11042" max="11042" width="6.3984375" style="3" customWidth="1"/>
    <col min="11043" max="11259" width="9" style="3"/>
    <col min="11260" max="11260" width="4.3984375" style="3" customWidth="1"/>
    <col min="11261" max="11263" width="6.09765625" style="3" customWidth="1"/>
    <col min="11264" max="11264" width="5.3984375" style="3" customWidth="1"/>
    <col min="11265" max="11265" width="5.8984375" style="3" customWidth="1"/>
    <col min="11266" max="11267" width="6.8984375" style="3" customWidth="1"/>
    <col min="11268" max="11268" width="4.5" style="3" customWidth="1"/>
    <col min="11269" max="11270" width="5.59765625" style="3" customWidth="1"/>
    <col min="11271" max="11272" width="6.19921875" style="3" customWidth="1"/>
    <col min="11273" max="11273" width="7.09765625" style="3" customWidth="1"/>
    <col min="11274" max="11274" width="5.8984375" style="3" customWidth="1"/>
    <col min="11275" max="11275" width="5.59765625" style="3" customWidth="1"/>
    <col min="11276" max="11276" width="4.69921875" style="3" customWidth="1"/>
    <col min="11277" max="11277" width="4.3984375" style="3" customWidth="1"/>
    <col min="11278" max="11280" width="4.59765625" style="3" customWidth="1"/>
    <col min="11281" max="11281" width="7.8984375" style="3" customWidth="1"/>
    <col min="11282" max="11282" width="7.3984375" style="3" customWidth="1"/>
    <col min="11283" max="11285" width="5.3984375" style="3" customWidth="1"/>
    <col min="11286" max="11286" width="5.09765625" style="3" customWidth="1"/>
    <col min="11287" max="11287" width="5.3984375" style="3" customWidth="1"/>
    <col min="11288" max="11291" width="3.69921875" style="3" customWidth="1"/>
    <col min="11292" max="11292" width="10.3984375" style="3" customWidth="1"/>
    <col min="11293" max="11293" width="3.69921875" style="3" customWidth="1"/>
    <col min="11294" max="11297" width="5.59765625" style="3" customWidth="1"/>
    <col min="11298" max="11298" width="6.3984375" style="3" customWidth="1"/>
    <col min="11299" max="11515" width="9" style="3"/>
    <col min="11516" max="11516" width="4.3984375" style="3" customWidth="1"/>
    <col min="11517" max="11519" width="6.09765625" style="3" customWidth="1"/>
    <col min="11520" max="11520" width="5.3984375" style="3" customWidth="1"/>
    <col min="11521" max="11521" width="5.8984375" style="3" customWidth="1"/>
    <col min="11522" max="11523" width="6.8984375" style="3" customWidth="1"/>
    <col min="11524" max="11524" width="4.5" style="3" customWidth="1"/>
    <col min="11525" max="11526" width="5.59765625" style="3" customWidth="1"/>
    <col min="11527" max="11528" width="6.19921875" style="3" customWidth="1"/>
    <col min="11529" max="11529" width="7.09765625" style="3" customWidth="1"/>
    <col min="11530" max="11530" width="5.8984375" style="3" customWidth="1"/>
    <col min="11531" max="11531" width="5.59765625" style="3" customWidth="1"/>
    <col min="11532" max="11532" width="4.69921875" style="3" customWidth="1"/>
    <col min="11533" max="11533" width="4.3984375" style="3" customWidth="1"/>
    <col min="11534" max="11536" width="4.59765625" style="3" customWidth="1"/>
    <col min="11537" max="11537" width="7.8984375" style="3" customWidth="1"/>
    <col min="11538" max="11538" width="7.3984375" style="3" customWidth="1"/>
    <col min="11539" max="11541" width="5.3984375" style="3" customWidth="1"/>
    <col min="11542" max="11542" width="5.09765625" style="3" customWidth="1"/>
    <col min="11543" max="11543" width="5.3984375" style="3" customWidth="1"/>
    <col min="11544" max="11547" width="3.69921875" style="3" customWidth="1"/>
    <col min="11548" max="11548" width="10.3984375" style="3" customWidth="1"/>
    <col min="11549" max="11549" width="3.69921875" style="3" customWidth="1"/>
    <col min="11550" max="11553" width="5.59765625" style="3" customWidth="1"/>
    <col min="11554" max="11554" width="6.3984375" style="3" customWidth="1"/>
    <col min="11555" max="11771" width="9" style="3"/>
    <col min="11772" max="11772" width="4.3984375" style="3" customWidth="1"/>
    <col min="11773" max="11775" width="6.09765625" style="3" customWidth="1"/>
    <col min="11776" max="11776" width="5.3984375" style="3" customWidth="1"/>
    <col min="11777" max="11777" width="5.8984375" style="3" customWidth="1"/>
    <col min="11778" max="11779" width="6.8984375" style="3" customWidth="1"/>
    <col min="11780" max="11780" width="4.5" style="3" customWidth="1"/>
    <col min="11781" max="11782" width="5.59765625" style="3" customWidth="1"/>
    <col min="11783" max="11784" width="6.19921875" style="3" customWidth="1"/>
    <col min="11785" max="11785" width="7.09765625" style="3" customWidth="1"/>
    <col min="11786" max="11786" width="5.8984375" style="3" customWidth="1"/>
    <col min="11787" max="11787" width="5.59765625" style="3" customWidth="1"/>
    <col min="11788" max="11788" width="4.69921875" style="3" customWidth="1"/>
    <col min="11789" max="11789" width="4.3984375" style="3" customWidth="1"/>
    <col min="11790" max="11792" width="4.59765625" style="3" customWidth="1"/>
    <col min="11793" max="11793" width="7.8984375" style="3" customWidth="1"/>
    <col min="11794" max="11794" width="7.3984375" style="3" customWidth="1"/>
    <col min="11795" max="11797" width="5.3984375" style="3" customWidth="1"/>
    <col min="11798" max="11798" width="5.09765625" style="3" customWidth="1"/>
    <col min="11799" max="11799" width="5.3984375" style="3" customWidth="1"/>
    <col min="11800" max="11803" width="3.69921875" style="3" customWidth="1"/>
    <col min="11804" max="11804" width="10.3984375" style="3" customWidth="1"/>
    <col min="11805" max="11805" width="3.69921875" style="3" customWidth="1"/>
    <col min="11806" max="11809" width="5.59765625" style="3" customWidth="1"/>
    <col min="11810" max="11810" width="6.3984375" style="3" customWidth="1"/>
    <col min="11811" max="12027" width="9" style="3"/>
    <col min="12028" max="12028" width="4.3984375" style="3" customWidth="1"/>
    <col min="12029" max="12031" width="6.09765625" style="3" customWidth="1"/>
    <col min="12032" max="12032" width="5.3984375" style="3" customWidth="1"/>
    <col min="12033" max="12033" width="5.8984375" style="3" customWidth="1"/>
    <col min="12034" max="12035" width="6.8984375" style="3" customWidth="1"/>
    <col min="12036" max="12036" width="4.5" style="3" customWidth="1"/>
    <col min="12037" max="12038" width="5.59765625" style="3" customWidth="1"/>
    <col min="12039" max="12040" width="6.19921875" style="3" customWidth="1"/>
    <col min="12041" max="12041" width="7.09765625" style="3" customWidth="1"/>
    <col min="12042" max="12042" width="5.8984375" style="3" customWidth="1"/>
    <col min="12043" max="12043" width="5.59765625" style="3" customWidth="1"/>
    <col min="12044" max="12044" width="4.69921875" style="3" customWidth="1"/>
    <col min="12045" max="12045" width="4.3984375" style="3" customWidth="1"/>
    <col min="12046" max="12048" width="4.59765625" style="3" customWidth="1"/>
    <col min="12049" max="12049" width="7.8984375" style="3" customWidth="1"/>
    <col min="12050" max="12050" width="7.3984375" style="3" customWidth="1"/>
    <col min="12051" max="12053" width="5.3984375" style="3" customWidth="1"/>
    <col min="12054" max="12054" width="5.09765625" style="3" customWidth="1"/>
    <col min="12055" max="12055" width="5.3984375" style="3" customWidth="1"/>
    <col min="12056" max="12059" width="3.69921875" style="3" customWidth="1"/>
    <col min="12060" max="12060" width="10.3984375" style="3" customWidth="1"/>
    <col min="12061" max="12061" width="3.69921875" style="3" customWidth="1"/>
    <col min="12062" max="12065" width="5.59765625" style="3" customWidth="1"/>
    <col min="12066" max="12066" width="6.3984375" style="3" customWidth="1"/>
    <col min="12067" max="12283" width="9" style="3"/>
    <col min="12284" max="12284" width="4.3984375" style="3" customWidth="1"/>
    <col min="12285" max="12287" width="6.09765625" style="3" customWidth="1"/>
    <col min="12288" max="12288" width="5.3984375" style="3" customWidth="1"/>
    <col min="12289" max="12289" width="5.8984375" style="3" customWidth="1"/>
    <col min="12290" max="12291" width="6.8984375" style="3" customWidth="1"/>
    <col min="12292" max="12292" width="4.5" style="3" customWidth="1"/>
    <col min="12293" max="12294" width="5.59765625" style="3" customWidth="1"/>
    <col min="12295" max="12296" width="6.19921875" style="3" customWidth="1"/>
    <col min="12297" max="12297" width="7.09765625" style="3" customWidth="1"/>
    <col min="12298" max="12298" width="5.8984375" style="3" customWidth="1"/>
    <col min="12299" max="12299" width="5.59765625" style="3" customWidth="1"/>
    <col min="12300" max="12300" width="4.69921875" style="3" customWidth="1"/>
    <col min="12301" max="12301" width="4.3984375" style="3" customWidth="1"/>
    <col min="12302" max="12304" width="4.59765625" style="3" customWidth="1"/>
    <col min="12305" max="12305" width="7.8984375" style="3" customWidth="1"/>
    <col min="12306" max="12306" width="7.3984375" style="3" customWidth="1"/>
    <col min="12307" max="12309" width="5.3984375" style="3" customWidth="1"/>
    <col min="12310" max="12310" width="5.09765625" style="3" customWidth="1"/>
    <col min="12311" max="12311" width="5.3984375" style="3" customWidth="1"/>
    <col min="12312" max="12315" width="3.69921875" style="3" customWidth="1"/>
    <col min="12316" max="12316" width="10.3984375" style="3" customWidth="1"/>
    <col min="12317" max="12317" width="3.69921875" style="3" customWidth="1"/>
    <col min="12318" max="12321" width="5.59765625" style="3" customWidth="1"/>
    <col min="12322" max="12322" width="6.3984375" style="3" customWidth="1"/>
    <col min="12323" max="12539" width="9" style="3"/>
    <col min="12540" max="12540" width="4.3984375" style="3" customWidth="1"/>
    <col min="12541" max="12543" width="6.09765625" style="3" customWidth="1"/>
    <col min="12544" max="12544" width="5.3984375" style="3" customWidth="1"/>
    <col min="12545" max="12545" width="5.8984375" style="3" customWidth="1"/>
    <col min="12546" max="12547" width="6.8984375" style="3" customWidth="1"/>
    <col min="12548" max="12548" width="4.5" style="3" customWidth="1"/>
    <col min="12549" max="12550" width="5.59765625" style="3" customWidth="1"/>
    <col min="12551" max="12552" width="6.19921875" style="3" customWidth="1"/>
    <col min="12553" max="12553" width="7.09765625" style="3" customWidth="1"/>
    <col min="12554" max="12554" width="5.8984375" style="3" customWidth="1"/>
    <col min="12555" max="12555" width="5.59765625" style="3" customWidth="1"/>
    <col min="12556" max="12556" width="4.69921875" style="3" customWidth="1"/>
    <col min="12557" max="12557" width="4.3984375" style="3" customWidth="1"/>
    <col min="12558" max="12560" width="4.59765625" style="3" customWidth="1"/>
    <col min="12561" max="12561" width="7.8984375" style="3" customWidth="1"/>
    <col min="12562" max="12562" width="7.3984375" style="3" customWidth="1"/>
    <col min="12563" max="12565" width="5.3984375" style="3" customWidth="1"/>
    <col min="12566" max="12566" width="5.09765625" style="3" customWidth="1"/>
    <col min="12567" max="12567" width="5.3984375" style="3" customWidth="1"/>
    <col min="12568" max="12571" width="3.69921875" style="3" customWidth="1"/>
    <col min="12572" max="12572" width="10.3984375" style="3" customWidth="1"/>
    <col min="12573" max="12573" width="3.69921875" style="3" customWidth="1"/>
    <col min="12574" max="12577" width="5.59765625" style="3" customWidth="1"/>
    <col min="12578" max="12578" width="6.3984375" style="3" customWidth="1"/>
    <col min="12579" max="12795" width="9" style="3"/>
    <col min="12796" max="12796" width="4.3984375" style="3" customWidth="1"/>
    <col min="12797" max="12799" width="6.09765625" style="3" customWidth="1"/>
    <col min="12800" max="12800" width="5.3984375" style="3" customWidth="1"/>
    <col min="12801" max="12801" width="5.8984375" style="3" customWidth="1"/>
    <col min="12802" max="12803" width="6.8984375" style="3" customWidth="1"/>
    <col min="12804" max="12804" width="4.5" style="3" customWidth="1"/>
    <col min="12805" max="12806" width="5.59765625" style="3" customWidth="1"/>
    <col min="12807" max="12808" width="6.19921875" style="3" customWidth="1"/>
    <col min="12809" max="12809" width="7.09765625" style="3" customWidth="1"/>
    <col min="12810" max="12810" width="5.8984375" style="3" customWidth="1"/>
    <col min="12811" max="12811" width="5.59765625" style="3" customWidth="1"/>
    <col min="12812" max="12812" width="4.69921875" style="3" customWidth="1"/>
    <col min="12813" max="12813" width="4.3984375" style="3" customWidth="1"/>
    <col min="12814" max="12816" width="4.59765625" style="3" customWidth="1"/>
    <col min="12817" max="12817" width="7.8984375" style="3" customWidth="1"/>
    <col min="12818" max="12818" width="7.3984375" style="3" customWidth="1"/>
    <col min="12819" max="12821" width="5.3984375" style="3" customWidth="1"/>
    <col min="12822" max="12822" width="5.09765625" style="3" customWidth="1"/>
    <col min="12823" max="12823" width="5.3984375" style="3" customWidth="1"/>
    <col min="12824" max="12827" width="3.69921875" style="3" customWidth="1"/>
    <col min="12828" max="12828" width="10.3984375" style="3" customWidth="1"/>
    <col min="12829" max="12829" width="3.69921875" style="3" customWidth="1"/>
    <col min="12830" max="12833" width="5.59765625" style="3" customWidth="1"/>
    <col min="12834" max="12834" width="6.3984375" style="3" customWidth="1"/>
    <col min="12835" max="13051" width="9" style="3"/>
    <col min="13052" max="13052" width="4.3984375" style="3" customWidth="1"/>
    <col min="13053" max="13055" width="6.09765625" style="3" customWidth="1"/>
    <col min="13056" max="13056" width="5.3984375" style="3" customWidth="1"/>
    <col min="13057" max="13057" width="5.8984375" style="3" customWidth="1"/>
    <col min="13058" max="13059" width="6.8984375" style="3" customWidth="1"/>
    <col min="13060" max="13060" width="4.5" style="3" customWidth="1"/>
    <col min="13061" max="13062" width="5.59765625" style="3" customWidth="1"/>
    <col min="13063" max="13064" width="6.19921875" style="3" customWidth="1"/>
    <col min="13065" max="13065" width="7.09765625" style="3" customWidth="1"/>
    <col min="13066" max="13066" width="5.8984375" style="3" customWidth="1"/>
    <col min="13067" max="13067" width="5.59765625" style="3" customWidth="1"/>
    <col min="13068" max="13068" width="4.69921875" style="3" customWidth="1"/>
    <col min="13069" max="13069" width="4.3984375" style="3" customWidth="1"/>
    <col min="13070" max="13072" width="4.59765625" style="3" customWidth="1"/>
    <col min="13073" max="13073" width="7.8984375" style="3" customWidth="1"/>
    <col min="13074" max="13074" width="7.3984375" style="3" customWidth="1"/>
    <col min="13075" max="13077" width="5.3984375" style="3" customWidth="1"/>
    <col min="13078" max="13078" width="5.09765625" style="3" customWidth="1"/>
    <col min="13079" max="13079" width="5.3984375" style="3" customWidth="1"/>
    <col min="13080" max="13083" width="3.69921875" style="3" customWidth="1"/>
    <col min="13084" max="13084" width="10.3984375" style="3" customWidth="1"/>
    <col min="13085" max="13085" width="3.69921875" style="3" customWidth="1"/>
    <col min="13086" max="13089" width="5.59765625" style="3" customWidth="1"/>
    <col min="13090" max="13090" width="6.3984375" style="3" customWidth="1"/>
    <col min="13091" max="13307" width="9" style="3"/>
    <col min="13308" max="13308" width="4.3984375" style="3" customWidth="1"/>
    <col min="13309" max="13311" width="6.09765625" style="3" customWidth="1"/>
    <col min="13312" max="13312" width="5.3984375" style="3" customWidth="1"/>
    <col min="13313" max="13313" width="5.8984375" style="3" customWidth="1"/>
    <col min="13314" max="13315" width="6.8984375" style="3" customWidth="1"/>
    <col min="13316" max="13316" width="4.5" style="3" customWidth="1"/>
    <col min="13317" max="13318" width="5.59765625" style="3" customWidth="1"/>
    <col min="13319" max="13320" width="6.19921875" style="3" customWidth="1"/>
    <col min="13321" max="13321" width="7.09765625" style="3" customWidth="1"/>
    <col min="13322" max="13322" width="5.8984375" style="3" customWidth="1"/>
    <col min="13323" max="13323" width="5.59765625" style="3" customWidth="1"/>
    <col min="13324" max="13324" width="4.69921875" style="3" customWidth="1"/>
    <col min="13325" max="13325" width="4.3984375" style="3" customWidth="1"/>
    <col min="13326" max="13328" width="4.59765625" style="3" customWidth="1"/>
    <col min="13329" max="13329" width="7.8984375" style="3" customWidth="1"/>
    <col min="13330" max="13330" width="7.3984375" style="3" customWidth="1"/>
    <col min="13331" max="13333" width="5.3984375" style="3" customWidth="1"/>
    <col min="13334" max="13334" width="5.09765625" style="3" customWidth="1"/>
    <col min="13335" max="13335" width="5.3984375" style="3" customWidth="1"/>
    <col min="13336" max="13339" width="3.69921875" style="3" customWidth="1"/>
    <col min="13340" max="13340" width="10.3984375" style="3" customWidth="1"/>
    <col min="13341" max="13341" width="3.69921875" style="3" customWidth="1"/>
    <col min="13342" max="13345" width="5.59765625" style="3" customWidth="1"/>
    <col min="13346" max="13346" width="6.3984375" style="3" customWidth="1"/>
    <col min="13347" max="13563" width="9" style="3"/>
    <col min="13564" max="13564" width="4.3984375" style="3" customWidth="1"/>
    <col min="13565" max="13567" width="6.09765625" style="3" customWidth="1"/>
    <col min="13568" max="13568" width="5.3984375" style="3" customWidth="1"/>
    <col min="13569" max="13569" width="5.8984375" style="3" customWidth="1"/>
    <col min="13570" max="13571" width="6.8984375" style="3" customWidth="1"/>
    <col min="13572" max="13572" width="4.5" style="3" customWidth="1"/>
    <col min="13573" max="13574" width="5.59765625" style="3" customWidth="1"/>
    <col min="13575" max="13576" width="6.19921875" style="3" customWidth="1"/>
    <col min="13577" max="13577" width="7.09765625" style="3" customWidth="1"/>
    <col min="13578" max="13578" width="5.8984375" style="3" customWidth="1"/>
    <col min="13579" max="13579" width="5.59765625" style="3" customWidth="1"/>
    <col min="13580" max="13580" width="4.69921875" style="3" customWidth="1"/>
    <col min="13581" max="13581" width="4.3984375" style="3" customWidth="1"/>
    <col min="13582" max="13584" width="4.59765625" style="3" customWidth="1"/>
    <col min="13585" max="13585" width="7.8984375" style="3" customWidth="1"/>
    <col min="13586" max="13586" width="7.3984375" style="3" customWidth="1"/>
    <col min="13587" max="13589" width="5.3984375" style="3" customWidth="1"/>
    <col min="13590" max="13590" width="5.09765625" style="3" customWidth="1"/>
    <col min="13591" max="13591" width="5.3984375" style="3" customWidth="1"/>
    <col min="13592" max="13595" width="3.69921875" style="3" customWidth="1"/>
    <col min="13596" max="13596" width="10.3984375" style="3" customWidth="1"/>
    <col min="13597" max="13597" width="3.69921875" style="3" customWidth="1"/>
    <col min="13598" max="13601" width="5.59765625" style="3" customWidth="1"/>
    <col min="13602" max="13602" width="6.3984375" style="3" customWidth="1"/>
    <col min="13603" max="13819" width="9" style="3"/>
    <col min="13820" max="13820" width="4.3984375" style="3" customWidth="1"/>
    <col min="13821" max="13823" width="6.09765625" style="3" customWidth="1"/>
    <col min="13824" max="13824" width="5.3984375" style="3" customWidth="1"/>
    <col min="13825" max="13825" width="5.8984375" style="3" customWidth="1"/>
    <col min="13826" max="13827" width="6.8984375" style="3" customWidth="1"/>
    <col min="13828" max="13828" width="4.5" style="3" customWidth="1"/>
    <col min="13829" max="13830" width="5.59765625" style="3" customWidth="1"/>
    <col min="13831" max="13832" width="6.19921875" style="3" customWidth="1"/>
    <col min="13833" max="13833" width="7.09765625" style="3" customWidth="1"/>
    <col min="13834" max="13834" width="5.8984375" style="3" customWidth="1"/>
    <col min="13835" max="13835" width="5.59765625" style="3" customWidth="1"/>
    <col min="13836" max="13836" width="4.69921875" style="3" customWidth="1"/>
    <col min="13837" max="13837" width="4.3984375" style="3" customWidth="1"/>
    <col min="13838" max="13840" width="4.59765625" style="3" customWidth="1"/>
    <col min="13841" max="13841" width="7.8984375" style="3" customWidth="1"/>
    <col min="13842" max="13842" width="7.3984375" style="3" customWidth="1"/>
    <col min="13843" max="13845" width="5.3984375" style="3" customWidth="1"/>
    <col min="13846" max="13846" width="5.09765625" style="3" customWidth="1"/>
    <col min="13847" max="13847" width="5.3984375" style="3" customWidth="1"/>
    <col min="13848" max="13851" width="3.69921875" style="3" customWidth="1"/>
    <col min="13852" max="13852" width="10.3984375" style="3" customWidth="1"/>
    <col min="13853" max="13853" width="3.69921875" style="3" customWidth="1"/>
    <col min="13854" max="13857" width="5.59765625" style="3" customWidth="1"/>
    <col min="13858" max="13858" width="6.3984375" style="3" customWidth="1"/>
    <col min="13859" max="14075" width="9" style="3"/>
    <col min="14076" max="14076" width="4.3984375" style="3" customWidth="1"/>
    <col min="14077" max="14079" width="6.09765625" style="3" customWidth="1"/>
    <col min="14080" max="14080" width="5.3984375" style="3" customWidth="1"/>
    <col min="14081" max="14081" width="5.8984375" style="3" customWidth="1"/>
    <col min="14082" max="14083" width="6.8984375" style="3" customWidth="1"/>
    <col min="14084" max="14084" width="4.5" style="3" customWidth="1"/>
    <col min="14085" max="14086" width="5.59765625" style="3" customWidth="1"/>
    <col min="14087" max="14088" width="6.19921875" style="3" customWidth="1"/>
    <col min="14089" max="14089" width="7.09765625" style="3" customWidth="1"/>
    <col min="14090" max="14090" width="5.8984375" style="3" customWidth="1"/>
    <col min="14091" max="14091" width="5.59765625" style="3" customWidth="1"/>
    <col min="14092" max="14092" width="4.69921875" style="3" customWidth="1"/>
    <col min="14093" max="14093" width="4.3984375" style="3" customWidth="1"/>
    <col min="14094" max="14096" width="4.59765625" style="3" customWidth="1"/>
    <col min="14097" max="14097" width="7.8984375" style="3" customWidth="1"/>
    <col min="14098" max="14098" width="7.3984375" style="3" customWidth="1"/>
    <col min="14099" max="14101" width="5.3984375" style="3" customWidth="1"/>
    <col min="14102" max="14102" width="5.09765625" style="3" customWidth="1"/>
    <col min="14103" max="14103" width="5.3984375" style="3" customWidth="1"/>
    <col min="14104" max="14107" width="3.69921875" style="3" customWidth="1"/>
    <col min="14108" max="14108" width="10.3984375" style="3" customWidth="1"/>
    <col min="14109" max="14109" width="3.69921875" style="3" customWidth="1"/>
    <col min="14110" max="14113" width="5.59765625" style="3" customWidth="1"/>
    <col min="14114" max="14114" width="6.3984375" style="3" customWidth="1"/>
    <col min="14115" max="14331" width="9" style="3"/>
    <col min="14332" max="14332" width="4.3984375" style="3" customWidth="1"/>
    <col min="14333" max="14335" width="6.09765625" style="3" customWidth="1"/>
    <col min="14336" max="14336" width="5.3984375" style="3" customWidth="1"/>
    <col min="14337" max="14337" width="5.8984375" style="3" customWidth="1"/>
    <col min="14338" max="14339" width="6.8984375" style="3" customWidth="1"/>
    <col min="14340" max="14340" width="4.5" style="3" customWidth="1"/>
    <col min="14341" max="14342" width="5.59765625" style="3" customWidth="1"/>
    <col min="14343" max="14344" width="6.19921875" style="3" customWidth="1"/>
    <col min="14345" max="14345" width="7.09765625" style="3" customWidth="1"/>
    <col min="14346" max="14346" width="5.8984375" style="3" customWidth="1"/>
    <col min="14347" max="14347" width="5.59765625" style="3" customWidth="1"/>
    <col min="14348" max="14348" width="4.69921875" style="3" customWidth="1"/>
    <col min="14349" max="14349" width="4.3984375" style="3" customWidth="1"/>
    <col min="14350" max="14352" width="4.59765625" style="3" customWidth="1"/>
    <col min="14353" max="14353" width="7.8984375" style="3" customWidth="1"/>
    <col min="14354" max="14354" width="7.3984375" style="3" customWidth="1"/>
    <col min="14355" max="14357" width="5.3984375" style="3" customWidth="1"/>
    <col min="14358" max="14358" width="5.09765625" style="3" customWidth="1"/>
    <col min="14359" max="14359" width="5.3984375" style="3" customWidth="1"/>
    <col min="14360" max="14363" width="3.69921875" style="3" customWidth="1"/>
    <col min="14364" max="14364" width="10.3984375" style="3" customWidth="1"/>
    <col min="14365" max="14365" width="3.69921875" style="3" customWidth="1"/>
    <col min="14366" max="14369" width="5.59765625" style="3" customWidth="1"/>
    <col min="14370" max="14370" width="6.3984375" style="3" customWidth="1"/>
    <col min="14371" max="14587" width="9" style="3"/>
    <col min="14588" max="14588" width="4.3984375" style="3" customWidth="1"/>
    <col min="14589" max="14591" width="6.09765625" style="3" customWidth="1"/>
    <col min="14592" max="14592" width="5.3984375" style="3" customWidth="1"/>
    <col min="14593" max="14593" width="5.8984375" style="3" customWidth="1"/>
    <col min="14594" max="14595" width="6.8984375" style="3" customWidth="1"/>
    <col min="14596" max="14596" width="4.5" style="3" customWidth="1"/>
    <col min="14597" max="14598" width="5.59765625" style="3" customWidth="1"/>
    <col min="14599" max="14600" width="6.19921875" style="3" customWidth="1"/>
    <col min="14601" max="14601" width="7.09765625" style="3" customWidth="1"/>
    <col min="14602" max="14602" width="5.8984375" style="3" customWidth="1"/>
    <col min="14603" max="14603" width="5.59765625" style="3" customWidth="1"/>
    <col min="14604" max="14604" width="4.69921875" style="3" customWidth="1"/>
    <col min="14605" max="14605" width="4.3984375" style="3" customWidth="1"/>
    <col min="14606" max="14608" width="4.59765625" style="3" customWidth="1"/>
    <col min="14609" max="14609" width="7.8984375" style="3" customWidth="1"/>
    <col min="14610" max="14610" width="7.3984375" style="3" customWidth="1"/>
    <col min="14611" max="14613" width="5.3984375" style="3" customWidth="1"/>
    <col min="14614" max="14614" width="5.09765625" style="3" customWidth="1"/>
    <col min="14615" max="14615" width="5.3984375" style="3" customWidth="1"/>
    <col min="14616" max="14619" width="3.69921875" style="3" customWidth="1"/>
    <col min="14620" max="14620" width="10.3984375" style="3" customWidth="1"/>
    <col min="14621" max="14621" width="3.69921875" style="3" customWidth="1"/>
    <col min="14622" max="14625" width="5.59765625" style="3" customWidth="1"/>
    <col min="14626" max="14626" width="6.3984375" style="3" customWidth="1"/>
    <col min="14627" max="14843" width="9" style="3"/>
    <col min="14844" max="14844" width="4.3984375" style="3" customWidth="1"/>
    <col min="14845" max="14847" width="6.09765625" style="3" customWidth="1"/>
    <col min="14848" max="14848" width="5.3984375" style="3" customWidth="1"/>
    <col min="14849" max="14849" width="5.8984375" style="3" customWidth="1"/>
    <col min="14850" max="14851" width="6.8984375" style="3" customWidth="1"/>
    <col min="14852" max="14852" width="4.5" style="3" customWidth="1"/>
    <col min="14853" max="14854" width="5.59765625" style="3" customWidth="1"/>
    <col min="14855" max="14856" width="6.19921875" style="3" customWidth="1"/>
    <col min="14857" max="14857" width="7.09765625" style="3" customWidth="1"/>
    <col min="14858" max="14858" width="5.8984375" style="3" customWidth="1"/>
    <col min="14859" max="14859" width="5.59765625" style="3" customWidth="1"/>
    <col min="14860" max="14860" width="4.69921875" style="3" customWidth="1"/>
    <col min="14861" max="14861" width="4.3984375" style="3" customWidth="1"/>
    <col min="14862" max="14864" width="4.59765625" style="3" customWidth="1"/>
    <col min="14865" max="14865" width="7.8984375" style="3" customWidth="1"/>
    <col min="14866" max="14866" width="7.3984375" style="3" customWidth="1"/>
    <col min="14867" max="14869" width="5.3984375" style="3" customWidth="1"/>
    <col min="14870" max="14870" width="5.09765625" style="3" customWidth="1"/>
    <col min="14871" max="14871" width="5.3984375" style="3" customWidth="1"/>
    <col min="14872" max="14875" width="3.69921875" style="3" customWidth="1"/>
    <col min="14876" max="14876" width="10.3984375" style="3" customWidth="1"/>
    <col min="14877" max="14877" width="3.69921875" style="3" customWidth="1"/>
    <col min="14878" max="14881" width="5.59765625" style="3" customWidth="1"/>
    <col min="14882" max="14882" width="6.3984375" style="3" customWidth="1"/>
    <col min="14883" max="15099" width="9" style="3"/>
    <col min="15100" max="15100" width="4.3984375" style="3" customWidth="1"/>
    <col min="15101" max="15103" width="6.09765625" style="3" customWidth="1"/>
    <col min="15104" max="15104" width="5.3984375" style="3" customWidth="1"/>
    <col min="15105" max="15105" width="5.8984375" style="3" customWidth="1"/>
    <col min="15106" max="15107" width="6.8984375" style="3" customWidth="1"/>
    <col min="15108" max="15108" width="4.5" style="3" customWidth="1"/>
    <col min="15109" max="15110" width="5.59765625" style="3" customWidth="1"/>
    <col min="15111" max="15112" width="6.19921875" style="3" customWidth="1"/>
    <col min="15113" max="15113" width="7.09765625" style="3" customWidth="1"/>
    <col min="15114" max="15114" width="5.8984375" style="3" customWidth="1"/>
    <col min="15115" max="15115" width="5.59765625" style="3" customWidth="1"/>
    <col min="15116" max="15116" width="4.69921875" style="3" customWidth="1"/>
    <col min="15117" max="15117" width="4.3984375" style="3" customWidth="1"/>
    <col min="15118" max="15120" width="4.59765625" style="3" customWidth="1"/>
    <col min="15121" max="15121" width="7.8984375" style="3" customWidth="1"/>
    <col min="15122" max="15122" width="7.3984375" style="3" customWidth="1"/>
    <col min="15123" max="15125" width="5.3984375" style="3" customWidth="1"/>
    <col min="15126" max="15126" width="5.09765625" style="3" customWidth="1"/>
    <col min="15127" max="15127" width="5.3984375" style="3" customWidth="1"/>
    <col min="15128" max="15131" width="3.69921875" style="3" customWidth="1"/>
    <col min="15132" max="15132" width="10.3984375" style="3" customWidth="1"/>
    <col min="15133" max="15133" width="3.69921875" style="3" customWidth="1"/>
    <col min="15134" max="15137" width="5.59765625" style="3" customWidth="1"/>
    <col min="15138" max="15138" width="6.3984375" style="3" customWidth="1"/>
    <col min="15139" max="15355" width="9" style="3"/>
    <col min="15356" max="15356" width="4.3984375" style="3" customWidth="1"/>
    <col min="15357" max="15359" width="6.09765625" style="3" customWidth="1"/>
    <col min="15360" max="15360" width="5.3984375" style="3" customWidth="1"/>
    <col min="15361" max="15361" width="5.8984375" style="3" customWidth="1"/>
    <col min="15362" max="15363" width="6.8984375" style="3" customWidth="1"/>
    <col min="15364" max="15364" width="4.5" style="3" customWidth="1"/>
    <col min="15365" max="15366" width="5.59765625" style="3" customWidth="1"/>
    <col min="15367" max="15368" width="6.19921875" style="3" customWidth="1"/>
    <col min="15369" max="15369" width="7.09765625" style="3" customWidth="1"/>
    <col min="15370" max="15370" width="5.8984375" style="3" customWidth="1"/>
    <col min="15371" max="15371" width="5.59765625" style="3" customWidth="1"/>
    <col min="15372" max="15372" width="4.69921875" style="3" customWidth="1"/>
    <col min="15373" max="15373" width="4.3984375" style="3" customWidth="1"/>
    <col min="15374" max="15376" width="4.59765625" style="3" customWidth="1"/>
    <col min="15377" max="15377" width="7.8984375" style="3" customWidth="1"/>
    <col min="15378" max="15378" width="7.3984375" style="3" customWidth="1"/>
    <col min="15379" max="15381" width="5.3984375" style="3" customWidth="1"/>
    <col min="15382" max="15382" width="5.09765625" style="3" customWidth="1"/>
    <col min="15383" max="15383" width="5.3984375" style="3" customWidth="1"/>
    <col min="15384" max="15387" width="3.69921875" style="3" customWidth="1"/>
    <col min="15388" max="15388" width="10.3984375" style="3" customWidth="1"/>
    <col min="15389" max="15389" width="3.69921875" style="3" customWidth="1"/>
    <col min="15390" max="15393" width="5.59765625" style="3" customWidth="1"/>
    <col min="15394" max="15394" width="6.3984375" style="3" customWidth="1"/>
    <col min="15395" max="15611" width="9" style="3"/>
    <col min="15612" max="15612" width="4.3984375" style="3" customWidth="1"/>
    <col min="15613" max="15615" width="6.09765625" style="3" customWidth="1"/>
    <col min="15616" max="15616" width="5.3984375" style="3" customWidth="1"/>
    <col min="15617" max="15617" width="5.8984375" style="3" customWidth="1"/>
    <col min="15618" max="15619" width="6.8984375" style="3" customWidth="1"/>
    <col min="15620" max="15620" width="4.5" style="3" customWidth="1"/>
    <col min="15621" max="15622" width="5.59765625" style="3" customWidth="1"/>
    <col min="15623" max="15624" width="6.19921875" style="3" customWidth="1"/>
    <col min="15625" max="15625" width="7.09765625" style="3" customWidth="1"/>
    <col min="15626" max="15626" width="5.8984375" style="3" customWidth="1"/>
    <col min="15627" max="15627" width="5.59765625" style="3" customWidth="1"/>
    <col min="15628" max="15628" width="4.69921875" style="3" customWidth="1"/>
    <col min="15629" max="15629" width="4.3984375" style="3" customWidth="1"/>
    <col min="15630" max="15632" width="4.59765625" style="3" customWidth="1"/>
    <col min="15633" max="15633" width="7.8984375" style="3" customWidth="1"/>
    <col min="15634" max="15634" width="7.3984375" style="3" customWidth="1"/>
    <col min="15635" max="15637" width="5.3984375" style="3" customWidth="1"/>
    <col min="15638" max="15638" width="5.09765625" style="3" customWidth="1"/>
    <col min="15639" max="15639" width="5.3984375" style="3" customWidth="1"/>
    <col min="15640" max="15643" width="3.69921875" style="3" customWidth="1"/>
    <col min="15644" max="15644" width="10.3984375" style="3" customWidth="1"/>
    <col min="15645" max="15645" width="3.69921875" style="3" customWidth="1"/>
    <col min="15646" max="15649" width="5.59765625" style="3" customWidth="1"/>
    <col min="15650" max="15650" width="6.3984375" style="3" customWidth="1"/>
    <col min="15651" max="15867" width="9" style="3"/>
    <col min="15868" max="15868" width="4.3984375" style="3" customWidth="1"/>
    <col min="15869" max="15871" width="6.09765625" style="3" customWidth="1"/>
    <col min="15872" max="15872" width="5.3984375" style="3" customWidth="1"/>
    <col min="15873" max="15873" width="5.8984375" style="3" customWidth="1"/>
    <col min="15874" max="15875" width="6.8984375" style="3" customWidth="1"/>
    <col min="15876" max="15876" width="4.5" style="3" customWidth="1"/>
    <col min="15877" max="15878" width="5.59765625" style="3" customWidth="1"/>
    <col min="15879" max="15880" width="6.19921875" style="3" customWidth="1"/>
    <col min="15881" max="15881" width="7.09765625" style="3" customWidth="1"/>
    <col min="15882" max="15882" width="5.8984375" style="3" customWidth="1"/>
    <col min="15883" max="15883" width="5.59765625" style="3" customWidth="1"/>
    <col min="15884" max="15884" width="4.69921875" style="3" customWidth="1"/>
    <col min="15885" max="15885" width="4.3984375" style="3" customWidth="1"/>
    <col min="15886" max="15888" width="4.59765625" style="3" customWidth="1"/>
    <col min="15889" max="15889" width="7.8984375" style="3" customWidth="1"/>
    <col min="15890" max="15890" width="7.3984375" style="3" customWidth="1"/>
    <col min="15891" max="15893" width="5.3984375" style="3" customWidth="1"/>
    <col min="15894" max="15894" width="5.09765625" style="3" customWidth="1"/>
    <col min="15895" max="15895" width="5.3984375" style="3" customWidth="1"/>
    <col min="15896" max="15899" width="3.69921875" style="3" customWidth="1"/>
    <col min="15900" max="15900" width="10.3984375" style="3" customWidth="1"/>
    <col min="15901" max="15901" width="3.69921875" style="3" customWidth="1"/>
    <col min="15902" max="15905" width="5.59765625" style="3" customWidth="1"/>
    <col min="15906" max="15906" width="6.3984375" style="3" customWidth="1"/>
    <col min="15907" max="16123" width="9" style="3"/>
    <col min="16124" max="16124" width="4.3984375" style="3" customWidth="1"/>
    <col min="16125" max="16127" width="6.09765625" style="3" customWidth="1"/>
    <col min="16128" max="16128" width="5.3984375" style="3" customWidth="1"/>
    <col min="16129" max="16129" width="5.8984375" style="3" customWidth="1"/>
    <col min="16130" max="16131" width="6.8984375" style="3" customWidth="1"/>
    <col min="16132" max="16132" width="4.5" style="3" customWidth="1"/>
    <col min="16133" max="16134" width="5.59765625" style="3" customWidth="1"/>
    <col min="16135" max="16136" width="6.19921875" style="3" customWidth="1"/>
    <col min="16137" max="16137" width="7.09765625" style="3" customWidth="1"/>
    <col min="16138" max="16138" width="5.8984375" style="3" customWidth="1"/>
    <col min="16139" max="16139" width="5.59765625" style="3" customWidth="1"/>
    <col min="16140" max="16140" width="4.69921875" style="3" customWidth="1"/>
    <col min="16141" max="16141" width="4.3984375" style="3" customWidth="1"/>
    <col min="16142" max="16144" width="4.59765625" style="3" customWidth="1"/>
    <col min="16145" max="16145" width="7.8984375" style="3" customWidth="1"/>
    <col min="16146" max="16146" width="7.3984375" style="3" customWidth="1"/>
    <col min="16147" max="16149" width="5.3984375" style="3" customWidth="1"/>
    <col min="16150" max="16150" width="5.09765625" style="3" customWidth="1"/>
    <col min="16151" max="16151" width="5.3984375" style="3" customWidth="1"/>
    <col min="16152" max="16155" width="3.69921875" style="3" customWidth="1"/>
    <col min="16156" max="16156" width="10.3984375" style="3" customWidth="1"/>
    <col min="16157" max="16157" width="3.69921875" style="3" customWidth="1"/>
    <col min="16158" max="16161" width="5.59765625" style="3" customWidth="1"/>
    <col min="16162" max="16162" width="6.3984375" style="3" customWidth="1"/>
    <col min="16163" max="16384" width="9" style="3"/>
  </cols>
  <sheetData>
    <row r="1" spans="1:41" ht="29.25" customHeight="1">
      <c r="A1" s="121" t="s">
        <v>91</v>
      </c>
      <c r="B1" s="121"/>
      <c r="C1" s="121"/>
      <c r="D1" s="121"/>
      <c r="E1" s="121"/>
      <c r="F1" s="121"/>
      <c r="G1" s="121"/>
      <c r="H1" s="121"/>
      <c r="I1" s="121"/>
      <c r="J1" s="121"/>
      <c r="K1" s="122"/>
      <c r="L1" s="121"/>
      <c r="M1" s="123"/>
      <c r="N1" s="124"/>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38"/>
    </row>
    <row r="2" spans="1:41" s="1" customFormat="1" ht="20.25" customHeight="1">
      <c r="A2" s="133" t="s">
        <v>92</v>
      </c>
      <c r="B2" s="127" t="s">
        <v>93</v>
      </c>
      <c r="C2" s="127" t="s">
        <v>94</v>
      </c>
      <c r="D2" s="127" t="s">
        <v>95</v>
      </c>
      <c r="E2" s="136" t="s">
        <v>96</v>
      </c>
      <c r="F2" s="137" t="s">
        <v>97</v>
      </c>
      <c r="G2" s="139" t="s">
        <v>98</v>
      </c>
      <c r="H2" s="125" t="s">
        <v>99</v>
      </c>
      <c r="I2" s="125"/>
      <c r="J2" s="139" t="s">
        <v>100</v>
      </c>
      <c r="K2" s="125" t="s">
        <v>101</v>
      </c>
      <c r="L2" s="142" t="s">
        <v>102</v>
      </c>
      <c r="M2" s="142" t="s">
        <v>103</v>
      </c>
      <c r="N2" s="145" t="s">
        <v>104</v>
      </c>
      <c r="O2" s="127" t="s">
        <v>105</v>
      </c>
      <c r="P2" s="127" t="s">
        <v>106</v>
      </c>
      <c r="Q2" s="127" t="s">
        <v>107</v>
      </c>
      <c r="R2" s="127" t="s">
        <v>108</v>
      </c>
      <c r="S2" s="127" t="s">
        <v>109</v>
      </c>
      <c r="T2" s="127" t="s">
        <v>110</v>
      </c>
      <c r="U2" s="126" t="s">
        <v>111</v>
      </c>
      <c r="V2" s="126"/>
      <c r="W2" s="127" t="s">
        <v>112</v>
      </c>
      <c r="X2" s="127"/>
      <c r="Y2" s="127"/>
      <c r="Z2" s="127" t="s">
        <v>113</v>
      </c>
      <c r="AA2" s="127"/>
      <c r="AB2" s="128"/>
      <c r="AC2" s="127"/>
      <c r="AD2" s="127" t="s">
        <v>114</v>
      </c>
      <c r="AE2" s="127"/>
      <c r="AF2" s="127" t="s">
        <v>115</v>
      </c>
      <c r="AG2" s="127" t="s">
        <v>116</v>
      </c>
      <c r="AH2" s="127" t="s">
        <v>117</v>
      </c>
      <c r="AI2" s="127" t="s">
        <v>118</v>
      </c>
      <c r="AJ2" s="129" t="s">
        <v>119</v>
      </c>
      <c r="AK2" s="129"/>
      <c r="AL2" s="129"/>
      <c r="AM2" s="129" t="s">
        <v>120</v>
      </c>
      <c r="AN2" s="127" t="s">
        <v>121</v>
      </c>
      <c r="AO2" s="39"/>
    </row>
    <row r="3" spans="1:41" s="1" customFormat="1" ht="53.25" customHeight="1">
      <c r="A3" s="133"/>
      <c r="B3" s="127"/>
      <c r="C3" s="127"/>
      <c r="D3" s="127"/>
      <c r="E3" s="136"/>
      <c r="F3" s="137"/>
      <c r="G3" s="139"/>
      <c r="H3" s="15" t="s">
        <v>122</v>
      </c>
      <c r="I3" s="15" t="s">
        <v>123</v>
      </c>
      <c r="J3" s="139"/>
      <c r="K3" s="125"/>
      <c r="L3" s="142"/>
      <c r="M3" s="142"/>
      <c r="N3" s="145"/>
      <c r="O3" s="127"/>
      <c r="P3" s="127"/>
      <c r="Q3" s="127"/>
      <c r="R3" s="127"/>
      <c r="S3" s="127"/>
      <c r="T3" s="127"/>
      <c r="U3" s="24" t="s">
        <v>124</v>
      </c>
      <c r="V3" s="14" t="s">
        <v>125</v>
      </c>
      <c r="W3" s="24" t="s">
        <v>126</v>
      </c>
      <c r="X3" s="14" t="s">
        <v>127</v>
      </c>
      <c r="Y3" s="14" t="s">
        <v>125</v>
      </c>
      <c r="Z3" s="14" t="s">
        <v>128</v>
      </c>
      <c r="AA3" s="14" t="s">
        <v>48</v>
      </c>
      <c r="AB3" s="31" t="s">
        <v>129</v>
      </c>
      <c r="AC3" s="14" t="s">
        <v>39</v>
      </c>
      <c r="AD3" s="32" t="s">
        <v>130</v>
      </c>
      <c r="AE3" s="14" t="s">
        <v>39</v>
      </c>
      <c r="AF3" s="127"/>
      <c r="AG3" s="127"/>
      <c r="AH3" s="127"/>
      <c r="AI3" s="127"/>
      <c r="AJ3" s="14" t="s">
        <v>131</v>
      </c>
      <c r="AK3" s="14" t="s">
        <v>132</v>
      </c>
      <c r="AL3" s="14" t="s">
        <v>133</v>
      </c>
      <c r="AM3" s="129"/>
      <c r="AN3" s="127"/>
      <c r="AO3" s="39"/>
    </row>
    <row r="4" spans="1:41" ht="15" customHeight="1">
      <c r="A4" s="134" t="s">
        <v>134</v>
      </c>
      <c r="B4" s="134"/>
      <c r="C4" s="135"/>
      <c r="D4" s="135"/>
      <c r="E4" s="135"/>
      <c r="F4" s="135"/>
      <c r="G4" s="140"/>
      <c r="H4" s="141"/>
      <c r="I4" s="141"/>
      <c r="J4" s="140"/>
      <c r="K4" s="141"/>
      <c r="L4" s="143"/>
      <c r="M4" s="144"/>
      <c r="N4" s="146"/>
      <c r="O4" s="143"/>
      <c r="P4" s="143"/>
      <c r="Q4" s="143"/>
      <c r="R4" s="147"/>
      <c r="S4" s="26"/>
      <c r="T4" s="27"/>
      <c r="U4" s="27"/>
      <c r="V4" s="148"/>
      <c r="W4" s="149"/>
      <c r="X4" s="149"/>
      <c r="Y4" s="149"/>
      <c r="Z4" s="149"/>
      <c r="AA4" s="149"/>
      <c r="AB4" s="150"/>
      <c r="AC4" s="149"/>
      <c r="AD4" s="149"/>
      <c r="AE4" s="149"/>
      <c r="AF4" s="153"/>
      <c r="AG4" s="153"/>
      <c r="AH4" s="153"/>
      <c r="AI4" s="153"/>
      <c r="AJ4" s="35"/>
      <c r="AK4" s="35"/>
      <c r="AL4" s="35"/>
      <c r="AM4" s="36"/>
      <c r="AN4" s="151"/>
      <c r="AO4" s="38"/>
    </row>
    <row r="5" spans="1:41" ht="15" customHeight="1">
      <c r="A5" s="134"/>
      <c r="B5" s="134"/>
      <c r="C5" s="135"/>
      <c r="D5" s="135"/>
      <c r="E5" s="135"/>
      <c r="F5" s="138"/>
      <c r="G5" s="140"/>
      <c r="H5" s="141"/>
      <c r="I5" s="141"/>
      <c r="J5" s="140"/>
      <c r="K5" s="141"/>
      <c r="L5" s="143"/>
      <c r="M5" s="144"/>
      <c r="N5" s="146"/>
      <c r="O5" s="143"/>
      <c r="P5" s="143"/>
      <c r="Q5" s="143"/>
      <c r="R5" s="147"/>
      <c r="S5" s="27"/>
      <c r="T5" s="30"/>
      <c r="U5" s="27"/>
      <c r="V5" s="148"/>
      <c r="W5" s="149"/>
      <c r="X5" s="149"/>
      <c r="Y5" s="149"/>
      <c r="Z5" s="149"/>
      <c r="AA5" s="149"/>
      <c r="AB5" s="150"/>
      <c r="AC5" s="149"/>
      <c r="AD5" s="149"/>
      <c r="AE5" s="149"/>
      <c r="AF5" s="153"/>
      <c r="AG5" s="153"/>
      <c r="AH5" s="153"/>
      <c r="AI5" s="153"/>
      <c r="AJ5" s="35"/>
      <c r="AK5" s="35"/>
      <c r="AL5" s="35"/>
      <c r="AM5" s="36"/>
      <c r="AN5" s="152"/>
      <c r="AO5" s="38"/>
    </row>
    <row r="6" spans="1:41" ht="15" customHeight="1">
      <c r="A6" s="134"/>
      <c r="B6" s="134"/>
      <c r="C6" s="135"/>
      <c r="D6" s="135"/>
      <c r="E6" s="135"/>
      <c r="F6" s="138"/>
      <c r="G6" s="140"/>
      <c r="H6" s="141"/>
      <c r="I6" s="141"/>
      <c r="J6" s="140"/>
      <c r="K6" s="141"/>
      <c r="L6" s="143"/>
      <c r="M6" s="144"/>
      <c r="N6" s="146"/>
      <c r="O6" s="143"/>
      <c r="P6" s="143"/>
      <c r="Q6" s="143"/>
      <c r="R6" s="147"/>
      <c r="S6" s="27"/>
      <c r="T6" s="30"/>
      <c r="U6" s="27"/>
      <c r="V6" s="148"/>
      <c r="W6" s="149"/>
      <c r="X6" s="149"/>
      <c r="Y6" s="149"/>
      <c r="Z6" s="149"/>
      <c r="AA6" s="149"/>
      <c r="AB6" s="150"/>
      <c r="AC6" s="149"/>
      <c r="AD6" s="149"/>
      <c r="AE6" s="149"/>
      <c r="AF6" s="153"/>
      <c r="AG6" s="153"/>
      <c r="AH6" s="153"/>
      <c r="AI6" s="153"/>
      <c r="AJ6" s="35"/>
      <c r="AK6" s="35"/>
      <c r="AL6" s="35"/>
      <c r="AM6" s="36"/>
      <c r="AN6" s="152"/>
      <c r="AO6" s="38"/>
    </row>
    <row r="7" spans="1:41" ht="15" customHeight="1">
      <c r="A7" s="134"/>
      <c r="B7" s="134"/>
      <c r="C7" s="135"/>
      <c r="D7" s="135"/>
      <c r="E7" s="135"/>
      <c r="F7" s="138"/>
      <c r="G7" s="140"/>
      <c r="H7" s="141"/>
      <c r="I7" s="141"/>
      <c r="J7" s="140"/>
      <c r="K7" s="141"/>
      <c r="L7" s="143"/>
      <c r="M7" s="144"/>
      <c r="N7" s="146"/>
      <c r="O7" s="143"/>
      <c r="P7" s="143"/>
      <c r="Q7" s="143"/>
      <c r="R7" s="147"/>
      <c r="S7" s="27"/>
      <c r="T7" s="30"/>
      <c r="U7" s="27"/>
      <c r="V7" s="148"/>
      <c r="W7" s="149"/>
      <c r="X7" s="149"/>
      <c r="Y7" s="149"/>
      <c r="Z7" s="149"/>
      <c r="AA7" s="149"/>
      <c r="AB7" s="150"/>
      <c r="AC7" s="149"/>
      <c r="AD7" s="149"/>
      <c r="AE7" s="149"/>
      <c r="AF7" s="153"/>
      <c r="AG7" s="153"/>
      <c r="AH7" s="153"/>
      <c r="AI7" s="153"/>
      <c r="AJ7" s="35"/>
      <c r="AK7" s="35"/>
      <c r="AL7" s="35"/>
      <c r="AM7" s="36"/>
      <c r="AN7" s="152"/>
      <c r="AO7" s="38"/>
    </row>
    <row r="8" spans="1:41" ht="15" customHeight="1">
      <c r="A8" s="134"/>
      <c r="B8" s="134"/>
      <c r="C8" s="135"/>
      <c r="D8" s="135"/>
      <c r="E8" s="135"/>
      <c r="F8" s="138"/>
      <c r="G8" s="140"/>
      <c r="H8" s="141"/>
      <c r="I8" s="141"/>
      <c r="J8" s="140"/>
      <c r="K8" s="141"/>
      <c r="L8" s="143"/>
      <c r="M8" s="144"/>
      <c r="N8" s="146"/>
      <c r="O8" s="143"/>
      <c r="P8" s="143"/>
      <c r="Q8" s="143"/>
      <c r="R8" s="147"/>
      <c r="S8" s="27"/>
      <c r="T8" s="30"/>
      <c r="U8" s="27"/>
      <c r="V8" s="148"/>
      <c r="W8" s="149"/>
      <c r="X8" s="149"/>
      <c r="Y8" s="149"/>
      <c r="Z8" s="149"/>
      <c r="AA8" s="149"/>
      <c r="AB8" s="150"/>
      <c r="AC8" s="149"/>
      <c r="AD8" s="149"/>
      <c r="AE8" s="149"/>
      <c r="AF8" s="153"/>
      <c r="AG8" s="153"/>
      <c r="AH8" s="153"/>
      <c r="AI8" s="153"/>
      <c r="AJ8" s="130" t="s">
        <v>135</v>
      </c>
      <c r="AK8" s="131"/>
      <c r="AL8" s="132"/>
      <c r="AM8" s="36">
        <v>2</v>
      </c>
      <c r="AN8" s="152"/>
      <c r="AO8" s="38"/>
    </row>
    <row r="9" spans="1:41" ht="15" customHeight="1">
      <c r="A9" s="134"/>
      <c r="B9" s="134"/>
      <c r="C9" s="135"/>
      <c r="D9" s="135"/>
      <c r="E9" s="135"/>
      <c r="F9" s="138"/>
      <c r="G9" s="140"/>
      <c r="H9" s="141"/>
      <c r="I9" s="141"/>
      <c r="J9" s="140"/>
      <c r="K9" s="141"/>
      <c r="L9" s="143"/>
      <c r="M9" s="144"/>
      <c r="N9" s="146"/>
      <c r="O9" s="143"/>
      <c r="P9" s="143"/>
      <c r="Q9" s="143"/>
      <c r="R9" s="147"/>
      <c r="S9" s="27"/>
      <c r="T9" s="30"/>
      <c r="U9" s="27"/>
      <c r="V9" s="148"/>
      <c r="W9" s="149"/>
      <c r="X9" s="149"/>
      <c r="Y9" s="149"/>
      <c r="Z9" s="149"/>
      <c r="AA9" s="149"/>
      <c r="AB9" s="150"/>
      <c r="AC9" s="149"/>
      <c r="AD9" s="149"/>
      <c r="AE9" s="149"/>
      <c r="AF9" s="153"/>
      <c r="AG9" s="153"/>
      <c r="AH9" s="153"/>
      <c r="AI9" s="153"/>
      <c r="AJ9" s="130" t="s">
        <v>136</v>
      </c>
      <c r="AK9" s="131"/>
      <c r="AL9" s="132"/>
      <c r="AM9" s="36">
        <v>2</v>
      </c>
      <c r="AN9" s="152"/>
      <c r="AO9" s="38"/>
    </row>
    <row r="10" spans="1:41" ht="15" customHeight="1">
      <c r="A10" s="134"/>
      <c r="B10" s="134"/>
      <c r="C10" s="135"/>
      <c r="D10" s="135"/>
      <c r="E10" s="135"/>
      <c r="F10" s="138"/>
      <c r="G10" s="140"/>
      <c r="H10" s="141"/>
      <c r="I10" s="141"/>
      <c r="J10" s="140"/>
      <c r="K10" s="141"/>
      <c r="L10" s="143"/>
      <c r="M10" s="144"/>
      <c r="N10" s="146"/>
      <c r="O10" s="143"/>
      <c r="P10" s="143"/>
      <c r="Q10" s="143"/>
      <c r="R10" s="147"/>
      <c r="S10" s="27"/>
      <c r="T10" s="30"/>
      <c r="U10" s="27"/>
      <c r="V10" s="148"/>
      <c r="W10" s="149"/>
      <c r="X10" s="149"/>
      <c r="Y10" s="149"/>
      <c r="Z10" s="149"/>
      <c r="AA10" s="149"/>
      <c r="AB10" s="150"/>
      <c r="AC10" s="149"/>
      <c r="AD10" s="149"/>
      <c r="AE10" s="149"/>
      <c r="AF10" s="153"/>
      <c r="AG10" s="153"/>
      <c r="AH10" s="153"/>
      <c r="AI10" s="153"/>
      <c r="AJ10" s="35"/>
      <c r="AK10" s="35"/>
      <c r="AL10" s="35"/>
      <c r="AM10" s="36"/>
      <c r="AN10" s="152"/>
      <c r="AO10" s="38"/>
    </row>
    <row r="11" spans="1:41" s="173" customFormat="1" ht="15" customHeight="1">
      <c r="A11" s="155" t="s">
        <v>137</v>
      </c>
      <c r="B11" s="155" t="s">
        <v>138</v>
      </c>
      <c r="C11" s="156" t="s">
        <v>139</v>
      </c>
      <c r="D11" s="156"/>
      <c r="E11" s="156">
        <v>1</v>
      </c>
      <c r="F11" s="156" t="s">
        <v>140</v>
      </c>
      <c r="G11" s="157">
        <v>3</v>
      </c>
      <c r="H11" s="158">
        <v>245</v>
      </c>
      <c r="I11" s="158">
        <v>1250</v>
      </c>
      <c r="J11" s="157">
        <f>I11*H11*G11*0.00785/1000</f>
        <v>7.2121874999999989</v>
      </c>
      <c r="K11" s="158">
        <v>12</v>
      </c>
      <c r="L11" s="159">
        <f>J11/K11</f>
        <v>0.60101562499999994</v>
      </c>
      <c r="M11" s="160">
        <v>0.4</v>
      </c>
      <c r="N11" s="161">
        <f>M11/L11</f>
        <v>0.66554010139087494</v>
      </c>
      <c r="O11" s="159">
        <v>6.8</v>
      </c>
      <c r="P11" s="159">
        <v>2.5</v>
      </c>
      <c r="Q11" s="159">
        <f>(L11-M11)*P11</f>
        <v>0.5025390624999998</v>
      </c>
      <c r="R11" s="162">
        <f>L11*O11-Q11</f>
        <v>3.5843671874999994</v>
      </c>
      <c r="S11" s="163" t="s">
        <v>141</v>
      </c>
      <c r="T11" s="164" t="s">
        <v>142</v>
      </c>
      <c r="U11" s="164">
        <v>0.2</v>
      </c>
      <c r="V11" s="165">
        <f>U11+U12+U13+U14+U15+U16+U17</f>
        <v>1.1000000000000001</v>
      </c>
      <c r="W11" s="166"/>
      <c r="X11" s="166"/>
      <c r="Y11" s="166"/>
      <c r="Z11" s="166"/>
      <c r="AA11" s="166">
        <v>0.25</v>
      </c>
      <c r="AB11" s="167">
        <v>2</v>
      </c>
      <c r="AC11" s="166">
        <f>AB11*AA11</f>
        <v>0.5</v>
      </c>
      <c r="AD11" s="166"/>
      <c r="AE11" s="166">
        <v>0.3</v>
      </c>
      <c r="AF11" s="168">
        <f>(AE11+AC11+Y11+V11+R11)*0.2</f>
        <v>1.0968734375</v>
      </c>
      <c r="AG11" s="168"/>
      <c r="AH11" s="168"/>
      <c r="AI11" s="168"/>
      <c r="AJ11" s="169"/>
      <c r="AK11" s="169"/>
      <c r="AL11" s="169"/>
      <c r="AM11" s="170"/>
      <c r="AN11" s="171">
        <f>AH11+AF11+AE11+AC11+Y11+V11+R11</f>
        <v>6.5812406249999995</v>
      </c>
      <c r="AO11" s="172"/>
    </row>
    <row r="12" spans="1:41" s="173" customFormat="1" ht="15" customHeight="1">
      <c r="A12" s="155"/>
      <c r="B12" s="155"/>
      <c r="C12" s="156"/>
      <c r="D12" s="156"/>
      <c r="E12" s="156"/>
      <c r="F12" s="174"/>
      <c r="G12" s="157"/>
      <c r="H12" s="158"/>
      <c r="I12" s="158"/>
      <c r="J12" s="157"/>
      <c r="K12" s="158"/>
      <c r="L12" s="159"/>
      <c r="M12" s="160"/>
      <c r="N12" s="161"/>
      <c r="O12" s="159"/>
      <c r="P12" s="159"/>
      <c r="Q12" s="159"/>
      <c r="R12" s="162"/>
      <c r="S12" s="164" t="s">
        <v>143</v>
      </c>
      <c r="T12" s="175" t="s">
        <v>144</v>
      </c>
      <c r="U12" s="164">
        <v>0.3</v>
      </c>
      <c r="V12" s="165"/>
      <c r="W12" s="166"/>
      <c r="X12" s="166"/>
      <c r="Y12" s="166"/>
      <c r="Z12" s="166"/>
      <c r="AA12" s="166"/>
      <c r="AB12" s="167"/>
      <c r="AC12" s="166"/>
      <c r="AD12" s="166"/>
      <c r="AE12" s="166"/>
      <c r="AF12" s="168"/>
      <c r="AG12" s="168"/>
      <c r="AH12" s="168"/>
      <c r="AI12" s="168"/>
      <c r="AJ12" s="169">
        <v>700</v>
      </c>
      <c r="AK12" s="169">
        <v>450</v>
      </c>
      <c r="AL12" s="169">
        <v>450</v>
      </c>
      <c r="AM12" s="170">
        <v>1.3</v>
      </c>
      <c r="AN12" s="176"/>
      <c r="AO12" s="172"/>
    </row>
    <row r="13" spans="1:41" s="173" customFormat="1" ht="15" customHeight="1">
      <c r="A13" s="155"/>
      <c r="B13" s="155"/>
      <c r="C13" s="156"/>
      <c r="D13" s="156"/>
      <c r="E13" s="156"/>
      <c r="F13" s="174"/>
      <c r="G13" s="157"/>
      <c r="H13" s="158"/>
      <c r="I13" s="158"/>
      <c r="J13" s="157"/>
      <c r="K13" s="158"/>
      <c r="L13" s="159"/>
      <c r="M13" s="160"/>
      <c r="N13" s="161"/>
      <c r="O13" s="159"/>
      <c r="P13" s="159"/>
      <c r="Q13" s="159"/>
      <c r="R13" s="162"/>
      <c r="S13" s="164" t="s">
        <v>145</v>
      </c>
      <c r="T13" s="175" t="s">
        <v>144</v>
      </c>
      <c r="U13" s="164">
        <v>0.3</v>
      </c>
      <c r="V13" s="165"/>
      <c r="W13" s="166"/>
      <c r="X13" s="166"/>
      <c r="Y13" s="166"/>
      <c r="Z13" s="166"/>
      <c r="AA13" s="166"/>
      <c r="AB13" s="167"/>
      <c r="AC13" s="166"/>
      <c r="AD13" s="166"/>
      <c r="AE13" s="166"/>
      <c r="AF13" s="168"/>
      <c r="AG13" s="168"/>
      <c r="AH13" s="168"/>
      <c r="AI13" s="168"/>
      <c r="AJ13" s="169">
        <v>700</v>
      </c>
      <c r="AK13" s="169">
        <v>450</v>
      </c>
      <c r="AL13" s="169">
        <v>450</v>
      </c>
      <c r="AM13" s="170">
        <v>1.3</v>
      </c>
      <c r="AN13" s="176"/>
      <c r="AO13" s="172"/>
    </row>
    <row r="14" spans="1:41" s="173" customFormat="1" ht="15" customHeight="1">
      <c r="A14" s="155"/>
      <c r="B14" s="155"/>
      <c r="C14" s="156"/>
      <c r="D14" s="156"/>
      <c r="E14" s="156"/>
      <c r="F14" s="174"/>
      <c r="G14" s="157"/>
      <c r="H14" s="158"/>
      <c r="I14" s="158"/>
      <c r="J14" s="157"/>
      <c r="K14" s="158"/>
      <c r="L14" s="159"/>
      <c r="M14" s="160"/>
      <c r="N14" s="161"/>
      <c r="O14" s="159"/>
      <c r="P14" s="159"/>
      <c r="Q14" s="159"/>
      <c r="R14" s="162"/>
      <c r="S14" s="164" t="s">
        <v>146</v>
      </c>
      <c r="T14" s="175" t="s">
        <v>144</v>
      </c>
      <c r="U14" s="164">
        <v>0.3</v>
      </c>
      <c r="V14" s="165"/>
      <c r="W14" s="166"/>
      <c r="X14" s="166"/>
      <c r="Y14" s="166"/>
      <c r="Z14" s="166"/>
      <c r="AA14" s="166"/>
      <c r="AB14" s="167"/>
      <c r="AC14" s="166"/>
      <c r="AD14" s="166"/>
      <c r="AE14" s="166"/>
      <c r="AF14" s="168"/>
      <c r="AG14" s="168"/>
      <c r="AH14" s="168"/>
      <c r="AI14" s="168"/>
      <c r="AJ14" s="169">
        <v>700</v>
      </c>
      <c r="AK14" s="169">
        <v>450</v>
      </c>
      <c r="AL14" s="169">
        <v>450</v>
      </c>
      <c r="AM14" s="170">
        <v>1</v>
      </c>
      <c r="AN14" s="176"/>
      <c r="AO14" s="172"/>
    </row>
    <row r="15" spans="1:41" s="173" customFormat="1" ht="15" customHeight="1">
      <c r="A15" s="155"/>
      <c r="B15" s="155"/>
      <c r="C15" s="156"/>
      <c r="D15" s="156"/>
      <c r="E15" s="156"/>
      <c r="F15" s="174"/>
      <c r="G15" s="157"/>
      <c r="H15" s="158"/>
      <c r="I15" s="158"/>
      <c r="J15" s="157"/>
      <c r="K15" s="158"/>
      <c r="L15" s="159"/>
      <c r="M15" s="160"/>
      <c r="N15" s="161"/>
      <c r="O15" s="159"/>
      <c r="P15" s="159"/>
      <c r="Q15" s="159"/>
      <c r="R15" s="162"/>
      <c r="S15" s="164"/>
      <c r="T15" s="175"/>
      <c r="U15" s="164"/>
      <c r="V15" s="165"/>
      <c r="W15" s="166"/>
      <c r="X15" s="166"/>
      <c r="Y15" s="166"/>
      <c r="Z15" s="166"/>
      <c r="AA15" s="166"/>
      <c r="AB15" s="167"/>
      <c r="AC15" s="166"/>
      <c r="AD15" s="166"/>
      <c r="AE15" s="166"/>
      <c r="AF15" s="168"/>
      <c r="AG15" s="168"/>
      <c r="AH15" s="168"/>
      <c r="AI15" s="168"/>
      <c r="AJ15" s="169"/>
      <c r="AK15" s="169"/>
      <c r="AL15" s="169"/>
      <c r="AM15" s="170"/>
      <c r="AN15" s="176"/>
      <c r="AO15" s="172"/>
    </row>
    <row r="16" spans="1:41" s="173" customFormat="1" ht="15" customHeight="1">
      <c r="A16" s="155"/>
      <c r="B16" s="155"/>
      <c r="C16" s="156"/>
      <c r="D16" s="156"/>
      <c r="E16" s="156"/>
      <c r="F16" s="174"/>
      <c r="G16" s="157"/>
      <c r="H16" s="158"/>
      <c r="I16" s="158"/>
      <c r="J16" s="157"/>
      <c r="K16" s="158"/>
      <c r="L16" s="159"/>
      <c r="M16" s="160"/>
      <c r="N16" s="161"/>
      <c r="O16" s="159"/>
      <c r="P16" s="159"/>
      <c r="Q16" s="159"/>
      <c r="R16" s="162"/>
      <c r="S16" s="164"/>
      <c r="T16" s="175"/>
      <c r="U16" s="164"/>
      <c r="V16" s="165"/>
      <c r="W16" s="166"/>
      <c r="X16" s="166"/>
      <c r="Y16" s="166"/>
      <c r="Z16" s="166"/>
      <c r="AA16" s="166"/>
      <c r="AB16" s="167"/>
      <c r="AC16" s="166"/>
      <c r="AD16" s="166"/>
      <c r="AE16" s="166"/>
      <c r="AF16" s="168"/>
      <c r="AG16" s="168"/>
      <c r="AH16" s="168"/>
      <c r="AI16" s="168"/>
      <c r="AJ16" s="169"/>
      <c r="AK16" s="169"/>
      <c r="AL16" s="169"/>
      <c r="AM16" s="170"/>
      <c r="AN16" s="176"/>
      <c r="AO16" s="172"/>
    </row>
    <row r="17" spans="1:41" s="173" customFormat="1" ht="15" customHeight="1">
      <c r="A17" s="155"/>
      <c r="B17" s="155"/>
      <c r="C17" s="156"/>
      <c r="D17" s="156"/>
      <c r="E17" s="156"/>
      <c r="F17" s="174"/>
      <c r="G17" s="157"/>
      <c r="H17" s="158"/>
      <c r="I17" s="158"/>
      <c r="J17" s="157"/>
      <c r="K17" s="158"/>
      <c r="L17" s="159"/>
      <c r="M17" s="160"/>
      <c r="N17" s="161"/>
      <c r="O17" s="159"/>
      <c r="P17" s="159"/>
      <c r="Q17" s="159"/>
      <c r="R17" s="162"/>
      <c r="S17" s="164"/>
      <c r="T17" s="175"/>
      <c r="U17" s="164"/>
      <c r="V17" s="165"/>
      <c r="W17" s="166"/>
      <c r="X17" s="166"/>
      <c r="Y17" s="166"/>
      <c r="Z17" s="166"/>
      <c r="AA17" s="166"/>
      <c r="AB17" s="167"/>
      <c r="AC17" s="166"/>
      <c r="AD17" s="166"/>
      <c r="AE17" s="166"/>
      <c r="AF17" s="168"/>
      <c r="AG17" s="168"/>
      <c r="AH17" s="168"/>
      <c r="AI17" s="168"/>
      <c r="AJ17" s="169"/>
      <c r="AK17" s="169"/>
      <c r="AL17" s="169"/>
      <c r="AM17" s="170"/>
      <c r="AN17" s="176"/>
      <c r="AO17" s="172"/>
    </row>
    <row r="18" spans="1:41" s="173" customFormat="1" ht="15" customHeight="1">
      <c r="A18" s="155" t="s">
        <v>147</v>
      </c>
      <c r="B18" s="155" t="s">
        <v>148</v>
      </c>
      <c r="C18" s="156" t="s">
        <v>149</v>
      </c>
      <c r="D18" s="156"/>
      <c r="E18" s="156">
        <v>1</v>
      </c>
      <c r="F18" s="156" t="s">
        <v>140</v>
      </c>
      <c r="G18" s="157">
        <v>3</v>
      </c>
      <c r="H18" s="158">
        <v>200</v>
      </c>
      <c r="I18" s="158">
        <v>1250</v>
      </c>
      <c r="J18" s="157">
        <f>I18*H18*G18*0.00785/1000</f>
        <v>5.8874999999999993</v>
      </c>
      <c r="K18" s="158">
        <v>5</v>
      </c>
      <c r="L18" s="159">
        <f>J18/K18</f>
        <v>1.1774999999999998</v>
      </c>
      <c r="M18" s="160">
        <v>0.72</v>
      </c>
      <c r="N18" s="161">
        <f>M18/L18</f>
        <v>0.61146496815286633</v>
      </c>
      <c r="O18" s="159">
        <v>6.8</v>
      </c>
      <c r="P18" s="159">
        <v>2.5</v>
      </c>
      <c r="Q18" s="159">
        <f>(L18-M18)*P18</f>
        <v>1.1437499999999994</v>
      </c>
      <c r="R18" s="162">
        <f>L18*O18-Q18</f>
        <v>6.863249999999999</v>
      </c>
      <c r="S18" s="163" t="s">
        <v>141</v>
      </c>
      <c r="T18" s="164" t="s">
        <v>142</v>
      </c>
      <c r="U18" s="164">
        <v>0.2</v>
      </c>
      <c r="V18" s="165">
        <f>U18+U19+U20+U21+U22+U23+U24</f>
        <v>2.7</v>
      </c>
      <c r="W18" s="166"/>
      <c r="X18" s="166"/>
      <c r="Y18" s="166"/>
      <c r="Z18" s="166"/>
      <c r="AA18" s="166">
        <v>0.25</v>
      </c>
      <c r="AB18" s="167">
        <v>2</v>
      </c>
      <c r="AC18" s="166">
        <f>AB18*AA18</f>
        <v>0.5</v>
      </c>
      <c r="AD18" s="166"/>
      <c r="AE18" s="166">
        <v>0.3</v>
      </c>
      <c r="AF18" s="168">
        <f>(AE18+AC18+Y18+V18+R18)*0.2</f>
        <v>2.0726499999999999</v>
      </c>
      <c r="AG18" s="168"/>
      <c r="AH18" s="168"/>
      <c r="AI18" s="168"/>
      <c r="AJ18" s="169"/>
      <c r="AK18" s="169"/>
      <c r="AL18" s="169"/>
      <c r="AM18" s="170"/>
      <c r="AN18" s="171">
        <f>AH18+AF18+AE18+AC18+Y18+V18+R18</f>
        <v>12.435899999999998</v>
      </c>
      <c r="AO18" s="172"/>
    </row>
    <row r="19" spans="1:41" s="173" customFormat="1" ht="15" customHeight="1">
      <c r="A19" s="155"/>
      <c r="B19" s="155"/>
      <c r="C19" s="156"/>
      <c r="D19" s="156"/>
      <c r="E19" s="156"/>
      <c r="F19" s="174"/>
      <c r="G19" s="157"/>
      <c r="H19" s="158"/>
      <c r="I19" s="158"/>
      <c r="J19" s="157"/>
      <c r="K19" s="158"/>
      <c r="L19" s="159"/>
      <c r="M19" s="160"/>
      <c r="N19" s="161"/>
      <c r="O19" s="159"/>
      <c r="P19" s="159"/>
      <c r="Q19" s="159"/>
      <c r="R19" s="162"/>
      <c r="S19" s="164" t="s">
        <v>143</v>
      </c>
      <c r="T19" s="175" t="s">
        <v>150</v>
      </c>
      <c r="U19" s="164">
        <v>0.5</v>
      </c>
      <c r="V19" s="165"/>
      <c r="W19" s="166"/>
      <c r="X19" s="166"/>
      <c r="Y19" s="166"/>
      <c r="Z19" s="166"/>
      <c r="AA19" s="166"/>
      <c r="AB19" s="167"/>
      <c r="AC19" s="166"/>
      <c r="AD19" s="166"/>
      <c r="AE19" s="166"/>
      <c r="AF19" s="168"/>
      <c r="AG19" s="168"/>
      <c r="AH19" s="168"/>
      <c r="AI19" s="168"/>
      <c r="AJ19" s="169">
        <v>700</v>
      </c>
      <c r="AK19" s="169">
        <v>450</v>
      </c>
      <c r="AL19" s="169">
        <v>450</v>
      </c>
      <c r="AM19" s="170">
        <v>1.3</v>
      </c>
      <c r="AN19" s="176"/>
      <c r="AO19" s="172"/>
    </row>
    <row r="20" spans="1:41" s="173" customFormat="1" ht="15" customHeight="1">
      <c r="A20" s="155"/>
      <c r="B20" s="155"/>
      <c r="C20" s="156"/>
      <c r="D20" s="156"/>
      <c r="E20" s="156"/>
      <c r="F20" s="174"/>
      <c r="G20" s="157"/>
      <c r="H20" s="158"/>
      <c r="I20" s="158"/>
      <c r="J20" s="157"/>
      <c r="K20" s="158"/>
      <c r="L20" s="159"/>
      <c r="M20" s="160"/>
      <c r="N20" s="161"/>
      <c r="O20" s="159"/>
      <c r="P20" s="159"/>
      <c r="Q20" s="159"/>
      <c r="R20" s="162"/>
      <c r="S20" s="164" t="s">
        <v>145</v>
      </c>
      <c r="T20" s="175" t="s">
        <v>150</v>
      </c>
      <c r="U20" s="164">
        <v>0.5</v>
      </c>
      <c r="V20" s="165"/>
      <c r="W20" s="166"/>
      <c r="X20" s="166"/>
      <c r="Y20" s="166"/>
      <c r="Z20" s="166"/>
      <c r="AA20" s="166"/>
      <c r="AB20" s="167"/>
      <c r="AC20" s="166"/>
      <c r="AD20" s="166"/>
      <c r="AE20" s="166"/>
      <c r="AF20" s="168"/>
      <c r="AG20" s="168"/>
      <c r="AH20" s="168"/>
      <c r="AI20" s="168"/>
      <c r="AJ20" s="169">
        <v>700</v>
      </c>
      <c r="AK20" s="169">
        <v>450</v>
      </c>
      <c r="AL20" s="169">
        <v>450</v>
      </c>
      <c r="AM20" s="170">
        <v>1.3</v>
      </c>
      <c r="AN20" s="176"/>
      <c r="AO20" s="172"/>
    </row>
    <row r="21" spans="1:41" s="173" customFormat="1" ht="15" customHeight="1">
      <c r="A21" s="155"/>
      <c r="B21" s="155"/>
      <c r="C21" s="156"/>
      <c r="D21" s="156"/>
      <c r="E21" s="156"/>
      <c r="F21" s="174"/>
      <c r="G21" s="157"/>
      <c r="H21" s="158"/>
      <c r="I21" s="158"/>
      <c r="J21" s="157"/>
      <c r="K21" s="158"/>
      <c r="L21" s="159"/>
      <c r="M21" s="160"/>
      <c r="N21" s="161"/>
      <c r="O21" s="159"/>
      <c r="P21" s="159"/>
      <c r="Q21" s="159"/>
      <c r="R21" s="162"/>
      <c r="S21" s="164" t="s">
        <v>145</v>
      </c>
      <c r="T21" s="175" t="s">
        <v>150</v>
      </c>
      <c r="U21" s="164">
        <v>0.5</v>
      </c>
      <c r="V21" s="165"/>
      <c r="W21" s="166"/>
      <c r="X21" s="166"/>
      <c r="Y21" s="166"/>
      <c r="Z21" s="166"/>
      <c r="AA21" s="166"/>
      <c r="AB21" s="167"/>
      <c r="AC21" s="166"/>
      <c r="AD21" s="166"/>
      <c r="AE21" s="166"/>
      <c r="AF21" s="168"/>
      <c r="AG21" s="168"/>
      <c r="AH21" s="168"/>
      <c r="AI21" s="168"/>
      <c r="AJ21" s="169">
        <v>700</v>
      </c>
      <c r="AK21" s="169">
        <v>450</v>
      </c>
      <c r="AL21" s="169">
        <v>450</v>
      </c>
      <c r="AM21" s="170">
        <v>1.3</v>
      </c>
      <c r="AN21" s="176"/>
      <c r="AO21" s="172"/>
    </row>
    <row r="22" spans="1:41" s="173" customFormat="1" ht="15" customHeight="1">
      <c r="A22" s="155"/>
      <c r="B22" s="155"/>
      <c r="C22" s="156"/>
      <c r="D22" s="156"/>
      <c r="E22" s="156"/>
      <c r="F22" s="174"/>
      <c r="G22" s="157"/>
      <c r="H22" s="158"/>
      <c r="I22" s="158"/>
      <c r="J22" s="157"/>
      <c r="K22" s="158"/>
      <c r="L22" s="159"/>
      <c r="M22" s="160"/>
      <c r="N22" s="161"/>
      <c r="O22" s="159"/>
      <c r="P22" s="159"/>
      <c r="Q22" s="159"/>
      <c r="R22" s="162"/>
      <c r="S22" s="164" t="s">
        <v>146</v>
      </c>
      <c r="T22" s="175" t="s">
        <v>150</v>
      </c>
      <c r="U22" s="164">
        <v>0.5</v>
      </c>
      <c r="V22" s="165"/>
      <c r="W22" s="166"/>
      <c r="X22" s="166"/>
      <c r="Y22" s="166"/>
      <c r="Z22" s="166"/>
      <c r="AA22" s="166"/>
      <c r="AB22" s="167"/>
      <c r="AC22" s="166"/>
      <c r="AD22" s="166"/>
      <c r="AE22" s="166"/>
      <c r="AF22" s="168"/>
      <c r="AG22" s="168"/>
      <c r="AH22" s="168"/>
      <c r="AI22" s="168"/>
      <c r="AJ22" s="169">
        <v>700</v>
      </c>
      <c r="AK22" s="169">
        <v>450</v>
      </c>
      <c r="AL22" s="169">
        <v>450</v>
      </c>
      <c r="AM22" s="170">
        <v>1</v>
      </c>
      <c r="AN22" s="176"/>
      <c r="AO22" s="172"/>
    </row>
    <row r="23" spans="1:41" s="173" customFormat="1" ht="15" customHeight="1">
      <c r="A23" s="155"/>
      <c r="B23" s="155"/>
      <c r="C23" s="156"/>
      <c r="D23" s="156"/>
      <c r="E23" s="156"/>
      <c r="F23" s="174"/>
      <c r="G23" s="157"/>
      <c r="H23" s="158"/>
      <c r="I23" s="158"/>
      <c r="J23" s="157"/>
      <c r="K23" s="158"/>
      <c r="L23" s="159"/>
      <c r="M23" s="160"/>
      <c r="N23" s="161"/>
      <c r="O23" s="159"/>
      <c r="P23" s="159"/>
      <c r="Q23" s="159"/>
      <c r="R23" s="162"/>
      <c r="S23" s="164" t="s">
        <v>146</v>
      </c>
      <c r="T23" s="175" t="s">
        <v>150</v>
      </c>
      <c r="U23" s="164">
        <v>0.5</v>
      </c>
      <c r="V23" s="165"/>
      <c r="W23" s="166"/>
      <c r="X23" s="166"/>
      <c r="Y23" s="166"/>
      <c r="Z23" s="166"/>
      <c r="AA23" s="166"/>
      <c r="AB23" s="167"/>
      <c r="AC23" s="166"/>
      <c r="AD23" s="166"/>
      <c r="AE23" s="166"/>
      <c r="AF23" s="168"/>
      <c r="AG23" s="168"/>
      <c r="AH23" s="168"/>
      <c r="AI23" s="168"/>
      <c r="AJ23" s="169">
        <v>700</v>
      </c>
      <c r="AK23" s="169">
        <v>450</v>
      </c>
      <c r="AL23" s="169">
        <v>450</v>
      </c>
      <c r="AM23" s="170">
        <v>1</v>
      </c>
      <c r="AN23" s="176"/>
      <c r="AO23" s="172"/>
    </row>
    <row r="24" spans="1:41" s="173" customFormat="1" ht="15" customHeight="1">
      <c r="A24" s="155"/>
      <c r="B24" s="155"/>
      <c r="C24" s="156"/>
      <c r="D24" s="156"/>
      <c r="E24" s="156"/>
      <c r="F24" s="174"/>
      <c r="G24" s="157"/>
      <c r="H24" s="158"/>
      <c r="I24" s="158"/>
      <c r="J24" s="157"/>
      <c r="K24" s="158"/>
      <c r="L24" s="159"/>
      <c r="M24" s="160"/>
      <c r="N24" s="161"/>
      <c r="O24" s="159"/>
      <c r="P24" s="159"/>
      <c r="Q24" s="159"/>
      <c r="R24" s="162"/>
      <c r="S24" s="164"/>
      <c r="T24" s="175"/>
      <c r="U24" s="164"/>
      <c r="V24" s="165"/>
      <c r="W24" s="166"/>
      <c r="X24" s="166"/>
      <c r="Y24" s="166"/>
      <c r="Z24" s="166"/>
      <c r="AA24" s="166"/>
      <c r="AB24" s="167"/>
      <c r="AC24" s="166"/>
      <c r="AD24" s="166"/>
      <c r="AE24" s="166"/>
      <c r="AF24" s="168"/>
      <c r="AG24" s="168"/>
      <c r="AH24" s="168"/>
      <c r="AI24" s="168"/>
      <c r="AJ24" s="169"/>
      <c r="AK24" s="169"/>
      <c r="AL24" s="169"/>
      <c r="AM24" s="170"/>
      <c r="AN24" s="176"/>
      <c r="AO24" s="172"/>
    </row>
    <row r="25" spans="1:41" s="173" customFormat="1" ht="15" customHeight="1">
      <c r="A25" s="155" t="s">
        <v>151</v>
      </c>
      <c r="B25" s="155" t="s">
        <v>152</v>
      </c>
      <c r="C25" s="156" t="s">
        <v>153</v>
      </c>
      <c r="D25" s="156"/>
      <c r="E25" s="156">
        <v>1</v>
      </c>
      <c r="F25" s="156" t="s">
        <v>154</v>
      </c>
      <c r="G25" s="157">
        <v>2</v>
      </c>
      <c r="H25" s="158">
        <v>150</v>
      </c>
      <c r="I25" s="158">
        <v>1250</v>
      </c>
      <c r="J25" s="157">
        <f>I25*H25*G25*0.00785/1000</f>
        <v>2.9437499999999996</v>
      </c>
      <c r="K25" s="158">
        <v>31</v>
      </c>
      <c r="L25" s="159">
        <f>J25/K25</f>
        <v>9.4959677419354821E-2</v>
      </c>
      <c r="M25" s="160">
        <v>6.3E-2</v>
      </c>
      <c r="N25" s="161">
        <f>M25/L25</f>
        <v>0.66343949044586004</v>
      </c>
      <c r="O25" s="159">
        <v>5.8</v>
      </c>
      <c r="P25" s="159">
        <v>2.5</v>
      </c>
      <c r="Q25" s="159">
        <f>(L25-M25)*P25</f>
        <v>7.9899193548387051E-2</v>
      </c>
      <c r="R25" s="162">
        <f>L25*O25-Q25</f>
        <v>0.47086693548387093</v>
      </c>
      <c r="S25" s="163" t="s">
        <v>141</v>
      </c>
      <c r="T25" s="164" t="s">
        <v>142</v>
      </c>
      <c r="U25" s="164">
        <v>0.2</v>
      </c>
      <c r="V25" s="165">
        <f>U25+U26+U27+U28+U29+U30+U31</f>
        <v>1.1499999999999999</v>
      </c>
      <c r="W25" s="166"/>
      <c r="X25" s="166"/>
      <c r="Y25" s="166"/>
      <c r="Z25" s="166"/>
      <c r="AA25" s="166"/>
      <c r="AB25" s="167"/>
      <c r="AC25" s="166"/>
      <c r="AD25" s="166"/>
      <c r="AE25" s="166"/>
      <c r="AF25" s="168">
        <f>(AE25+AC25+Y25+V25+R25)*0.2</f>
        <v>0.32417338709677418</v>
      </c>
      <c r="AG25" s="168"/>
      <c r="AH25" s="168"/>
      <c r="AI25" s="168"/>
      <c r="AJ25" s="169"/>
      <c r="AK25" s="169"/>
      <c r="AL25" s="169"/>
      <c r="AM25" s="170"/>
      <c r="AN25" s="171">
        <f>AH25+AF25+AE25+AC25+Y25+V25+R25</f>
        <v>1.945040322580645</v>
      </c>
      <c r="AO25" s="172"/>
    </row>
    <row r="26" spans="1:41" s="173" customFormat="1" ht="15" customHeight="1">
      <c r="A26" s="155"/>
      <c r="B26" s="155"/>
      <c r="C26" s="156"/>
      <c r="D26" s="156"/>
      <c r="E26" s="156"/>
      <c r="F26" s="174"/>
      <c r="G26" s="157"/>
      <c r="H26" s="158"/>
      <c r="I26" s="158"/>
      <c r="J26" s="157"/>
      <c r="K26" s="158"/>
      <c r="L26" s="159"/>
      <c r="M26" s="160"/>
      <c r="N26" s="161"/>
      <c r="O26" s="159"/>
      <c r="P26" s="159"/>
      <c r="Q26" s="159"/>
      <c r="R26" s="162"/>
      <c r="S26" s="164" t="s">
        <v>143</v>
      </c>
      <c r="T26" s="175" t="s">
        <v>155</v>
      </c>
      <c r="U26" s="164">
        <v>0.15</v>
      </c>
      <c r="V26" s="165"/>
      <c r="W26" s="166"/>
      <c r="X26" s="166"/>
      <c r="Y26" s="166"/>
      <c r="Z26" s="166"/>
      <c r="AA26" s="166"/>
      <c r="AB26" s="167"/>
      <c r="AC26" s="166"/>
      <c r="AD26" s="166"/>
      <c r="AE26" s="166"/>
      <c r="AF26" s="168"/>
      <c r="AG26" s="168"/>
      <c r="AH26" s="168"/>
      <c r="AI26" s="168"/>
      <c r="AJ26" s="169">
        <v>500</v>
      </c>
      <c r="AK26" s="169">
        <v>350</v>
      </c>
      <c r="AL26" s="169">
        <v>350</v>
      </c>
      <c r="AM26" s="170">
        <v>0.6</v>
      </c>
      <c r="AN26" s="176"/>
      <c r="AO26" s="172"/>
    </row>
    <row r="27" spans="1:41" s="173" customFormat="1" ht="15" customHeight="1">
      <c r="A27" s="155"/>
      <c r="B27" s="155"/>
      <c r="C27" s="156"/>
      <c r="D27" s="156"/>
      <c r="E27" s="156"/>
      <c r="F27" s="174"/>
      <c r="G27" s="157"/>
      <c r="H27" s="158"/>
      <c r="I27" s="158"/>
      <c r="J27" s="157"/>
      <c r="K27" s="158"/>
      <c r="L27" s="159"/>
      <c r="M27" s="160"/>
      <c r="N27" s="161"/>
      <c r="O27" s="159"/>
      <c r="P27" s="159"/>
      <c r="Q27" s="159"/>
      <c r="R27" s="162"/>
      <c r="S27" s="164" t="s">
        <v>145</v>
      </c>
      <c r="T27" s="175" t="s">
        <v>155</v>
      </c>
      <c r="U27" s="164">
        <v>0.15</v>
      </c>
      <c r="V27" s="165"/>
      <c r="W27" s="166"/>
      <c r="X27" s="166"/>
      <c r="Y27" s="166"/>
      <c r="Z27" s="166"/>
      <c r="AA27" s="166"/>
      <c r="AB27" s="167"/>
      <c r="AC27" s="166"/>
      <c r="AD27" s="166"/>
      <c r="AE27" s="166"/>
      <c r="AF27" s="168"/>
      <c r="AG27" s="168"/>
      <c r="AH27" s="168"/>
      <c r="AI27" s="168"/>
      <c r="AJ27" s="169">
        <v>500</v>
      </c>
      <c r="AK27" s="169">
        <v>350</v>
      </c>
      <c r="AL27" s="169">
        <v>350</v>
      </c>
      <c r="AM27" s="170">
        <v>0.6</v>
      </c>
      <c r="AN27" s="176"/>
      <c r="AO27" s="172"/>
    </row>
    <row r="28" spans="1:41" s="173" customFormat="1" ht="15" customHeight="1">
      <c r="A28" s="155"/>
      <c r="B28" s="155"/>
      <c r="C28" s="156"/>
      <c r="D28" s="156"/>
      <c r="E28" s="156"/>
      <c r="F28" s="174"/>
      <c r="G28" s="157"/>
      <c r="H28" s="158"/>
      <c r="I28" s="158"/>
      <c r="J28" s="157"/>
      <c r="K28" s="158"/>
      <c r="L28" s="159"/>
      <c r="M28" s="160"/>
      <c r="N28" s="161"/>
      <c r="O28" s="159"/>
      <c r="P28" s="159"/>
      <c r="Q28" s="159"/>
      <c r="R28" s="162"/>
      <c r="S28" s="164" t="s">
        <v>145</v>
      </c>
      <c r="T28" s="175" t="s">
        <v>155</v>
      </c>
      <c r="U28" s="164">
        <v>0.15</v>
      </c>
      <c r="V28" s="165"/>
      <c r="W28" s="166"/>
      <c r="X28" s="166"/>
      <c r="Y28" s="166"/>
      <c r="Z28" s="166"/>
      <c r="AA28" s="166"/>
      <c r="AB28" s="167"/>
      <c r="AC28" s="166"/>
      <c r="AD28" s="166"/>
      <c r="AE28" s="166"/>
      <c r="AF28" s="168"/>
      <c r="AG28" s="168"/>
      <c r="AH28" s="168"/>
      <c r="AI28" s="168"/>
      <c r="AJ28" s="169">
        <v>500</v>
      </c>
      <c r="AK28" s="169">
        <v>350</v>
      </c>
      <c r="AL28" s="169">
        <v>350</v>
      </c>
      <c r="AM28" s="170">
        <v>0.5</v>
      </c>
      <c r="AN28" s="176"/>
      <c r="AO28" s="172"/>
    </row>
    <row r="29" spans="1:41" s="173" customFormat="1" ht="15" customHeight="1">
      <c r="A29" s="155"/>
      <c r="B29" s="155"/>
      <c r="C29" s="156"/>
      <c r="D29" s="156"/>
      <c r="E29" s="156"/>
      <c r="F29" s="174"/>
      <c r="G29" s="157"/>
      <c r="H29" s="158"/>
      <c r="I29" s="158"/>
      <c r="J29" s="157"/>
      <c r="K29" s="158"/>
      <c r="L29" s="159"/>
      <c r="M29" s="160"/>
      <c r="N29" s="161"/>
      <c r="O29" s="159"/>
      <c r="P29" s="159"/>
      <c r="Q29" s="159"/>
      <c r="R29" s="162"/>
      <c r="S29" s="164" t="s">
        <v>146</v>
      </c>
      <c r="T29" s="175" t="s">
        <v>155</v>
      </c>
      <c r="U29" s="164">
        <v>0.5</v>
      </c>
      <c r="V29" s="165"/>
      <c r="W29" s="166"/>
      <c r="X29" s="166"/>
      <c r="Y29" s="166"/>
      <c r="Z29" s="166"/>
      <c r="AA29" s="166"/>
      <c r="AB29" s="167"/>
      <c r="AC29" s="166"/>
      <c r="AD29" s="166"/>
      <c r="AE29" s="166"/>
      <c r="AF29" s="168"/>
      <c r="AG29" s="168"/>
      <c r="AH29" s="168"/>
      <c r="AI29" s="168"/>
      <c r="AJ29" s="169">
        <v>500</v>
      </c>
      <c r="AK29" s="169">
        <v>350</v>
      </c>
      <c r="AL29" s="169">
        <v>350</v>
      </c>
      <c r="AM29" s="170">
        <v>0.5</v>
      </c>
      <c r="AN29" s="176"/>
      <c r="AO29" s="172"/>
    </row>
    <row r="30" spans="1:41" s="173" customFormat="1" ht="15" customHeight="1">
      <c r="A30" s="155"/>
      <c r="B30" s="155"/>
      <c r="C30" s="156"/>
      <c r="D30" s="156"/>
      <c r="E30" s="156"/>
      <c r="F30" s="174"/>
      <c r="G30" s="157"/>
      <c r="H30" s="158"/>
      <c r="I30" s="158"/>
      <c r="J30" s="157"/>
      <c r="K30" s="158"/>
      <c r="L30" s="159"/>
      <c r="M30" s="160"/>
      <c r="N30" s="161"/>
      <c r="O30" s="159"/>
      <c r="P30" s="159"/>
      <c r="Q30" s="159"/>
      <c r="R30" s="162"/>
      <c r="S30" s="164"/>
      <c r="T30" s="175"/>
      <c r="U30" s="164"/>
      <c r="V30" s="165"/>
      <c r="W30" s="166"/>
      <c r="X30" s="166"/>
      <c r="Y30" s="166"/>
      <c r="Z30" s="166"/>
      <c r="AA30" s="166"/>
      <c r="AB30" s="167"/>
      <c r="AC30" s="166"/>
      <c r="AD30" s="166"/>
      <c r="AE30" s="166"/>
      <c r="AF30" s="168"/>
      <c r="AG30" s="168"/>
      <c r="AH30" s="168"/>
      <c r="AI30" s="168"/>
      <c r="AJ30" s="169"/>
      <c r="AK30" s="169"/>
      <c r="AL30" s="169"/>
      <c r="AM30" s="170"/>
      <c r="AN30" s="176"/>
      <c r="AO30" s="172"/>
    </row>
    <row r="31" spans="1:41" s="173" customFormat="1" ht="15" customHeight="1">
      <c r="A31" s="155"/>
      <c r="B31" s="155"/>
      <c r="C31" s="156"/>
      <c r="D31" s="156"/>
      <c r="E31" s="156"/>
      <c r="F31" s="174"/>
      <c r="G31" s="157"/>
      <c r="H31" s="158"/>
      <c r="I31" s="158"/>
      <c r="J31" s="157"/>
      <c r="K31" s="158"/>
      <c r="L31" s="159"/>
      <c r="M31" s="160"/>
      <c r="N31" s="161"/>
      <c r="O31" s="159"/>
      <c r="P31" s="159"/>
      <c r="Q31" s="159"/>
      <c r="R31" s="162"/>
      <c r="S31" s="164"/>
      <c r="T31" s="175"/>
      <c r="U31" s="164"/>
      <c r="V31" s="165"/>
      <c r="W31" s="166"/>
      <c r="X31" s="166"/>
      <c r="Y31" s="166"/>
      <c r="Z31" s="166"/>
      <c r="AA31" s="166"/>
      <c r="AB31" s="167"/>
      <c r="AC31" s="166"/>
      <c r="AD31" s="166"/>
      <c r="AE31" s="166"/>
      <c r="AF31" s="168"/>
      <c r="AG31" s="168"/>
      <c r="AH31" s="168"/>
      <c r="AI31" s="168"/>
      <c r="AJ31" s="169"/>
      <c r="AK31" s="169"/>
      <c r="AL31" s="169"/>
      <c r="AM31" s="170"/>
      <c r="AN31" s="176"/>
      <c r="AO31" s="172"/>
    </row>
    <row r="32" spans="1:41" s="173" customFormat="1" ht="15" customHeight="1">
      <c r="A32" s="155" t="s">
        <v>156</v>
      </c>
      <c r="B32" s="155" t="s">
        <v>157</v>
      </c>
      <c r="C32" s="156" t="s">
        <v>158</v>
      </c>
      <c r="D32" s="156"/>
      <c r="E32" s="156">
        <v>1</v>
      </c>
      <c r="F32" s="156" t="s">
        <v>154</v>
      </c>
      <c r="G32" s="157"/>
      <c r="H32" s="158"/>
      <c r="I32" s="158"/>
      <c r="J32" s="157"/>
      <c r="K32" s="158"/>
      <c r="L32" s="159"/>
      <c r="M32" s="160">
        <v>0.05</v>
      </c>
      <c r="N32" s="161"/>
      <c r="O32" s="159">
        <v>6</v>
      </c>
      <c r="P32" s="159"/>
      <c r="Q32" s="159"/>
      <c r="R32" s="162">
        <f>M32*O32</f>
        <v>0.30000000000000004</v>
      </c>
      <c r="S32" s="163" t="s">
        <v>159</v>
      </c>
      <c r="T32" s="164" t="s">
        <v>160</v>
      </c>
      <c r="U32" s="164">
        <v>0.3</v>
      </c>
      <c r="V32" s="165">
        <f>U32+U33+U34+U35+U36+U37+U38</f>
        <v>0.3</v>
      </c>
      <c r="W32" s="166"/>
      <c r="X32" s="166"/>
      <c r="Y32" s="166"/>
      <c r="Z32" s="166"/>
      <c r="AA32" s="166"/>
      <c r="AB32" s="167"/>
      <c r="AC32" s="166"/>
      <c r="AD32" s="166"/>
      <c r="AE32" s="166"/>
      <c r="AF32" s="168">
        <f>(AE32+AC32+Y32+V32+R32)*0.2</f>
        <v>0.12000000000000002</v>
      </c>
      <c r="AG32" s="168"/>
      <c r="AH32" s="168"/>
      <c r="AI32" s="168"/>
      <c r="AJ32" s="169"/>
      <c r="AK32" s="169"/>
      <c r="AL32" s="169"/>
      <c r="AM32" s="170"/>
      <c r="AN32" s="171">
        <f>AH32+AF32+AE32+AC32+Y32+V32+R32</f>
        <v>0.72000000000000008</v>
      </c>
      <c r="AO32" s="172"/>
    </row>
    <row r="33" spans="1:41" s="173" customFormat="1" ht="15" customHeight="1">
      <c r="A33" s="155"/>
      <c r="B33" s="155"/>
      <c r="C33" s="156"/>
      <c r="D33" s="156"/>
      <c r="E33" s="156"/>
      <c r="F33" s="174"/>
      <c r="G33" s="157"/>
      <c r="H33" s="158"/>
      <c r="I33" s="158"/>
      <c r="J33" s="157"/>
      <c r="K33" s="158"/>
      <c r="L33" s="159"/>
      <c r="M33" s="160"/>
      <c r="N33" s="161"/>
      <c r="O33" s="159"/>
      <c r="P33" s="159"/>
      <c r="Q33" s="159"/>
      <c r="R33" s="162"/>
      <c r="S33" s="164"/>
      <c r="T33" s="175"/>
      <c r="U33" s="164"/>
      <c r="V33" s="165"/>
      <c r="W33" s="166"/>
      <c r="X33" s="166"/>
      <c r="Y33" s="166"/>
      <c r="Z33" s="166"/>
      <c r="AA33" s="166"/>
      <c r="AB33" s="167"/>
      <c r="AC33" s="166"/>
      <c r="AD33" s="166"/>
      <c r="AE33" s="166"/>
      <c r="AF33" s="168"/>
      <c r="AG33" s="168"/>
      <c r="AH33" s="168"/>
      <c r="AI33" s="168"/>
      <c r="AJ33" s="169"/>
      <c r="AK33" s="169"/>
      <c r="AL33" s="169"/>
      <c r="AM33" s="170"/>
      <c r="AN33" s="176"/>
      <c r="AO33" s="172"/>
    </row>
    <row r="34" spans="1:41" s="173" customFormat="1" ht="15" customHeight="1">
      <c r="A34" s="155"/>
      <c r="B34" s="155"/>
      <c r="C34" s="156"/>
      <c r="D34" s="156"/>
      <c r="E34" s="156"/>
      <c r="F34" s="174"/>
      <c r="G34" s="157"/>
      <c r="H34" s="158"/>
      <c r="I34" s="158"/>
      <c r="J34" s="157"/>
      <c r="K34" s="158"/>
      <c r="L34" s="159"/>
      <c r="M34" s="160"/>
      <c r="N34" s="161"/>
      <c r="O34" s="159"/>
      <c r="P34" s="159"/>
      <c r="Q34" s="159"/>
      <c r="R34" s="162"/>
      <c r="S34" s="164"/>
      <c r="T34" s="175"/>
      <c r="U34" s="164"/>
      <c r="V34" s="165"/>
      <c r="W34" s="166"/>
      <c r="X34" s="166"/>
      <c r="Y34" s="166"/>
      <c r="Z34" s="166"/>
      <c r="AA34" s="166"/>
      <c r="AB34" s="167"/>
      <c r="AC34" s="166"/>
      <c r="AD34" s="166"/>
      <c r="AE34" s="166"/>
      <c r="AF34" s="168"/>
      <c r="AG34" s="168"/>
      <c r="AH34" s="168"/>
      <c r="AI34" s="168"/>
      <c r="AJ34" s="169"/>
      <c r="AK34" s="169"/>
      <c r="AL34" s="169"/>
      <c r="AM34" s="170"/>
      <c r="AN34" s="176"/>
      <c r="AO34" s="172"/>
    </row>
    <row r="35" spans="1:41" s="173" customFormat="1" ht="15" customHeight="1">
      <c r="A35" s="155"/>
      <c r="B35" s="155"/>
      <c r="C35" s="156"/>
      <c r="D35" s="156"/>
      <c r="E35" s="156"/>
      <c r="F35" s="174"/>
      <c r="G35" s="157"/>
      <c r="H35" s="158"/>
      <c r="I35" s="158"/>
      <c r="J35" s="157"/>
      <c r="K35" s="158"/>
      <c r="L35" s="159"/>
      <c r="M35" s="160"/>
      <c r="N35" s="161"/>
      <c r="O35" s="159"/>
      <c r="P35" s="159"/>
      <c r="Q35" s="159"/>
      <c r="R35" s="162"/>
      <c r="S35" s="164"/>
      <c r="T35" s="175"/>
      <c r="U35" s="164"/>
      <c r="V35" s="165"/>
      <c r="W35" s="166"/>
      <c r="X35" s="166"/>
      <c r="Y35" s="166"/>
      <c r="Z35" s="166"/>
      <c r="AA35" s="166"/>
      <c r="AB35" s="167"/>
      <c r="AC35" s="166"/>
      <c r="AD35" s="166"/>
      <c r="AE35" s="166"/>
      <c r="AF35" s="168"/>
      <c r="AG35" s="168"/>
      <c r="AH35" s="168"/>
      <c r="AI35" s="168"/>
      <c r="AJ35" s="169"/>
      <c r="AK35" s="169"/>
      <c r="AL35" s="169"/>
      <c r="AM35" s="170"/>
      <c r="AN35" s="176"/>
      <c r="AO35" s="172"/>
    </row>
    <row r="36" spans="1:41" s="173" customFormat="1" ht="15" customHeight="1">
      <c r="A36" s="155"/>
      <c r="B36" s="155"/>
      <c r="C36" s="156"/>
      <c r="D36" s="156"/>
      <c r="E36" s="156"/>
      <c r="F36" s="174"/>
      <c r="G36" s="157"/>
      <c r="H36" s="158"/>
      <c r="I36" s="158"/>
      <c r="J36" s="157"/>
      <c r="K36" s="158"/>
      <c r="L36" s="159"/>
      <c r="M36" s="160"/>
      <c r="N36" s="161"/>
      <c r="O36" s="159"/>
      <c r="P36" s="159"/>
      <c r="Q36" s="159"/>
      <c r="R36" s="162"/>
      <c r="S36" s="164"/>
      <c r="T36" s="175"/>
      <c r="U36" s="164"/>
      <c r="V36" s="165"/>
      <c r="W36" s="166"/>
      <c r="X36" s="166"/>
      <c r="Y36" s="166"/>
      <c r="Z36" s="166"/>
      <c r="AA36" s="166"/>
      <c r="AB36" s="167"/>
      <c r="AC36" s="166"/>
      <c r="AD36" s="166"/>
      <c r="AE36" s="166"/>
      <c r="AF36" s="168"/>
      <c r="AG36" s="168"/>
      <c r="AH36" s="168"/>
      <c r="AI36" s="168"/>
      <c r="AJ36" s="169"/>
      <c r="AK36" s="169"/>
      <c r="AL36" s="169"/>
      <c r="AM36" s="170"/>
      <c r="AN36" s="176"/>
      <c r="AO36" s="172"/>
    </row>
    <row r="37" spans="1:41" s="173" customFormat="1" ht="15" customHeight="1">
      <c r="A37" s="155"/>
      <c r="B37" s="155"/>
      <c r="C37" s="156"/>
      <c r="D37" s="156"/>
      <c r="E37" s="156"/>
      <c r="F37" s="174"/>
      <c r="G37" s="157"/>
      <c r="H37" s="158"/>
      <c r="I37" s="158"/>
      <c r="J37" s="157"/>
      <c r="K37" s="158"/>
      <c r="L37" s="159"/>
      <c r="M37" s="160"/>
      <c r="N37" s="161"/>
      <c r="O37" s="159"/>
      <c r="P37" s="159"/>
      <c r="Q37" s="159"/>
      <c r="R37" s="162"/>
      <c r="S37" s="164"/>
      <c r="T37" s="175"/>
      <c r="U37" s="164"/>
      <c r="V37" s="165"/>
      <c r="W37" s="166"/>
      <c r="X37" s="166"/>
      <c r="Y37" s="166"/>
      <c r="Z37" s="166"/>
      <c r="AA37" s="166"/>
      <c r="AB37" s="167"/>
      <c r="AC37" s="166"/>
      <c r="AD37" s="166"/>
      <c r="AE37" s="166"/>
      <c r="AF37" s="168"/>
      <c r="AG37" s="168"/>
      <c r="AH37" s="168"/>
      <c r="AI37" s="168"/>
      <c r="AJ37" s="169"/>
      <c r="AK37" s="169"/>
      <c r="AL37" s="169"/>
      <c r="AM37" s="170"/>
      <c r="AN37" s="176"/>
      <c r="AO37" s="172"/>
    </row>
    <row r="38" spans="1:41" s="173" customFormat="1" ht="15" customHeight="1">
      <c r="A38" s="155"/>
      <c r="B38" s="155"/>
      <c r="C38" s="156"/>
      <c r="D38" s="156"/>
      <c r="E38" s="156"/>
      <c r="F38" s="174"/>
      <c r="G38" s="157"/>
      <c r="H38" s="158"/>
      <c r="I38" s="158"/>
      <c r="J38" s="157"/>
      <c r="K38" s="158"/>
      <c r="L38" s="159"/>
      <c r="M38" s="160"/>
      <c r="N38" s="161"/>
      <c r="O38" s="159"/>
      <c r="P38" s="159"/>
      <c r="Q38" s="159"/>
      <c r="R38" s="162"/>
      <c r="S38" s="164"/>
      <c r="T38" s="175"/>
      <c r="U38" s="164"/>
      <c r="V38" s="165"/>
      <c r="W38" s="166"/>
      <c r="X38" s="166"/>
      <c r="Y38" s="166"/>
      <c r="Z38" s="166"/>
      <c r="AA38" s="166"/>
      <c r="AB38" s="167"/>
      <c r="AC38" s="166"/>
      <c r="AD38" s="166"/>
      <c r="AE38" s="166"/>
      <c r="AF38" s="168"/>
      <c r="AG38" s="168"/>
      <c r="AH38" s="168"/>
      <c r="AI38" s="168"/>
      <c r="AJ38" s="169"/>
      <c r="AK38" s="169"/>
      <c r="AL38" s="169"/>
      <c r="AM38" s="170"/>
      <c r="AN38" s="176"/>
      <c r="AO38" s="172"/>
    </row>
    <row r="39" spans="1:41" s="173" customFormat="1" ht="15" customHeight="1">
      <c r="A39" s="155" t="s">
        <v>161</v>
      </c>
      <c r="B39" s="155" t="s">
        <v>162</v>
      </c>
      <c r="C39" s="156" t="s">
        <v>163</v>
      </c>
      <c r="D39" s="156"/>
      <c r="E39" s="156">
        <v>2</v>
      </c>
      <c r="F39" s="156" t="s">
        <v>154</v>
      </c>
      <c r="G39" s="157"/>
      <c r="H39" s="158"/>
      <c r="I39" s="158"/>
      <c r="J39" s="157"/>
      <c r="K39" s="158"/>
      <c r="L39" s="159"/>
      <c r="M39" s="160">
        <v>0.03</v>
      </c>
      <c r="N39" s="161"/>
      <c r="O39" s="159">
        <v>6</v>
      </c>
      <c r="P39" s="159"/>
      <c r="Q39" s="159"/>
      <c r="R39" s="162">
        <f>M39*O39*E39</f>
        <v>0.36</v>
      </c>
      <c r="S39" s="163" t="s">
        <v>159</v>
      </c>
      <c r="T39" s="164" t="s">
        <v>160</v>
      </c>
      <c r="U39" s="164">
        <v>0.3</v>
      </c>
      <c r="V39" s="165">
        <v>0.6</v>
      </c>
      <c r="W39" s="166"/>
      <c r="X39" s="166"/>
      <c r="Y39" s="166"/>
      <c r="Z39" s="166"/>
      <c r="AA39" s="166"/>
      <c r="AB39" s="167"/>
      <c r="AC39" s="166"/>
      <c r="AD39" s="166"/>
      <c r="AE39" s="166"/>
      <c r="AF39" s="168">
        <f>(AE39+AC39+Y39+V39+R39)*0.2</f>
        <v>0.192</v>
      </c>
      <c r="AG39" s="168"/>
      <c r="AH39" s="168"/>
      <c r="AI39" s="168"/>
      <c r="AJ39" s="169"/>
      <c r="AK39" s="169"/>
      <c r="AL39" s="169"/>
      <c r="AM39" s="170"/>
      <c r="AN39" s="171">
        <f>AH39+AF39+AE39+AC39+Y39+V39+R39</f>
        <v>1.1520000000000001</v>
      </c>
      <c r="AO39" s="172"/>
    </row>
    <row r="40" spans="1:41" s="173" customFormat="1" ht="15" customHeight="1">
      <c r="A40" s="155"/>
      <c r="B40" s="155"/>
      <c r="C40" s="156"/>
      <c r="D40" s="156"/>
      <c r="E40" s="156"/>
      <c r="F40" s="174"/>
      <c r="G40" s="157"/>
      <c r="H40" s="158"/>
      <c r="I40" s="158"/>
      <c r="J40" s="157"/>
      <c r="K40" s="158"/>
      <c r="L40" s="159"/>
      <c r="M40" s="160"/>
      <c r="N40" s="161"/>
      <c r="O40" s="159"/>
      <c r="P40" s="159"/>
      <c r="Q40" s="159"/>
      <c r="R40" s="162"/>
      <c r="S40" s="164"/>
      <c r="T40" s="175"/>
      <c r="U40" s="164"/>
      <c r="V40" s="165"/>
      <c r="W40" s="166"/>
      <c r="X40" s="166"/>
      <c r="Y40" s="166"/>
      <c r="Z40" s="166"/>
      <c r="AA40" s="166"/>
      <c r="AB40" s="167"/>
      <c r="AC40" s="166"/>
      <c r="AD40" s="166"/>
      <c r="AE40" s="166"/>
      <c r="AF40" s="168"/>
      <c r="AG40" s="168"/>
      <c r="AH40" s="168"/>
      <c r="AI40" s="168"/>
      <c r="AJ40" s="169"/>
      <c r="AK40" s="169"/>
      <c r="AL40" s="169"/>
      <c r="AM40" s="170"/>
      <c r="AN40" s="176"/>
      <c r="AO40" s="172"/>
    </row>
    <row r="41" spans="1:41" s="173" customFormat="1" ht="15" customHeight="1">
      <c r="A41" s="155"/>
      <c r="B41" s="155"/>
      <c r="C41" s="156"/>
      <c r="D41" s="156"/>
      <c r="E41" s="156"/>
      <c r="F41" s="174"/>
      <c r="G41" s="157"/>
      <c r="H41" s="158"/>
      <c r="I41" s="158"/>
      <c r="J41" s="157"/>
      <c r="K41" s="158"/>
      <c r="L41" s="159"/>
      <c r="M41" s="160"/>
      <c r="N41" s="161"/>
      <c r="O41" s="159"/>
      <c r="P41" s="159"/>
      <c r="Q41" s="159"/>
      <c r="R41" s="162"/>
      <c r="S41" s="164"/>
      <c r="T41" s="175"/>
      <c r="U41" s="164"/>
      <c r="V41" s="165"/>
      <c r="W41" s="166"/>
      <c r="X41" s="166"/>
      <c r="Y41" s="166"/>
      <c r="Z41" s="166"/>
      <c r="AA41" s="166"/>
      <c r="AB41" s="167"/>
      <c r="AC41" s="166"/>
      <c r="AD41" s="166"/>
      <c r="AE41" s="166"/>
      <c r="AF41" s="168"/>
      <c r="AG41" s="168"/>
      <c r="AH41" s="168"/>
      <c r="AI41" s="168"/>
      <c r="AJ41" s="169"/>
      <c r="AK41" s="169"/>
      <c r="AL41" s="169"/>
      <c r="AM41" s="170"/>
      <c r="AN41" s="176"/>
      <c r="AO41" s="172"/>
    </row>
    <row r="42" spans="1:41" s="173" customFormat="1" ht="15" customHeight="1">
      <c r="A42" s="155"/>
      <c r="B42" s="155"/>
      <c r="C42" s="156"/>
      <c r="D42" s="156"/>
      <c r="E42" s="156"/>
      <c r="F42" s="174"/>
      <c r="G42" s="157"/>
      <c r="H42" s="158"/>
      <c r="I42" s="158"/>
      <c r="J42" s="157"/>
      <c r="K42" s="158"/>
      <c r="L42" s="159"/>
      <c r="M42" s="160"/>
      <c r="N42" s="161"/>
      <c r="O42" s="159"/>
      <c r="P42" s="159"/>
      <c r="Q42" s="159"/>
      <c r="R42" s="162"/>
      <c r="S42" s="164"/>
      <c r="T42" s="175"/>
      <c r="U42" s="164"/>
      <c r="V42" s="165"/>
      <c r="W42" s="166"/>
      <c r="X42" s="166"/>
      <c r="Y42" s="166"/>
      <c r="Z42" s="166"/>
      <c r="AA42" s="166"/>
      <c r="AB42" s="167"/>
      <c r="AC42" s="166"/>
      <c r="AD42" s="166"/>
      <c r="AE42" s="166"/>
      <c r="AF42" s="168"/>
      <c r="AG42" s="168"/>
      <c r="AH42" s="168"/>
      <c r="AI42" s="168"/>
      <c r="AJ42" s="169"/>
      <c r="AK42" s="169"/>
      <c r="AL42" s="169"/>
      <c r="AM42" s="170"/>
      <c r="AN42" s="176"/>
      <c r="AO42" s="172"/>
    </row>
    <row r="43" spans="1:41" s="173" customFormat="1" ht="15" customHeight="1">
      <c r="A43" s="155"/>
      <c r="B43" s="155"/>
      <c r="C43" s="156"/>
      <c r="D43" s="156"/>
      <c r="E43" s="156"/>
      <c r="F43" s="174"/>
      <c r="G43" s="157"/>
      <c r="H43" s="158"/>
      <c r="I43" s="158"/>
      <c r="J43" s="157"/>
      <c r="K43" s="158"/>
      <c r="L43" s="159"/>
      <c r="M43" s="160"/>
      <c r="N43" s="161"/>
      <c r="O43" s="159"/>
      <c r="P43" s="159"/>
      <c r="Q43" s="159"/>
      <c r="R43" s="162"/>
      <c r="S43" s="164"/>
      <c r="T43" s="175"/>
      <c r="U43" s="164"/>
      <c r="V43" s="165"/>
      <c r="W43" s="166"/>
      <c r="X43" s="166"/>
      <c r="Y43" s="166"/>
      <c r="Z43" s="166"/>
      <c r="AA43" s="166"/>
      <c r="AB43" s="167"/>
      <c r="AC43" s="166"/>
      <c r="AD43" s="166"/>
      <c r="AE43" s="166"/>
      <c r="AF43" s="168"/>
      <c r="AG43" s="168"/>
      <c r="AH43" s="168"/>
      <c r="AI43" s="168"/>
      <c r="AJ43" s="169"/>
      <c r="AK43" s="169"/>
      <c r="AL43" s="169"/>
      <c r="AM43" s="170"/>
      <c r="AN43" s="176"/>
      <c r="AO43" s="172"/>
    </row>
    <row r="44" spans="1:41" s="173" customFormat="1" ht="15" customHeight="1">
      <c r="A44" s="155"/>
      <c r="B44" s="155"/>
      <c r="C44" s="156"/>
      <c r="D44" s="156"/>
      <c r="E44" s="156"/>
      <c r="F44" s="174"/>
      <c r="G44" s="157"/>
      <c r="H44" s="158"/>
      <c r="I44" s="158"/>
      <c r="J44" s="157"/>
      <c r="K44" s="158"/>
      <c r="L44" s="159"/>
      <c r="M44" s="160"/>
      <c r="N44" s="161"/>
      <c r="O44" s="159"/>
      <c r="P44" s="159"/>
      <c r="Q44" s="159"/>
      <c r="R44" s="162"/>
      <c r="S44" s="164"/>
      <c r="T44" s="175"/>
      <c r="U44" s="164"/>
      <c r="V44" s="165"/>
      <c r="W44" s="166"/>
      <c r="X44" s="166"/>
      <c r="Y44" s="166"/>
      <c r="Z44" s="166"/>
      <c r="AA44" s="166"/>
      <c r="AB44" s="167"/>
      <c r="AC44" s="166"/>
      <c r="AD44" s="166"/>
      <c r="AE44" s="166"/>
      <c r="AF44" s="168"/>
      <c r="AG44" s="168"/>
      <c r="AH44" s="168"/>
      <c r="AI44" s="168"/>
      <c r="AJ44" s="169"/>
      <c r="AK44" s="169"/>
      <c r="AL44" s="169"/>
      <c r="AM44" s="170"/>
      <c r="AN44" s="176"/>
      <c r="AO44" s="172"/>
    </row>
    <row r="45" spans="1:41" s="173" customFormat="1" ht="15" customHeight="1">
      <c r="A45" s="155"/>
      <c r="B45" s="155"/>
      <c r="C45" s="156"/>
      <c r="D45" s="156"/>
      <c r="E45" s="156"/>
      <c r="F45" s="174"/>
      <c r="G45" s="157"/>
      <c r="H45" s="158"/>
      <c r="I45" s="158"/>
      <c r="J45" s="157"/>
      <c r="K45" s="158"/>
      <c r="L45" s="159"/>
      <c r="M45" s="160"/>
      <c r="N45" s="161"/>
      <c r="O45" s="159"/>
      <c r="P45" s="159"/>
      <c r="Q45" s="159"/>
      <c r="R45" s="162"/>
      <c r="S45" s="164"/>
      <c r="T45" s="175"/>
      <c r="U45" s="164"/>
      <c r="V45" s="165"/>
      <c r="W45" s="166"/>
      <c r="X45" s="166"/>
      <c r="Y45" s="166"/>
      <c r="Z45" s="166"/>
      <c r="AA45" s="166"/>
      <c r="AB45" s="167"/>
      <c r="AC45" s="166"/>
      <c r="AD45" s="166"/>
      <c r="AE45" s="166"/>
      <c r="AF45" s="168"/>
      <c r="AG45" s="168"/>
      <c r="AH45" s="168"/>
      <c r="AI45" s="168"/>
      <c r="AJ45" s="169"/>
      <c r="AK45" s="169"/>
      <c r="AL45" s="169"/>
      <c r="AM45" s="170"/>
      <c r="AN45" s="176"/>
      <c r="AO45" s="172"/>
    </row>
    <row r="46" spans="1:41" s="173" customFormat="1" ht="15" customHeight="1">
      <c r="A46" s="155" t="s">
        <v>164</v>
      </c>
      <c r="B46" s="155" t="s">
        <v>165</v>
      </c>
      <c r="C46" s="156" t="s">
        <v>166</v>
      </c>
      <c r="D46" s="156"/>
      <c r="E46" s="156">
        <v>1</v>
      </c>
      <c r="F46" s="156" t="s">
        <v>154</v>
      </c>
      <c r="G46" s="157"/>
      <c r="H46" s="158"/>
      <c r="I46" s="158"/>
      <c r="J46" s="157"/>
      <c r="K46" s="158"/>
      <c r="L46" s="159"/>
      <c r="M46" s="160">
        <v>0.1</v>
      </c>
      <c r="N46" s="161"/>
      <c r="O46" s="159">
        <v>6</v>
      </c>
      <c r="P46" s="159"/>
      <c r="Q46" s="159"/>
      <c r="R46" s="162">
        <f>M46*O46</f>
        <v>0.60000000000000009</v>
      </c>
      <c r="S46" s="163" t="s">
        <v>159</v>
      </c>
      <c r="T46" s="164" t="s">
        <v>160</v>
      </c>
      <c r="U46" s="164">
        <v>0.6</v>
      </c>
      <c r="V46" s="165">
        <f>U46+U47+U48+U49+U50+U51+U52</f>
        <v>0.6</v>
      </c>
      <c r="W46" s="166"/>
      <c r="X46" s="166"/>
      <c r="Y46" s="166"/>
      <c r="Z46" s="166"/>
      <c r="AA46" s="166"/>
      <c r="AB46" s="167"/>
      <c r="AC46" s="166"/>
      <c r="AD46" s="166"/>
      <c r="AE46" s="166"/>
      <c r="AF46" s="168">
        <f>(AE46+AC46+Y46+V46+R46)*0.2</f>
        <v>0.24000000000000005</v>
      </c>
      <c r="AG46" s="168"/>
      <c r="AH46" s="168"/>
      <c r="AI46" s="168"/>
      <c r="AJ46" s="169"/>
      <c r="AK46" s="169"/>
      <c r="AL46" s="169"/>
      <c r="AM46" s="170"/>
      <c r="AN46" s="171">
        <f>AH46+AF46+AE46+AC46+Y46+V46+R46</f>
        <v>1.4400000000000002</v>
      </c>
      <c r="AO46" s="172"/>
    </row>
    <row r="47" spans="1:41" s="173" customFormat="1" ht="15" customHeight="1">
      <c r="A47" s="155"/>
      <c r="B47" s="155"/>
      <c r="C47" s="156"/>
      <c r="D47" s="156"/>
      <c r="E47" s="156"/>
      <c r="F47" s="174"/>
      <c r="G47" s="157"/>
      <c r="H47" s="158"/>
      <c r="I47" s="158"/>
      <c r="J47" s="157"/>
      <c r="K47" s="158"/>
      <c r="L47" s="159"/>
      <c r="M47" s="160"/>
      <c r="N47" s="161"/>
      <c r="O47" s="159"/>
      <c r="P47" s="159"/>
      <c r="Q47" s="159"/>
      <c r="R47" s="162"/>
      <c r="S47" s="164"/>
      <c r="T47" s="175"/>
      <c r="U47" s="164"/>
      <c r="V47" s="165"/>
      <c r="W47" s="166"/>
      <c r="X47" s="166"/>
      <c r="Y47" s="166"/>
      <c r="Z47" s="166"/>
      <c r="AA47" s="166"/>
      <c r="AB47" s="167"/>
      <c r="AC47" s="166"/>
      <c r="AD47" s="166"/>
      <c r="AE47" s="166"/>
      <c r="AF47" s="168"/>
      <c r="AG47" s="168"/>
      <c r="AH47" s="168"/>
      <c r="AI47" s="168"/>
      <c r="AJ47" s="169"/>
      <c r="AK47" s="169"/>
      <c r="AL47" s="169"/>
      <c r="AM47" s="170"/>
      <c r="AN47" s="176"/>
      <c r="AO47" s="172"/>
    </row>
    <row r="48" spans="1:41" s="173" customFormat="1" ht="15" customHeight="1">
      <c r="A48" s="155"/>
      <c r="B48" s="155"/>
      <c r="C48" s="156"/>
      <c r="D48" s="156"/>
      <c r="E48" s="156"/>
      <c r="F48" s="174"/>
      <c r="G48" s="157"/>
      <c r="H48" s="158"/>
      <c r="I48" s="158"/>
      <c r="J48" s="157"/>
      <c r="K48" s="158"/>
      <c r="L48" s="159"/>
      <c r="M48" s="160"/>
      <c r="N48" s="161"/>
      <c r="O48" s="159"/>
      <c r="P48" s="159"/>
      <c r="Q48" s="159"/>
      <c r="R48" s="162"/>
      <c r="S48" s="164"/>
      <c r="T48" s="175"/>
      <c r="U48" s="164"/>
      <c r="V48" s="165"/>
      <c r="W48" s="166"/>
      <c r="X48" s="166"/>
      <c r="Y48" s="166"/>
      <c r="Z48" s="166"/>
      <c r="AA48" s="166"/>
      <c r="AB48" s="167"/>
      <c r="AC48" s="166"/>
      <c r="AD48" s="166"/>
      <c r="AE48" s="166"/>
      <c r="AF48" s="168"/>
      <c r="AG48" s="168"/>
      <c r="AH48" s="168"/>
      <c r="AI48" s="168"/>
      <c r="AJ48" s="169"/>
      <c r="AK48" s="169"/>
      <c r="AL48" s="169"/>
      <c r="AM48" s="170"/>
      <c r="AN48" s="176"/>
      <c r="AO48" s="172"/>
    </row>
    <row r="49" spans="1:41" s="173" customFormat="1" ht="15" customHeight="1">
      <c r="A49" s="155"/>
      <c r="B49" s="155"/>
      <c r="C49" s="156"/>
      <c r="D49" s="156"/>
      <c r="E49" s="156"/>
      <c r="F49" s="174"/>
      <c r="G49" s="157"/>
      <c r="H49" s="158"/>
      <c r="I49" s="158"/>
      <c r="J49" s="157"/>
      <c r="K49" s="158"/>
      <c r="L49" s="159"/>
      <c r="M49" s="160"/>
      <c r="N49" s="161"/>
      <c r="O49" s="159"/>
      <c r="P49" s="159"/>
      <c r="Q49" s="159"/>
      <c r="R49" s="162"/>
      <c r="S49" s="164"/>
      <c r="T49" s="175"/>
      <c r="U49" s="164"/>
      <c r="V49" s="165"/>
      <c r="W49" s="166"/>
      <c r="X49" s="166"/>
      <c r="Y49" s="166"/>
      <c r="Z49" s="166"/>
      <c r="AA49" s="166"/>
      <c r="AB49" s="167"/>
      <c r="AC49" s="166"/>
      <c r="AD49" s="166"/>
      <c r="AE49" s="166"/>
      <c r="AF49" s="168"/>
      <c r="AG49" s="168"/>
      <c r="AH49" s="168"/>
      <c r="AI49" s="168"/>
      <c r="AJ49" s="169"/>
      <c r="AK49" s="169"/>
      <c r="AL49" s="169"/>
      <c r="AM49" s="170"/>
      <c r="AN49" s="176"/>
      <c r="AO49" s="172"/>
    </row>
    <row r="50" spans="1:41" s="173" customFormat="1" ht="15" customHeight="1">
      <c r="A50" s="155"/>
      <c r="B50" s="155"/>
      <c r="C50" s="156"/>
      <c r="D50" s="156"/>
      <c r="E50" s="156"/>
      <c r="F50" s="174"/>
      <c r="G50" s="157"/>
      <c r="H50" s="158"/>
      <c r="I50" s="158"/>
      <c r="J50" s="157"/>
      <c r="K50" s="158"/>
      <c r="L50" s="159"/>
      <c r="M50" s="160"/>
      <c r="N50" s="161"/>
      <c r="O50" s="159"/>
      <c r="P50" s="159"/>
      <c r="Q50" s="159"/>
      <c r="R50" s="162"/>
      <c r="S50" s="164"/>
      <c r="T50" s="175"/>
      <c r="U50" s="164"/>
      <c r="V50" s="165"/>
      <c r="W50" s="166"/>
      <c r="X50" s="166"/>
      <c r="Y50" s="166"/>
      <c r="Z50" s="166"/>
      <c r="AA50" s="166"/>
      <c r="AB50" s="167"/>
      <c r="AC50" s="166"/>
      <c r="AD50" s="166"/>
      <c r="AE50" s="166"/>
      <c r="AF50" s="168"/>
      <c r="AG50" s="168"/>
      <c r="AH50" s="168"/>
      <c r="AI50" s="168"/>
      <c r="AJ50" s="169"/>
      <c r="AK50" s="169"/>
      <c r="AL50" s="169"/>
      <c r="AM50" s="170"/>
      <c r="AN50" s="176"/>
      <c r="AO50" s="172"/>
    </row>
    <row r="51" spans="1:41" s="173" customFormat="1" ht="15" customHeight="1">
      <c r="A51" s="155"/>
      <c r="B51" s="155"/>
      <c r="C51" s="156"/>
      <c r="D51" s="156"/>
      <c r="E51" s="156"/>
      <c r="F51" s="174"/>
      <c r="G51" s="157"/>
      <c r="H51" s="158"/>
      <c r="I51" s="158"/>
      <c r="J51" s="157"/>
      <c r="K51" s="158"/>
      <c r="L51" s="159"/>
      <c r="M51" s="160"/>
      <c r="N51" s="161"/>
      <c r="O51" s="159"/>
      <c r="P51" s="159"/>
      <c r="Q51" s="159"/>
      <c r="R51" s="162"/>
      <c r="S51" s="164"/>
      <c r="T51" s="175"/>
      <c r="U51" s="164"/>
      <c r="V51" s="165"/>
      <c r="W51" s="166"/>
      <c r="X51" s="166"/>
      <c r="Y51" s="166"/>
      <c r="Z51" s="166"/>
      <c r="AA51" s="166"/>
      <c r="AB51" s="167"/>
      <c r="AC51" s="166"/>
      <c r="AD51" s="166"/>
      <c r="AE51" s="166"/>
      <c r="AF51" s="168"/>
      <c r="AG51" s="168"/>
      <c r="AH51" s="168"/>
      <c r="AI51" s="168"/>
      <c r="AJ51" s="169"/>
      <c r="AK51" s="169"/>
      <c r="AL51" s="169"/>
      <c r="AM51" s="170"/>
      <c r="AN51" s="176"/>
      <c r="AO51" s="172"/>
    </row>
    <row r="52" spans="1:41" s="173" customFormat="1" ht="15" customHeight="1">
      <c r="A52" s="155"/>
      <c r="B52" s="155"/>
      <c r="C52" s="156"/>
      <c r="D52" s="156"/>
      <c r="E52" s="156"/>
      <c r="F52" s="174"/>
      <c r="G52" s="157"/>
      <c r="H52" s="158"/>
      <c r="I52" s="158"/>
      <c r="J52" s="157"/>
      <c r="K52" s="158"/>
      <c r="L52" s="159"/>
      <c r="M52" s="160"/>
      <c r="N52" s="161"/>
      <c r="O52" s="159"/>
      <c r="P52" s="159"/>
      <c r="Q52" s="159"/>
      <c r="R52" s="162"/>
      <c r="S52" s="164"/>
      <c r="T52" s="175"/>
      <c r="U52" s="164"/>
      <c r="V52" s="165"/>
      <c r="W52" s="166"/>
      <c r="X52" s="166"/>
      <c r="Y52" s="166"/>
      <c r="Z52" s="166"/>
      <c r="AA52" s="166"/>
      <c r="AB52" s="167"/>
      <c r="AC52" s="166"/>
      <c r="AD52" s="166"/>
      <c r="AE52" s="166"/>
      <c r="AF52" s="168"/>
      <c r="AG52" s="168"/>
      <c r="AH52" s="168"/>
      <c r="AI52" s="168"/>
      <c r="AJ52" s="169"/>
      <c r="AK52" s="169"/>
      <c r="AL52" s="169"/>
      <c r="AM52" s="170"/>
      <c r="AN52" s="176"/>
      <c r="AO52" s="172"/>
    </row>
    <row r="53" spans="1:41" s="173" customFormat="1" ht="15" customHeight="1">
      <c r="A53" s="155" t="s">
        <v>167</v>
      </c>
      <c r="B53" s="155" t="s">
        <v>168</v>
      </c>
      <c r="C53" s="156" t="s">
        <v>169</v>
      </c>
      <c r="D53" s="156"/>
      <c r="E53" s="156">
        <v>1</v>
      </c>
      <c r="F53" s="156" t="s">
        <v>154</v>
      </c>
      <c r="G53" s="157"/>
      <c r="H53" s="158"/>
      <c r="I53" s="158"/>
      <c r="J53" s="157"/>
      <c r="K53" s="158"/>
      <c r="L53" s="159"/>
      <c r="M53" s="160">
        <v>7.2999999999999995E-2</v>
      </c>
      <c r="N53" s="161"/>
      <c r="O53" s="159">
        <v>6</v>
      </c>
      <c r="P53" s="159"/>
      <c r="Q53" s="159"/>
      <c r="R53" s="162">
        <f>M53*O53</f>
        <v>0.43799999999999994</v>
      </c>
      <c r="S53" s="163" t="s">
        <v>159</v>
      </c>
      <c r="T53" s="164" t="s">
        <v>160</v>
      </c>
      <c r="U53" s="164">
        <v>0.6</v>
      </c>
      <c r="V53" s="165">
        <f>U53+U54+U55+U56+U57+U58+U59</f>
        <v>0.6</v>
      </c>
      <c r="W53" s="166"/>
      <c r="X53" s="166"/>
      <c r="Y53" s="166"/>
      <c r="Z53" s="166"/>
      <c r="AA53" s="166"/>
      <c r="AB53" s="167"/>
      <c r="AC53" s="166"/>
      <c r="AD53" s="166"/>
      <c r="AE53" s="166"/>
      <c r="AF53" s="168">
        <f>(AE53+AC53+Y53+V53+R53)*0.2</f>
        <v>0.20759999999999998</v>
      </c>
      <c r="AG53" s="168"/>
      <c r="AH53" s="168"/>
      <c r="AI53" s="168"/>
      <c r="AJ53" s="169"/>
      <c r="AK53" s="169"/>
      <c r="AL53" s="169"/>
      <c r="AM53" s="170"/>
      <c r="AN53" s="171">
        <f>AH53+AF53+AE53+AC53+Y53+V53+R53</f>
        <v>1.2456</v>
      </c>
      <c r="AO53" s="172"/>
    </row>
    <row r="54" spans="1:41" s="173" customFormat="1" ht="15" customHeight="1">
      <c r="A54" s="155"/>
      <c r="B54" s="155"/>
      <c r="C54" s="156"/>
      <c r="D54" s="156"/>
      <c r="E54" s="156"/>
      <c r="F54" s="174"/>
      <c r="G54" s="157"/>
      <c r="H54" s="158"/>
      <c r="I54" s="158"/>
      <c r="J54" s="157"/>
      <c r="K54" s="158"/>
      <c r="L54" s="159"/>
      <c r="M54" s="160"/>
      <c r="N54" s="161"/>
      <c r="O54" s="159"/>
      <c r="P54" s="159"/>
      <c r="Q54" s="159"/>
      <c r="R54" s="162"/>
      <c r="S54" s="164"/>
      <c r="T54" s="175"/>
      <c r="U54" s="164"/>
      <c r="V54" s="165"/>
      <c r="W54" s="166"/>
      <c r="X54" s="166"/>
      <c r="Y54" s="166"/>
      <c r="Z54" s="166"/>
      <c r="AA54" s="166"/>
      <c r="AB54" s="167"/>
      <c r="AC54" s="166"/>
      <c r="AD54" s="166"/>
      <c r="AE54" s="166"/>
      <c r="AF54" s="168"/>
      <c r="AG54" s="168"/>
      <c r="AH54" s="168"/>
      <c r="AI54" s="168"/>
      <c r="AJ54" s="169"/>
      <c r="AK54" s="169"/>
      <c r="AL54" s="169"/>
      <c r="AM54" s="170"/>
      <c r="AN54" s="176"/>
      <c r="AO54" s="172"/>
    </row>
    <row r="55" spans="1:41" s="173" customFormat="1" ht="15" customHeight="1">
      <c r="A55" s="155"/>
      <c r="B55" s="155"/>
      <c r="C55" s="156"/>
      <c r="D55" s="156"/>
      <c r="E55" s="156"/>
      <c r="F55" s="174"/>
      <c r="G55" s="157"/>
      <c r="H55" s="158"/>
      <c r="I55" s="158"/>
      <c r="J55" s="157"/>
      <c r="K55" s="158"/>
      <c r="L55" s="159"/>
      <c r="M55" s="160"/>
      <c r="N55" s="161"/>
      <c r="O55" s="159"/>
      <c r="P55" s="159"/>
      <c r="Q55" s="159"/>
      <c r="R55" s="162"/>
      <c r="S55" s="164"/>
      <c r="T55" s="175"/>
      <c r="U55" s="164"/>
      <c r="V55" s="165"/>
      <c r="W55" s="166"/>
      <c r="X55" s="166"/>
      <c r="Y55" s="166"/>
      <c r="Z55" s="166"/>
      <c r="AA55" s="166"/>
      <c r="AB55" s="167"/>
      <c r="AC55" s="166"/>
      <c r="AD55" s="166"/>
      <c r="AE55" s="166"/>
      <c r="AF55" s="168"/>
      <c r="AG55" s="168"/>
      <c r="AH55" s="168"/>
      <c r="AI55" s="168"/>
      <c r="AJ55" s="169"/>
      <c r="AK55" s="169"/>
      <c r="AL55" s="169"/>
      <c r="AM55" s="170"/>
      <c r="AN55" s="176"/>
      <c r="AO55" s="172"/>
    </row>
    <row r="56" spans="1:41" s="173" customFormat="1" ht="15" customHeight="1">
      <c r="A56" s="155"/>
      <c r="B56" s="155"/>
      <c r="C56" s="156"/>
      <c r="D56" s="156"/>
      <c r="E56" s="156"/>
      <c r="F56" s="174"/>
      <c r="G56" s="157"/>
      <c r="H56" s="158"/>
      <c r="I56" s="158"/>
      <c r="J56" s="157"/>
      <c r="K56" s="158"/>
      <c r="L56" s="159"/>
      <c r="M56" s="160"/>
      <c r="N56" s="161"/>
      <c r="O56" s="159"/>
      <c r="P56" s="159"/>
      <c r="Q56" s="159"/>
      <c r="R56" s="162"/>
      <c r="S56" s="164"/>
      <c r="T56" s="175"/>
      <c r="U56" s="164"/>
      <c r="V56" s="165"/>
      <c r="W56" s="166"/>
      <c r="X56" s="166"/>
      <c r="Y56" s="166"/>
      <c r="Z56" s="166"/>
      <c r="AA56" s="166"/>
      <c r="AB56" s="167"/>
      <c r="AC56" s="166"/>
      <c r="AD56" s="166"/>
      <c r="AE56" s="166"/>
      <c r="AF56" s="168"/>
      <c r="AG56" s="168"/>
      <c r="AH56" s="168"/>
      <c r="AI56" s="168"/>
      <c r="AJ56" s="169"/>
      <c r="AK56" s="169"/>
      <c r="AL56" s="169"/>
      <c r="AM56" s="170"/>
      <c r="AN56" s="176"/>
      <c r="AO56" s="172"/>
    </row>
    <row r="57" spans="1:41" s="173" customFormat="1" ht="15" customHeight="1">
      <c r="A57" s="155"/>
      <c r="B57" s="155"/>
      <c r="C57" s="156"/>
      <c r="D57" s="156"/>
      <c r="E57" s="156"/>
      <c r="F57" s="174"/>
      <c r="G57" s="157"/>
      <c r="H57" s="158"/>
      <c r="I57" s="158"/>
      <c r="J57" s="157"/>
      <c r="K57" s="158"/>
      <c r="L57" s="159"/>
      <c r="M57" s="160"/>
      <c r="N57" s="161"/>
      <c r="O57" s="159"/>
      <c r="P57" s="159"/>
      <c r="Q57" s="159"/>
      <c r="R57" s="162"/>
      <c r="S57" s="164"/>
      <c r="T57" s="175"/>
      <c r="U57" s="164"/>
      <c r="V57" s="165"/>
      <c r="W57" s="166"/>
      <c r="X57" s="166"/>
      <c r="Y57" s="166"/>
      <c r="Z57" s="166"/>
      <c r="AA57" s="166"/>
      <c r="AB57" s="167"/>
      <c r="AC57" s="166"/>
      <c r="AD57" s="166"/>
      <c r="AE57" s="166"/>
      <c r="AF57" s="168"/>
      <c r="AG57" s="168"/>
      <c r="AH57" s="168"/>
      <c r="AI57" s="168"/>
      <c r="AJ57" s="169"/>
      <c r="AK57" s="169"/>
      <c r="AL57" s="169"/>
      <c r="AM57" s="170"/>
      <c r="AN57" s="176"/>
      <c r="AO57" s="172"/>
    </row>
    <row r="58" spans="1:41" s="173" customFormat="1" ht="15" customHeight="1">
      <c r="A58" s="155"/>
      <c r="B58" s="155"/>
      <c r="C58" s="156"/>
      <c r="D58" s="156"/>
      <c r="E58" s="156"/>
      <c r="F58" s="174"/>
      <c r="G58" s="157"/>
      <c r="H58" s="158"/>
      <c r="I58" s="158"/>
      <c r="J58" s="157"/>
      <c r="K58" s="158"/>
      <c r="L58" s="159"/>
      <c r="M58" s="160"/>
      <c r="N58" s="161"/>
      <c r="O58" s="159"/>
      <c r="P58" s="159"/>
      <c r="Q58" s="159"/>
      <c r="R58" s="162"/>
      <c r="S58" s="164"/>
      <c r="T58" s="175"/>
      <c r="U58" s="164"/>
      <c r="V58" s="165"/>
      <c r="W58" s="166"/>
      <c r="X58" s="166"/>
      <c r="Y58" s="166"/>
      <c r="Z58" s="166"/>
      <c r="AA58" s="166"/>
      <c r="AB58" s="167"/>
      <c r="AC58" s="166"/>
      <c r="AD58" s="166"/>
      <c r="AE58" s="166"/>
      <c r="AF58" s="168"/>
      <c r="AG58" s="168"/>
      <c r="AH58" s="168"/>
      <c r="AI58" s="168"/>
      <c r="AJ58" s="169"/>
      <c r="AK58" s="169"/>
      <c r="AL58" s="169"/>
      <c r="AM58" s="170"/>
      <c r="AN58" s="176"/>
      <c r="AO58" s="172"/>
    </row>
    <row r="59" spans="1:41" s="173" customFormat="1" ht="15" customHeight="1">
      <c r="A59" s="155"/>
      <c r="B59" s="155"/>
      <c r="C59" s="156"/>
      <c r="D59" s="156"/>
      <c r="E59" s="156"/>
      <c r="F59" s="174"/>
      <c r="G59" s="157"/>
      <c r="H59" s="158"/>
      <c r="I59" s="158"/>
      <c r="J59" s="157"/>
      <c r="K59" s="158"/>
      <c r="L59" s="159"/>
      <c r="M59" s="160"/>
      <c r="N59" s="161"/>
      <c r="O59" s="159"/>
      <c r="P59" s="159"/>
      <c r="Q59" s="159"/>
      <c r="R59" s="162"/>
      <c r="S59" s="164"/>
      <c r="T59" s="175"/>
      <c r="U59" s="164"/>
      <c r="V59" s="165"/>
      <c r="W59" s="166"/>
      <c r="X59" s="166"/>
      <c r="Y59" s="166"/>
      <c r="Z59" s="166"/>
      <c r="AA59" s="166"/>
      <c r="AB59" s="167"/>
      <c r="AC59" s="166"/>
      <c r="AD59" s="166"/>
      <c r="AE59" s="166"/>
      <c r="AF59" s="168"/>
      <c r="AG59" s="168"/>
      <c r="AH59" s="168"/>
      <c r="AI59" s="168"/>
      <c r="AJ59" s="169"/>
      <c r="AK59" s="169"/>
      <c r="AL59" s="169"/>
      <c r="AM59" s="170"/>
      <c r="AN59" s="176"/>
      <c r="AO59" s="172"/>
    </row>
    <row r="60" spans="1:41" s="173" customFormat="1" ht="15" customHeight="1">
      <c r="A60" s="155" t="s">
        <v>170</v>
      </c>
      <c r="B60" s="155" t="s">
        <v>171</v>
      </c>
      <c r="C60" s="156" t="s">
        <v>172</v>
      </c>
      <c r="D60" s="156"/>
      <c r="E60" s="156">
        <v>1</v>
      </c>
      <c r="F60" s="156" t="s">
        <v>173</v>
      </c>
      <c r="G60" s="157">
        <v>2.5</v>
      </c>
      <c r="H60" s="158">
        <v>40</v>
      </c>
      <c r="I60" s="158">
        <v>1250</v>
      </c>
      <c r="J60" s="157">
        <f>I60*H60*G60*0.00785/1000</f>
        <v>0.98124999999999984</v>
      </c>
      <c r="K60" s="158">
        <v>39</v>
      </c>
      <c r="L60" s="159">
        <f>J60/K60</f>
        <v>2.5160256410256408E-2</v>
      </c>
      <c r="M60" s="160">
        <v>0.02</v>
      </c>
      <c r="N60" s="161">
        <f>M60/L60</f>
        <v>0.79490445859872616</v>
      </c>
      <c r="O60" s="159">
        <v>6.5</v>
      </c>
      <c r="P60" s="159">
        <v>2.5</v>
      </c>
      <c r="Q60" s="159">
        <f>(L60-M60)*P60</f>
        <v>1.2900641025641018E-2</v>
      </c>
      <c r="R60" s="162">
        <f>L60*O60-Q60</f>
        <v>0.15064102564102563</v>
      </c>
      <c r="S60" s="163" t="s">
        <v>141</v>
      </c>
      <c r="T60" s="164" t="s">
        <v>142</v>
      </c>
      <c r="U60" s="164">
        <v>0.2</v>
      </c>
      <c r="V60" s="165">
        <f>U60+U61+U62+U63+U64+U65+U66</f>
        <v>1</v>
      </c>
      <c r="W60" s="166"/>
      <c r="X60" s="166"/>
      <c r="Y60" s="166"/>
      <c r="Z60" s="166"/>
      <c r="AA60" s="166"/>
      <c r="AB60" s="167"/>
      <c r="AC60" s="166"/>
      <c r="AD60" s="166"/>
      <c r="AE60" s="166"/>
      <c r="AF60" s="168">
        <f>(AE60+AC60+Y60+V60+R60)*0.2</f>
        <v>0.23012820512820512</v>
      </c>
      <c r="AG60" s="168"/>
      <c r="AH60" s="168"/>
      <c r="AI60" s="168"/>
      <c r="AJ60" s="169"/>
      <c r="AK60" s="169"/>
      <c r="AL60" s="169"/>
      <c r="AM60" s="170"/>
      <c r="AN60" s="171">
        <f>AH60+AF60+AE60+AC60+Y60+V60+R60</f>
        <v>1.3807692307692307</v>
      </c>
      <c r="AO60" s="172"/>
    </row>
    <row r="61" spans="1:41" s="173" customFormat="1" ht="15" customHeight="1">
      <c r="A61" s="155"/>
      <c r="B61" s="155"/>
      <c r="C61" s="156"/>
      <c r="D61" s="156"/>
      <c r="E61" s="156"/>
      <c r="F61" s="174"/>
      <c r="G61" s="157"/>
      <c r="H61" s="158"/>
      <c r="I61" s="158"/>
      <c r="J61" s="157"/>
      <c r="K61" s="158"/>
      <c r="L61" s="159"/>
      <c r="M61" s="160"/>
      <c r="N61" s="161"/>
      <c r="O61" s="159"/>
      <c r="P61" s="159"/>
      <c r="Q61" s="159"/>
      <c r="R61" s="162"/>
      <c r="S61" s="164" t="s">
        <v>143</v>
      </c>
      <c r="T61" s="175" t="s">
        <v>155</v>
      </c>
      <c r="U61" s="164">
        <v>0.15</v>
      </c>
      <c r="V61" s="165"/>
      <c r="W61" s="166"/>
      <c r="X61" s="166"/>
      <c r="Y61" s="166"/>
      <c r="Z61" s="166"/>
      <c r="AA61" s="166"/>
      <c r="AB61" s="167"/>
      <c r="AC61" s="166"/>
      <c r="AD61" s="166"/>
      <c r="AE61" s="166"/>
      <c r="AF61" s="168"/>
      <c r="AG61" s="168"/>
      <c r="AH61" s="168"/>
      <c r="AI61" s="168"/>
      <c r="AJ61" s="169">
        <v>500</v>
      </c>
      <c r="AK61" s="169">
        <v>350</v>
      </c>
      <c r="AL61" s="169">
        <v>350</v>
      </c>
      <c r="AM61" s="170">
        <v>0.6</v>
      </c>
      <c r="AN61" s="176"/>
      <c r="AO61" s="172"/>
    </row>
    <row r="62" spans="1:41" s="173" customFormat="1" ht="15" customHeight="1">
      <c r="A62" s="155"/>
      <c r="B62" s="155"/>
      <c r="C62" s="156"/>
      <c r="D62" s="156"/>
      <c r="E62" s="156"/>
      <c r="F62" s="174"/>
      <c r="G62" s="157"/>
      <c r="H62" s="158"/>
      <c r="I62" s="158"/>
      <c r="J62" s="157"/>
      <c r="K62" s="158"/>
      <c r="L62" s="159"/>
      <c r="M62" s="160"/>
      <c r="N62" s="161"/>
      <c r="O62" s="159"/>
      <c r="P62" s="159"/>
      <c r="Q62" s="159"/>
      <c r="R62" s="162"/>
      <c r="S62" s="164" t="s">
        <v>145</v>
      </c>
      <c r="T62" s="175" t="s">
        <v>155</v>
      </c>
      <c r="U62" s="164">
        <v>0.15</v>
      </c>
      <c r="V62" s="165"/>
      <c r="W62" s="166"/>
      <c r="X62" s="166"/>
      <c r="Y62" s="166"/>
      <c r="Z62" s="166"/>
      <c r="AA62" s="166"/>
      <c r="AB62" s="167"/>
      <c r="AC62" s="166"/>
      <c r="AD62" s="166"/>
      <c r="AE62" s="166"/>
      <c r="AF62" s="168"/>
      <c r="AG62" s="168"/>
      <c r="AH62" s="168"/>
      <c r="AI62" s="168"/>
      <c r="AJ62" s="169">
        <v>500</v>
      </c>
      <c r="AK62" s="169">
        <v>350</v>
      </c>
      <c r="AL62" s="169">
        <v>350</v>
      </c>
      <c r="AM62" s="170">
        <v>0.6</v>
      </c>
      <c r="AN62" s="176"/>
      <c r="AO62" s="172"/>
    </row>
    <row r="63" spans="1:41" s="173" customFormat="1" ht="15" customHeight="1">
      <c r="A63" s="155"/>
      <c r="B63" s="155"/>
      <c r="C63" s="156"/>
      <c r="D63" s="156"/>
      <c r="E63" s="156"/>
      <c r="F63" s="174"/>
      <c r="G63" s="157"/>
      <c r="H63" s="158"/>
      <c r="I63" s="158"/>
      <c r="J63" s="157"/>
      <c r="K63" s="158"/>
      <c r="L63" s="159"/>
      <c r="M63" s="160"/>
      <c r="N63" s="161"/>
      <c r="O63" s="159"/>
      <c r="P63" s="159"/>
      <c r="Q63" s="159"/>
      <c r="R63" s="162"/>
      <c r="S63" s="164" t="s">
        <v>146</v>
      </c>
      <c r="T63" s="175" t="s">
        <v>155</v>
      </c>
      <c r="U63" s="164">
        <v>0.5</v>
      </c>
      <c r="V63" s="165"/>
      <c r="W63" s="166"/>
      <c r="X63" s="166"/>
      <c r="Y63" s="166"/>
      <c r="Z63" s="166"/>
      <c r="AA63" s="166"/>
      <c r="AB63" s="167"/>
      <c r="AC63" s="166"/>
      <c r="AD63" s="166"/>
      <c r="AE63" s="166"/>
      <c r="AF63" s="168"/>
      <c r="AG63" s="168"/>
      <c r="AH63" s="168"/>
      <c r="AI63" s="168"/>
      <c r="AJ63" s="169">
        <v>500</v>
      </c>
      <c r="AK63" s="169">
        <v>350</v>
      </c>
      <c r="AL63" s="169">
        <v>350</v>
      </c>
      <c r="AM63" s="170">
        <v>0.5</v>
      </c>
      <c r="AN63" s="176"/>
      <c r="AO63" s="172"/>
    </row>
    <row r="64" spans="1:41" s="173" customFormat="1" ht="15" customHeight="1">
      <c r="A64" s="155"/>
      <c r="B64" s="155"/>
      <c r="C64" s="156"/>
      <c r="D64" s="156"/>
      <c r="E64" s="156"/>
      <c r="F64" s="174"/>
      <c r="G64" s="157"/>
      <c r="H64" s="158"/>
      <c r="I64" s="158"/>
      <c r="J64" s="157"/>
      <c r="K64" s="158"/>
      <c r="L64" s="159"/>
      <c r="M64" s="160"/>
      <c r="N64" s="161"/>
      <c r="O64" s="159"/>
      <c r="P64" s="159"/>
      <c r="Q64" s="159"/>
      <c r="R64" s="162"/>
      <c r="S64" s="164"/>
      <c r="T64" s="175"/>
      <c r="U64" s="164"/>
      <c r="V64" s="165"/>
      <c r="W64" s="166"/>
      <c r="X64" s="166"/>
      <c r="Y64" s="166"/>
      <c r="Z64" s="166"/>
      <c r="AA64" s="166"/>
      <c r="AB64" s="167"/>
      <c r="AC64" s="166"/>
      <c r="AD64" s="166"/>
      <c r="AE64" s="166"/>
      <c r="AF64" s="168"/>
      <c r="AG64" s="168"/>
      <c r="AH64" s="168"/>
      <c r="AI64" s="168"/>
      <c r="AJ64" s="169"/>
      <c r="AK64" s="169"/>
      <c r="AL64" s="169"/>
      <c r="AM64" s="170"/>
      <c r="AN64" s="176"/>
      <c r="AO64" s="172"/>
    </row>
    <row r="65" spans="1:41" s="173" customFormat="1" ht="15" customHeight="1">
      <c r="A65" s="155"/>
      <c r="B65" s="155"/>
      <c r="C65" s="156"/>
      <c r="D65" s="156"/>
      <c r="E65" s="156"/>
      <c r="F65" s="174"/>
      <c r="G65" s="157"/>
      <c r="H65" s="158"/>
      <c r="I65" s="158"/>
      <c r="J65" s="157"/>
      <c r="K65" s="158"/>
      <c r="L65" s="159"/>
      <c r="M65" s="160"/>
      <c r="N65" s="161"/>
      <c r="O65" s="159"/>
      <c r="P65" s="159"/>
      <c r="Q65" s="159"/>
      <c r="R65" s="162"/>
      <c r="S65" s="164"/>
      <c r="T65" s="175"/>
      <c r="U65" s="164"/>
      <c r="V65" s="165"/>
      <c r="W65" s="166"/>
      <c r="X65" s="166"/>
      <c r="Y65" s="166"/>
      <c r="Z65" s="166"/>
      <c r="AA65" s="166"/>
      <c r="AB65" s="167"/>
      <c r="AC65" s="166"/>
      <c r="AD65" s="166"/>
      <c r="AE65" s="166"/>
      <c r="AF65" s="168"/>
      <c r="AG65" s="168"/>
      <c r="AH65" s="168"/>
      <c r="AI65" s="168"/>
      <c r="AJ65" s="169"/>
      <c r="AK65" s="169"/>
      <c r="AL65" s="169"/>
      <c r="AM65" s="170"/>
      <c r="AN65" s="176"/>
      <c r="AO65" s="172"/>
    </row>
    <row r="66" spans="1:41" s="173" customFormat="1" ht="15" customHeight="1">
      <c r="A66" s="155"/>
      <c r="B66" s="155"/>
      <c r="C66" s="156"/>
      <c r="D66" s="156"/>
      <c r="E66" s="156"/>
      <c r="F66" s="174"/>
      <c r="G66" s="157"/>
      <c r="H66" s="158"/>
      <c r="I66" s="158"/>
      <c r="J66" s="157"/>
      <c r="K66" s="158"/>
      <c r="L66" s="159"/>
      <c r="M66" s="160"/>
      <c r="N66" s="161"/>
      <c r="O66" s="159"/>
      <c r="P66" s="159"/>
      <c r="Q66" s="159"/>
      <c r="R66" s="162"/>
      <c r="S66" s="164"/>
      <c r="T66" s="175"/>
      <c r="U66" s="164"/>
      <c r="V66" s="165"/>
      <c r="W66" s="166"/>
      <c r="X66" s="166"/>
      <c r="Y66" s="166"/>
      <c r="Z66" s="166"/>
      <c r="AA66" s="166"/>
      <c r="AB66" s="167"/>
      <c r="AC66" s="166"/>
      <c r="AD66" s="166"/>
      <c r="AE66" s="166"/>
      <c r="AF66" s="168"/>
      <c r="AG66" s="168"/>
      <c r="AH66" s="168"/>
      <c r="AI66" s="168"/>
      <c r="AJ66" s="169"/>
      <c r="AK66" s="169"/>
      <c r="AL66" s="169"/>
      <c r="AM66" s="170"/>
      <c r="AN66" s="176"/>
      <c r="AO66" s="172"/>
    </row>
    <row r="67" spans="1:41" s="173" customFormat="1" ht="15" customHeight="1">
      <c r="A67" s="177"/>
      <c r="B67" s="177"/>
      <c r="C67" s="178"/>
      <c r="D67" s="178"/>
      <c r="E67" s="178"/>
      <c r="F67" s="179"/>
      <c r="G67" s="180"/>
      <c r="H67" s="181"/>
      <c r="I67" s="181"/>
      <c r="J67" s="180"/>
      <c r="K67" s="181"/>
      <c r="L67" s="182"/>
      <c r="M67" s="183"/>
      <c r="N67" s="184"/>
      <c r="O67" s="182"/>
      <c r="P67" s="182"/>
      <c r="Q67" s="182"/>
      <c r="R67" s="185"/>
      <c r="S67" s="164"/>
      <c r="T67" s="175"/>
      <c r="U67" s="164"/>
      <c r="V67" s="186"/>
      <c r="W67" s="187"/>
      <c r="X67" s="187"/>
      <c r="Y67" s="187"/>
      <c r="Z67" s="187"/>
      <c r="AA67" s="187"/>
      <c r="AB67" s="188"/>
      <c r="AC67" s="187"/>
      <c r="AD67" s="187"/>
      <c r="AE67" s="187"/>
      <c r="AF67" s="189"/>
      <c r="AG67" s="189"/>
      <c r="AH67" s="189"/>
      <c r="AI67" s="189"/>
      <c r="AJ67" s="169"/>
      <c r="AK67" s="169"/>
      <c r="AL67" s="169"/>
      <c r="AM67" s="170">
        <f>SUM(AM4:AM66)</f>
        <v>17.400000000000002</v>
      </c>
      <c r="AN67" s="190">
        <f>SUM(AN4:AN66)</f>
        <v>26.900550178349874</v>
      </c>
      <c r="AO67" s="172"/>
    </row>
    <row r="68" spans="1:41">
      <c r="A68" s="154" t="s">
        <v>174</v>
      </c>
      <c r="B68" s="154"/>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c r="AA68" s="154"/>
      <c r="AB68" s="154"/>
      <c r="AC68" s="154"/>
      <c r="AD68" s="154"/>
      <c r="AE68" s="154"/>
      <c r="AF68" s="154"/>
      <c r="AG68" s="154"/>
      <c r="AH68" s="154"/>
      <c r="AI68" s="154"/>
      <c r="AJ68" s="154"/>
      <c r="AK68" s="154"/>
      <c r="AL68" s="154"/>
      <c r="AM68" s="154"/>
      <c r="AN68" s="154"/>
      <c r="AO68" s="38"/>
    </row>
    <row r="69" spans="1:41">
      <c r="A69" s="154"/>
      <c r="B69" s="154"/>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4"/>
      <c r="AB69" s="154"/>
      <c r="AC69" s="154"/>
      <c r="AD69" s="154"/>
      <c r="AE69" s="154"/>
      <c r="AF69" s="154"/>
      <c r="AG69" s="154"/>
      <c r="AH69" s="154"/>
      <c r="AI69" s="154"/>
      <c r="AJ69" s="154"/>
      <c r="AK69" s="154"/>
      <c r="AL69" s="154"/>
      <c r="AM69" s="154"/>
      <c r="AN69" s="154"/>
      <c r="AO69" s="38"/>
    </row>
  </sheetData>
  <autoFilter ref="F2:T69" xr:uid="{00000000-0009-0000-0000-000001000000}"/>
  <mergeCells count="313">
    <mergeCell ref="A68:AN69"/>
    <mergeCell ref="AF53:AG59"/>
    <mergeCell ref="AH53:AI59"/>
    <mergeCell ref="AF60:AG66"/>
    <mergeCell ref="AH60:AI66"/>
    <mergeCell ref="AN25:AN31"/>
    <mergeCell ref="AN32:AN38"/>
    <mergeCell ref="AN39:AN45"/>
    <mergeCell ref="AN46:AN52"/>
    <mergeCell ref="AN53:AN59"/>
    <mergeCell ref="AN60:AN66"/>
    <mergeCell ref="AF4:AG10"/>
    <mergeCell ref="AH4:AI10"/>
    <mergeCell ref="AF32:AG38"/>
    <mergeCell ref="AH32:AI38"/>
    <mergeCell ref="AF39:AG45"/>
    <mergeCell ref="AH39:AI45"/>
    <mergeCell ref="AF46:AG52"/>
    <mergeCell ref="AH46:AI52"/>
    <mergeCell ref="AF11:AG17"/>
    <mergeCell ref="AH11:AI17"/>
    <mergeCell ref="AF18:AG24"/>
    <mergeCell ref="AH18:AI24"/>
    <mergeCell ref="AF25:AG31"/>
    <mergeCell ref="AH25:AI31"/>
    <mergeCell ref="AF2:AF3"/>
    <mergeCell ref="AG2:AG3"/>
    <mergeCell ref="AH2:AH3"/>
    <mergeCell ref="AI2:AI3"/>
    <mergeCell ref="AM2:AM3"/>
    <mergeCell ref="AN2:AN3"/>
    <mergeCell ref="AN4:AN10"/>
    <mergeCell ref="AN11:AN17"/>
    <mergeCell ref="AN18:AN24"/>
    <mergeCell ref="AE4:AE10"/>
    <mergeCell ref="AE11:AE17"/>
    <mergeCell ref="AE18:AE24"/>
    <mergeCell ref="AE25:AE31"/>
    <mergeCell ref="AE32:AE38"/>
    <mergeCell ref="AE39:AE45"/>
    <mergeCell ref="AE46:AE52"/>
    <mergeCell ref="AE53:AE59"/>
    <mergeCell ref="AE60:AE66"/>
    <mergeCell ref="AD4:AD10"/>
    <mergeCell ref="AD11:AD17"/>
    <mergeCell ref="AD18:AD24"/>
    <mergeCell ref="AD25:AD31"/>
    <mergeCell ref="AD32:AD38"/>
    <mergeCell ref="AD39:AD45"/>
    <mergeCell ref="AD46:AD52"/>
    <mergeCell ref="AD53:AD59"/>
    <mergeCell ref="AD60:AD66"/>
    <mergeCell ref="AC4:AC10"/>
    <mergeCell ref="AC11:AC17"/>
    <mergeCell ref="AC18:AC24"/>
    <mergeCell ref="AC25:AC31"/>
    <mergeCell ref="AC32:AC38"/>
    <mergeCell ref="AC39:AC45"/>
    <mergeCell ref="AC46:AC52"/>
    <mergeCell ref="AC53:AC59"/>
    <mergeCell ref="AC60:AC66"/>
    <mergeCell ref="AB4:AB10"/>
    <mergeCell ref="AB11:AB17"/>
    <mergeCell ref="AB18:AB24"/>
    <mergeCell ref="AB25:AB31"/>
    <mergeCell ref="AB32:AB38"/>
    <mergeCell ref="AB39:AB45"/>
    <mergeCell ref="AB46:AB52"/>
    <mergeCell ref="AB53:AB59"/>
    <mergeCell ref="AB60:AB66"/>
    <mergeCell ref="AA4:AA10"/>
    <mergeCell ref="AA11:AA17"/>
    <mergeCell ref="AA18:AA24"/>
    <mergeCell ref="AA25:AA31"/>
    <mergeCell ref="AA32:AA38"/>
    <mergeCell ref="AA39:AA45"/>
    <mergeCell ref="AA46:AA52"/>
    <mergeCell ref="AA53:AA59"/>
    <mergeCell ref="AA60:AA66"/>
    <mergeCell ref="Z4:Z10"/>
    <mergeCell ref="Z11:Z17"/>
    <mergeCell ref="Z18:Z24"/>
    <mergeCell ref="Z25:Z31"/>
    <mergeCell ref="Z32:Z38"/>
    <mergeCell ref="Z39:Z45"/>
    <mergeCell ref="Z46:Z52"/>
    <mergeCell ref="Z53:Z59"/>
    <mergeCell ref="Z60:Z66"/>
    <mergeCell ref="Y4:Y10"/>
    <mergeCell ref="Y11:Y17"/>
    <mergeCell ref="Y18:Y24"/>
    <mergeCell ref="Y25:Y31"/>
    <mergeCell ref="Y32:Y38"/>
    <mergeCell ref="Y39:Y45"/>
    <mergeCell ref="Y46:Y52"/>
    <mergeCell ref="Y53:Y59"/>
    <mergeCell ref="Y60:Y66"/>
    <mergeCell ref="X4:X10"/>
    <mergeCell ref="X11:X17"/>
    <mergeCell ref="X18:X24"/>
    <mergeCell ref="X25:X31"/>
    <mergeCell ref="X32:X38"/>
    <mergeCell ref="X39:X45"/>
    <mergeCell ref="X46:X52"/>
    <mergeCell ref="X53:X59"/>
    <mergeCell ref="X60:X66"/>
    <mergeCell ref="V53:V59"/>
    <mergeCell ref="V60:V66"/>
    <mergeCell ref="W4:W10"/>
    <mergeCell ref="W11:W17"/>
    <mergeCell ref="W18:W24"/>
    <mergeCell ref="W25:W31"/>
    <mergeCell ref="W32:W38"/>
    <mergeCell ref="W39:W45"/>
    <mergeCell ref="W46:W52"/>
    <mergeCell ref="W53:W59"/>
    <mergeCell ref="W60:W66"/>
    <mergeCell ref="S2:S3"/>
    <mergeCell ref="T2:T3"/>
    <mergeCell ref="V4:V10"/>
    <mergeCell ref="V11:V17"/>
    <mergeCell ref="V18:V24"/>
    <mergeCell ref="V25:V31"/>
    <mergeCell ref="V32:V38"/>
    <mergeCell ref="V39:V45"/>
    <mergeCell ref="V46:V52"/>
    <mergeCell ref="Q60:Q66"/>
    <mergeCell ref="R2:R3"/>
    <mergeCell ref="R4:R10"/>
    <mergeCell ref="R11:R17"/>
    <mergeCell ref="R18:R24"/>
    <mergeCell ref="R25:R31"/>
    <mergeCell ref="R32:R38"/>
    <mergeCell ref="R39:R45"/>
    <mergeCell ref="R46:R52"/>
    <mergeCell ref="R53:R59"/>
    <mergeCell ref="R60:R66"/>
    <mergeCell ref="Q2:Q3"/>
    <mergeCell ref="Q4:Q10"/>
    <mergeCell ref="Q11:Q17"/>
    <mergeCell ref="Q18:Q24"/>
    <mergeCell ref="Q25:Q31"/>
    <mergeCell ref="Q32:Q38"/>
    <mergeCell ref="Q39:Q45"/>
    <mergeCell ref="Q46:Q52"/>
    <mergeCell ref="Q53:Q59"/>
    <mergeCell ref="O11:O17"/>
    <mergeCell ref="O18:O24"/>
    <mergeCell ref="O25:O31"/>
    <mergeCell ref="O32:O38"/>
    <mergeCell ref="O39:O45"/>
    <mergeCell ref="O46:O52"/>
    <mergeCell ref="O53:O59"/>
    <mergeCell ref="O60:O66"/>
    <mergeCell ref="P2:P3"/>
    <mergeCell ref="P4:P10"/>
    <mergeCell ref="P11:P17"/>
    <mergeCell ref="P18:P24"/>
    <mergeCell ref="P25:P31"/>
    <mergeCell ref="P32:P38"/>
    <mergeCell ref="P39:P45"/>
    <mergeCell ref="P46:P52"/>
    <mergeCell ref="P53:P59"/>
    <mergeCell ref="P60:P66"/>
    <mergeCell ref="M11:M17"/>
    <mergeCell ref="M18:M24"/>
    <mergeCell ref="M25:M31"/>
    <mergeCell ref="M32:M38"/>
    <mergeCell ref="M39:M45"/>
    <mergeCell ref="M46:M52"/>
    <mergeCell ref="M53:M59"/>
    <mergeCell ref="M60:M66"/>
    <mergeCell ref="N2:N3"/>
    <mergeCell ref="N4:N10"/>
    <mergeCell ref="N11:N17"/>
    <mergeCell ref="N18:N24"/>
    <mergeCell ref="N25:N31"/>
    <mergeCell ref="N32:N38"/>
    <mergeCell ref="N39:N45"/>
    <mergeCell ref="N46:N52"/>
    <mergeCell ref="N53:N59"/>
    <mergeCell ref="N60:N66"/>
    <mergeCell ref="K11:K17"/>
    <mergeCell ref="K18:K24"/>
    <mergeCell ref="K25:K31"/>
    <mergeCell ref="K32:K38"/>
    <mergeCell ref="K39:K45"/>
    <mergeCell ref="K46:K52"/>
    <mergeCell ref="K53:K59"/>
    <mergeCell ref="K60:K66"/>
    <mergeCell ref="L2:L3"/>
    <mergeCell ref="L4:L10"/>
    <mergeCell ref="L11:L17"/>
    <mergeCell ref="L18:L24"/>
    <mergeCell ref="L25:L31"/>
    <mergeCell ref="L32:L38"/>
    <mergeCell ref="L39:L45"/>
    <mergeCell ref="L46:L52"/>
    <mergeCell ref="L53:L59"/>
    <mergeCell ref="L60:L66"/>
    <mergeCell ref="I11:I17"/>
    <mergeCell ref="I18:I24"/>
    <mergeCell ref="I25:I31"/>
    <mergeCell ref="I32:I38"/>
    <mergeCell ref="I39:I45"/>
    <mergeCell ref="I46:I52"/>
    <mergeCell ref="I53:I59"/>
    <mergeCell ref="I60:I66"/>
    <mergeCell ref="J2:J3"/>
    <mergeCell ref="J4:J10"/>
    <mergeCell ref="J11:J17"/>
    <mergeCell ref="J18:J24"/>
    <mergeCell ref="J25:J31"/>
    <mergeCell ref="J32:J38"/>
    <mergeCell ref="J39:J45"/>
    <mergeCell ref="J46:J52"/>
    <mergeCell ref="J53:J59"/>
    <mergeCell ref="J60:J66"/>
    <mergeCell ref="G11:G17"/>
    <mergeCell ref="G18:G24"/>
    <mergeCell ref="G25:G31"/>
    <mergeCell ref="G32:G38"/>
    <mergeCell ref="G39:G45"/>
    <mergeCell ref="G46:G52"/>
    <mergeCell ref="G53:G59"/>
    <mergeCell ref="G60:G66"/>
    <mergeCell ref="H4:H10"/>
    <mergeCell ref="H11:H17"/>
    <mergeCell ref="H18:H24"/>
    <mergeCell ref="H25:H31"/>
    <mergeCell ref="H32:H38"/>
    <mergeCell ref="H39:H45"/>
    <mergeCell ref="H46:H52"/>
    <mergeCell ref="H53:H59"/>
    <mergeCell ref="H60:H66"/>
    <mergeCell ref="E11:E17"/>
    <mergeCell ref="E18:E24"/>
    <mergeCell ref="E25:E31"/>
    <mergeCell ref="E32:E38"/>
    <mergeCell ref="E39:E45"/>
    <mergeCell ref="E46:E52"/>
    <mergeCell ref="E53:E59"/>
    <mergeCell ref="E60:E66"/>
    <mergeCell ref="F2:F3"/>
    <mergeCell ref="F4:F10"/>
    <mergeCell ref="F11:F17"/>
    <mergeCell ref="F18:F24"/>
    <mergeCell ref="F25:F31"/>
    <mergeCell ref="F32:F38"/>
    <mergeCell ref="F39:F45"/>
    <mergeCell ref="F46:F52"/>
    <mergeCell ref="F53:F59"/>
    <mergeCell ref="F60:F66"/>
    <mergeCell ref="C11:C17"/>
    <mergeCell ref="C18:C24"/>
    <mergeCell ref="C25:C31"/>
    <mergeCell ref="C32:C38"/>
    <mergeCell ref="C39:C45"/>
    <mergeCell ref="C46:C52"/>
    <mergeCell ref="C53:C59"/>
    <mergeCell ref="C60:C66"/>
    <mergeCell ref="D2:D3"/>
    <mergeCell ref="D4:D10"/>
    <mergeCell ref="D11:D17"/>
    <mergeCell ref="D18:D24"/>
    <mergeCell ref="D25:D31"/>
    <mergeCell ref="D32:D38"/>
    <mergeCell ref="D39:D45"/>
    <mergeCell ref="D46:D52"/>
    <mergeCell ref="D53:D59"/>
    <mergeCell ref="D60:D66"/>
    <mergeCell ref="A11:A17"/>
    <mergeCell ref="A18:A24"/>
    <mergeCell ref="A25:A31"/>
    <mergeCell ref="A32:A38"/>
    <mergeCell ref="A39:A45"/>
    <mergeCell ref="A46:A52"/>
    <mergeCell ref="A53:A59"/>
    <mergeCell ref="A60:A66"/>
    <mergeCell ref="B2:B3"/>
    <mergeCell ref="B4:B10"/>
    <mergeCell ref="B11:B17"/>
    <mergeCell ref="B18:B24"/>
    <mergeCell ref="B25:B31"/>
    <mergeCell ref="B32:B38"/>
    <mergeCell ref="B39:B45"/>
    <mergeCell ref="B46:B52"/>
    <mergeCell ref="B53:B59"/>
    <mergeCell ref="B60:B66"/>
    <mergeCell ref="A1:AN1"/>
    <mergeCell ref="H2:I2"/>
    <mergeCell ref="U2:V2"/>
    <mergeCell ref="W2:Y2"/>
    <mergeCell ref="Z2:AC2"/>
    <mergeCell ref="AD2:AE2"/>
    <mergeCell ref="AJ2:AL2"/>
    <mergeCell ref="AJ8:AL8"/>
    <mergeCell ref="AJ9:AL9"/>
    <mergeCell ref="A2:A3"/>
    <mergeCell ref="A4:A10"/>
    <mergeCell ref="C2:C3"/>
    <mergeCell ref="C4:C10"/>
    <mergeCell ref="E2:E3"/>
    <mergeCell ref="E4:E10"/>
    <mergeCell ref="G2:G3"/>
    <mergeCell ref="G4:G10"/>
    <mergeCell ref="I4:I10"/>
    <mergeCell ref="K2:K3"/>
    <mergeCell ref="K4:K10"/>
    <mergeCell ref="M2:M3"/>
    <mergeCell ref="M4:M10"/>
    <mergeCell ref="O2:O3"/>
    <mergeCell ref="O4:O10"/>
  </mergeCells>
  <phoneticPr fontId="26" type="noConversion"/>
  <printOptions horizontalCentered="1"/>
  <pageMargins left="0" right="0" top="0.15625" bottom="0.15625" header="0.15625" footer="0.15625"/>
  <pageSetup paperSize="8" scale="89" firstPageNumber="4294963191" orientation="landscape" useFirstPageNumber="1"/>
  <headerFooter alignWithMargins="0"/>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7"/>
  <sheetViews>
    <sheetView tabSelected="1" zoomScale="85" zoomScaleNormal="85" workbookViewId="0">
      <pane xSplit="18" ySplit="3" topLeftCell="V4" activePane="bottomRight" state="frozen"/>
      <selection pane="topRight"/>
      <selection pane="bottomLeft"/>
      <selection pane="bottomRight" activeCell="A26" sqref="A26:AN27"/>
    </sheetView>
  </sheetViews>
  <sheetFormatPr defaultColWidth="9" defaultRowHeight="15.6"/>
  <cols>
    <col min="1" max="1" width="3.5" style="2" customWidth="1"/>
    <col min="2" max="2" width="7.09765625" style="3" customWidth="1"/>
    <col min="3" max="3" width="5.69921875" style="3" customWidth="1"/>
    <col min="4" max="4" width="12.19921875" style="3" customWidth="1"/>
    <col min="5" max="5" width="3" style="3" customWidth="1"/>
    <col min="6" max="6" width="4.59765625" style="3" customWidth="1"/>
    <col min="7" max="7" width="4.5" style="4" customWidth="1"/>
    <col min="8" max="8" width="4.5" style="5" customWidth="1"/>
    <col min="9" max="9" width="5.59765625" style="5" customWidth="1"/>
    <col min="10" max="10" width="5.296875" style="4" customWidth="1"/>
    <col min="11" max="11" width="4.5" style="5" customWidth="1"/>
    <col min="12" max="12" width="5" style="6" customWidth="1"/>
    <col min="13" max="13" width="4.8984375" style="7" customWidth="1"/>
    <col min="14" max="14" width="4.8984375" style="8" customWidth="1"/>
    <col min="15" max="17" width="5.09765625" style="6" customWidth="1"/>
    <col min="18" max="18" width="5.8984375" style="9" customWidth="1"/>
    <col min="19" max="19" width="5.59765625" style="3" customWidth="1"/>
    <col min="20" max="20" width="10.69921875" style="3" customWidth="1"/>
    <col min="21" max="21" width="5.59765625" style="10" customWidth="1"/>
    <col min="22" max="22" width="5.8984375" style="3" customWidth="1"/>
    <col min="23" max="23" width="5.19921875" style="6" customWidth="1"/>
    <col min="24" max="24" width="5.5" style="6" customWidth="1"/>
    <col min="25" max="25" width="5.59765625" style="6" customWidth="1"/>
    <col min="26" max="26" width="4.59765625" style="6" customWidth="1"/>
    <col min="27" max="27" width="5.09765625" style="6" customWidth="1"/>
    <col min="28" max="28" width="5" style="5" customWidth="1"/>
    <col min="29" max="29" width="5.5" style="6" customWidth="1"/>
    <col min="30" max="30" width="6.19921875" style="6" customWidth="1"/>
    <col min="31" max="31" width="6.09765625" style="6" customWidth="1"/>
    <col min="32" max="32" width="4.09765625" style="6" customWidth="1"/>
    <col min="33" max="34" width="4" style="11" customWidth="1"/>
    <col min="35" max="35" width="4.09765625" style="12" customWidth="1"/>
    <col min="36" max="37" width="5.19921875" style="3" customWidth="1"/>
    <col min="38" max="38" width="6.09765625" style="3" customWidth="1"/>
    <col min="39" max="39" width="6.09765625" style="13" customWidth="1"/>
    <col min="40" max="40" width="8.3984375" style="3" customWidth="1"/>
    <col min="41" max="41" width="11.5" style="3"/>
    <col min="42" max="251" width="9" style="3"/>
    <col min="252" max="252" width="4.3984375" style="3" customWidth="1"/>
    <col min="253" max="255" width="6.09765625" style="3" customWidth="1"/>
    <col min="256" max="256" width="5.3984375" style="3" customWidth="1"/>
    <col min="257" max="257" width="5.8984375" style="3" customWidth="1"/>
    <col min="258" max="259" width="6.8984375" style="3" customWidth="1"/>
    <col min="260" max="260" width="4.5" style="3" customWidth="1"/>
    <col min="261" max="262" width="5.59765625" style="3" customWidth="1"/>
    <col min="263" max="264" width="6.19921875" style="3" customWidth="1"/>
    <col min="265" max="265" width="7.09765625" style="3" customWidth="1"/>
    <col min="266" max="266" width="5.8984375" style="3" customWidth="1"/>
    <col min="267" max="267" width="5.59765625" style="3" customWidth="1"/>
    <col min="268" max="268" width="4.69921875" style="3" customWidth="1"/>
    <col min="269" max="269" width="4.3984375" style="3" customWidth="1"/>
    <col min="270" max="272" width="4.59765625" style="3" customWidth="1"/>
    <col min="273" max="273" width="7.8984375" style="3" customWidth="1"/>
    <col min="274" max="274" width="7.3984375" style="3" customWidth="1"/>
    <col min="275" max="277" width="5.3984375" style="3" customWidth="1"/>
    <col min="278" max="278" width="5.09765625" style="3" customWidth="1"/>
    <col min="279" max="279" width="5.3984375" style="3" customWidth="1"/>
    <col min="280" max="283" width="3.69921875" style="3" customWidth="1"/>
    <col min="284" max="284" width="10.3984375" style="3" customWidth="1"/>
    <col min="285" max="285" width="3.69921875" style="3" customWidth="1"/>
    <col min="286" max="289" width="5.59765625" style="3" customWidth="1"/>
    <col min="290" max="290" width="6.3984375" style="3" customWidth="1"/>
    <col min="291" max="507" width="9" style="3"/>
    <col min="508" max="508" width="4.3984375" style="3" customWidth="1"/>
    <col min="509" max="511" width="6.09765625" style="3" customWidth="1"/>
    <col min="512" max="512" width="5.3984375" style="3" customWidth="1"/>
    <col min="513" max="513" width="5.8984375" style="3" customWidth="1"/>
    <col min="514" max="515" width="6.8984375" style="3" customWidth="1"/>
    <col min="516" max="516" width="4.5" style="3" customWidth="1"/>
    <col min="517" max="518" width="5.59765625" style="3" customWidth="1"/>
    <col min="519" max="520" width="6.19921875" style="3" customWidth="1"/>
    <col min="521" max="521" width="7.09765625" style="3" customWidth="1"/>
    <col min="522" max="522" width="5.8984375" style="3" customWidth="1"/>
    <col min="523" max="523" width="5.59765625" style="3" customWidth="1"/>
    <col min="524" max="524" width="4.69921875" style="3" customWidth="1"/>
    <col min="525" max="525" width="4.3984375" style="3" customWidth="1"/>
    <col min="526" max="528" width="4.59765625" style="3" customWidth="1"/>
    <col min="529" max="529" width="7.8984375" style="3" customWidth="1"/>
    <col min="530" max="530" width="7.3984375" style="3" customWidth="1"/>
    <col min="531" max="533" width="5.3984375" style="3" customWidth="1"/>
    <col min="534" max="534" width="5.09765625" style="3" customWidth="1"/>
    <col min="535" max="535" width="5.3984375" style="3" customWidth="1"/>
    <col min="536" max="539" width="3.69921875" style="3" customWidth="1"/>
    <col min="540" max="540" width="10.3984375" style="3" customWidth="1"/>
    <col min="541" max="541" width="3.69921875" style="3" customWidth="1"/>
    <col min="542" max="545" width="5.59765625" style="3" customWidth="1"/>
    <col min="546" max="546" width="6.3984375" style="3" customWidth="1"/>
    <col min="547" max="763" width="9" style="3"/>
    <col min="764" max="764" width="4.3984375" style="3" customWidth="1"/>
    <col min="765" max="767" width="6.09765625" style="3" customWidth="1"/>
    <col min="768" max="768" width="5.3984375" style="3" customWidth="1"/>
    <col min="769" max="769" width="5.8984375" style="3" customWidth="1"/>
    <col min="770" max="771" width="6.8984375" style="3" customWidth="1"/>
    <col min="772" max="772" width="4.5" style="3" customWidth="1"/>
    <col min="773" max="774" width="5.59765625" style="3" customWidth="1"/>
    <col min="775" max="776" width="6.19921875" style="3" customWidth="1"/>
    <col min="777" max="777" width="7.09765625" style="3" customWidth="1"/>
    <col min="778" max="778" width="5.8984375" style="3" customWidth="1"/>
    <col min="779" max="779" width="5.59765625" style="3" customWidth="1"/>
    <col min="780" max="780" width="4.69921875" style="3" customWidth="1"/>
    <col min="781" max="781" width="4.3984375" style="3" customWidth="1"/>
    <col min="782" max="784" width="4.59765625" style="3" customWidth="1"/>
    <col min="785" max="785" width="7.8984375" style="3" customWidth="1"/>
    <col min="786" max="786" width="7.3984375" style="3" customWidth="1"/>
    <col min="787" max="789" width="5.3984375" style="3" customWidth="1"/>
    <col min="790" max="790" width="5.09765625" style="3" customWidth="1"/>
    <col min="791" max="791" width="5.3984375" style="3" customWidth="1"/>
    <col min="792" max="795" width="3.69921875" style="3" customWidth="1"/>
    <col min="796" max="796" width="10.3984375" style="3" customWidth="1"/>
    <col min="797" max="797" width="3.69921875" style="3" customWidth="1"/>
    <col min="798" max="801" width="5.59765625" style="3" customWidth="1"/>
    <col min="802" max="802" width="6.3984375" style="3" customWidth="1"/>
    <col min="803" max="1019" width="9" style="3"/>
    <col min="1020" max="1020" width="4.3984375" style="3" customWidth="1"/>
    <col min="1021" max="1023" width="6.09765625" style="3" customWidth="1"/>
    <col min="1024" max="1024" width="5.3984375" style="3" customWidth="1"/>
    <col min="1025" max="1025" width="5.8984375" style="3" customWidth="1"/>
    <col min="1026" max="1027" width="6.8984375" style="3" customWidth="1"/>
    <col min="1028" max="1028" width="4.5" style="3" customWidth="1"/>
    <col min="1029" max="1030" width="5.59765625" style="3" customWidth="1"/>
    <col min="1031" max="1032" width="6.19921875" style="3" customWidth="1"/>
    <col min="1033" max="1033" width="7.09765625" style="3" customWidth="1"/>
    <col min="1034" max="1034" width="5.8984375" style="3" customWidth="1"/>
    <col min="1035" max="1035" width="5.59765625" style="3" customWidth="1"/>
    <col min="1036" max="1036" width="4.69921875" style="3" customWidth="1"/>
    <col min="1037" max="1037" width="4.3984375" style="3" customWidth="1"/>
    <col min="1038" max="1040" width="4.59765625" style="3" customWidth="1"/>
    <col min="1041" max="1041" width="7.8984375" style="3" customWidth="1"/>
    <col min="1042" max="1042" width="7.3984375" style="3" customWidth="1"/>
    <col min="1043" max="1045" width="5.3984375" style="3" customWidth="1"/>
    <col min="1046" max="1046" width="5.09765625" style="3" customWidth="1"/>
    <col min="1047" max="1047" width="5.3984375" style="3" customWidth="1"/>
    <col min="1048" max="1051" width="3.69921875" style="3" customWidth="1"/>
    <col min="1052" max="1052" width="10.3984375" style="3" customWidth="1"/>
    <col min="1053" max="1053" width="3.69921875" style="3" customWidth="1"/>
    <col min="1054" max="1057" width="5.59765625" style="3" customWidth="1"/>
    <col min="1058" max="1058" width="6.3984375" style="3" customWidth="1"/>
    <col min="1059" max="1275" width="9" style="3"/>
    <col min="1276" max="1276" width="4.3984375" style="3" customWidth="1"/>
    <col min="1277" max="1279" width="6.09765625" style="3" customWidth="1"/>
    <col min="1280" max="1280" width="5.3984375" style="3" customWidth="1"/>
    <col min="1281" max="1281" width="5.8984375" style="3" customWidth="1"/>
    <col min="1282" max="1283" width="6.8984375" style="3" customWidth="1"/>
    <col min="1284" max="1284" width="4.5" style="3" customWidth="1"/>
    <col min="1285" max="1286" width="5.59765625" style="3" customWidth="1"/>
    <col min="1287" max="1288" width="6.19921875" style="3" customWidth="1"/>
    <col min="1289" max="1289" width="7.09765625" style="3" customWidth="1"/>
    <col min="1290" max="1290" width="5.8984375" style="3" customWidth="1"/>
    <col min="1291" max="1291" width="5.59765625" style="3" customWidth="1"/>
    <col min="1292" max="1292" width="4.69921875" style="3" customWidth="1"/>
    <col min="1293" max="1293" width="4.3984375" style="3" customWidth="1"/>
    <col min="1294" max="1296" width="4.59765625" style="3" customWidth="1"/>
    <col min="1297" max="1297" width="7.8984375" style="3" customWidth="1"/>
    <col min="1298" max="1298" width="7.3984375" style="3" customWidth="1"/>
    <col min="1299" max="1301" width="5.3984375" style="3" customWidth="1"/>
    <col min="1302" max="1302" width="5.09765625" style="3" customWidth="1"/>
    <col min="1303" max="1303" width="5.3984375" style="3" customWidth="1"/>
    <col min="1304" max="1307" width="3.69921875" style="3" customWidth="1"/>
    <col min="1308" max="1308" width="10.3984375" style="3" customWidth="1"/>
    <col min="1309" max="1309" width="3.69921875" style="3" customWidth="1"/>
    <col min="1310" max="1313" width="5.59765625" style="3" customWidth="1"/>
    <col min="1314" max="1314" width="6.3984375" style="3" customWidth="1"/>
    <col min="1315" max="1531" width="9" style="3"/>
    <col min="1532" max="1532" width="4.3984375" style="3" customWidth="1"/>
    <col min="1533" max="1535" width="6.09765625" style="3" customWidth="1"/>
    <col min="1536" max="1536" width="5.3984375" style="3" customWidth="1"/>
    <col min="1537" max="1537" width="5.8984375" style="3" customWidth="1"/>
    <col min="1538" max="1539" width="6.8984375" style="3" customWidth="1"/>
    <col min="1540" max="1540" width="4.5" style="3" customWidth="1"/>
    <col min="1541" max="1542" width="5.59765625" style="3" customWidth="1"/>
    <col min="1543" max="1544" width="6.19921875" style="3" customWidth="1"/>
    <col min="1545" max="1545" width="7.09765625" style="3" customWidth="1"/>
    <col min="1546" max="1546" width="5.8984375" style="3" customWidth="1"/>
    <col min="1547" max="1547" width="5.59765625" style="3" customWidth="1"/>
    <col min="1548" max="1548" width="4.69921875" style="3" customWidth="1"/>
    <col min="1549" max="1549" width="4.3984375" style="3" customWidth="1"/>
    <col min="1550" max="1552" width="4.59765625" style="3" customWidth="1"/>
    <col min="1553" max="1553" width="7.8984375" style="3" customWidth="1"/>
    <col min="1554" max="1554" width="7.3984375" style="3" customWidth="1"/>
    <col min="1555" max="1557" width="5.3984375" style="3" customWidth="1"/>
    <col min="1558" max="1558" width="5.09765625" style="3" customWidth="1"/>
    <col min="1559" max="1559" width="5.3984375" style="3" customWidth="1"/>
    <col min="1560" max="1563" width="3.69921875" style="3" customWidth="1"/>
    <col min="1564" max="1564" width="10.3984375" style="3" customWidth="1"/>
    <col min="1565" max="1565" width="3.69921875" style="3" customWidth="1"/>
    <col min="1566" max="1569" width="5.59765625" style="3" customWidth="1"/>
    <col min="1570" max="1570" width="6.3984375" style="3" customWidth="1"/>
    <col min="1571" max="1787" width="9" style="3"/>
    <col min="1788" max="1788" width="4.3984375" style="3" customWidth="1"/>
    <col min="1789" max="1791" width="6.09765625" style="3" customWidth="1"/>
    <col min="1792" max="1792" width="5.3984375" style="3" customWidth="1"/>
    <col min="1793" max="1793" width="5.8984375" style="3" customWidth="1"/>
    <col min="1794" max="1795" width="6.8984375" style="3" customWidth="1"/>
    <col min="1796" max="1796" width="4.5" style="3" customWidth="1"/>
    <col min="1797" max="1798" width="5.59765625" style="3" customWidth="1"/>
    <col min="1799" max="1800" width="6.19921875" style="3" customWidth="1"/>
    <col min="1801" max="1801" width="7.09765625" style="3" customWidth="1"/>
    <col min="1802" max="1802" width="5.8984375" style="3" customWidth="1"/>
    <col min="1803" max="1803" width="5.59765625" style="3" customWidth="1"/>
    <col min="1804" max="1804" width="4.69921875" style="3" customWidth="1"/>
    <col min="1805" max="1805" width="4.3984375" style="3" customWidth="1"/>
    <col min="1806" max="1808" width="4.59765625" style="3" customWidth="1"/>
    <col min="1809" max="1809" width="7.8984375" style="3" customWidth="1"/>
    <col min="1810" max="1810" width="7.3984375" style="3" customWidth="1"/>
    <col min="1811" max="1813" width="5.3984375" style="3" customWidth="1"/>
    <col min="1814" max="1814" width="5.09765625" style="3" customWidth="1"/>
    <col min="1815" max="1815" width="5.3984375" style="3" customWidth="1"/>
    <col min="1816" max="1819" width="3.69921875" style="3" customWidth="1"/>
    <col min="1820" max="1820" width="10.3984375" style="3" customWidth="1"/>
    <col min="1821" max="1821" width="3.69921875" style="3" customWidth="1"/>
    <col min="1822" max="1825" width="5.59765625" style="3" customWidth="1"/>
    <col min="1826" max="1826" width="6.3984375" style="3" customWidth="1"/>
    <col min="1827" max="2043" width="9" style="3"/>
    <col min="2044" max="2044" width="4.3984375" style="3" customWidth="1"/>
    <col min="2045" max="2047" width="6.09765625" style="3" customWidth="1"/>
    <col min="2048" max="2048" width="5.3984375" style="3" customWidth="1"/>
    <col min="2049" max="2049" width="5.8984375" style="3" customWidth="1"/>
    <col min="2050" max="2051" width="6.8984375" style="3" customWidth="1"/>
    <col min="2052" max="2052" width="4.5" style="3" customWidth="1"/>
    <col min="2053" max="2054" width="5.59765625" style="3" customWidth="1"/>
    <col min="2055" max="2056" width="6.19921875" style="3" customWidth="1"/>
    <col min="2057" max="2057" width="7.09765625" style="3" customWidth="1"/>
    <col min="2058" max="2058" width="5.8984375" style="3" customWidth="1"/>
    <col min="2059" max="2059" width="5.59765625" style="3" customWidth="1"/>
    <col min="2060" max="2060" width="4.69921875" style="3" customWidth="1"/>
    <col min="2061" max="2061" width="4.3984375" style="3" customWidth="1"/>
    <col min="2062" max="2064" width="4.59765625" style="3" customWidth="1"/>
    <col min="2065" max="2065" width="7.8984375" style="3" customWidth="1"/>
    <col min="2066" max="2066" width="7.3984375" style="3" customWidth="1"/>
    <col min="2067" max="2069" width="5.3984375" style="3" customWidth="1"/>
    <col min="2070" max="2070" width="5.09765625" style="3" customWidth="1"/>
    <col min="2071" max="2071" width="5.3984375" style="3" customWidth="1"/>
    <col min="2072" max="2075" width="3.69921875" style="3" customWidth="1"/>
    <col min="2076" max="2076" width="10.3984375" style="3" customWidth="1"/>
    <col min="2077" max="2077" width="3.69921875" style="3" customWidth="1"/>
    <col min="2078" max="2081" width="5.59765625" style="3" customWidth="1"/>
    <col min="2082" max="2082" width="6.3984375" style="3" customWidth="1"/>
    <col min="2083" max="2299" width="9" style="3"/>
    <col min="2300" max="2300" width="4.3984375" style="3" customWidth="1"/>
    <col min="2301" max="2303" width="6.09765625" style="3" customWidth="1"/>
    <col min="2304" max="2304" width="5.3984375" style="3" customWidth="1"/>
    <col min="2305" max="2305" width="5.8984375" style="3" customWidth="1"/>
    <col min="2306" max="2307" width="6.8984375" style="3" customWidth="1"/>
    <col min="2308" max="2308" width="4.5" style="3" customWidth="1"/>
    <col min="2309" max="2310" width="5.59765625" style="3" customWidth="1"/>
    <col min="2311" max="2312" width="6.19921875" style="3" customWidth="1"/>
    <col min="2313" max="2313" width="7.09765625" style="3" customWidth="1"/>
    <col min="2314" max="2314" width="5.8984375" style="3" customWidth="1"/>
    <col min="2315" max="2315" width="5.59765625" style="3" customWidth="1"/>
    <col min="2316" max="2316" width="4.69921875" style="3" customWidth="1"/>
    <col min="2317" max="2317" width="4.3984375" style="3" customWidth="1"/>
    <col min="2318" max="2320" width="4.59765625" style="3" customWidth="1"/>
    <col min="2321" max="2321" width="7.8984375" style="3" customWidth="1"/>
    <col min="2322" max="2322" width="7.3984375" style="3" customWidth="1"/>
    <col min="2323" max="2325" width="5.3984375" style="3" customWidth="1"/>
    <col min="2326" max="2326" width="5.09765625" style="3" customWidth="1"/>
    <col min="2327" max="2327" width="5.3984375" style="3" customWidth="1"/>
    <col min="2328" max="2331" width="3.69921875" style="3" customWidth="1"/>
    <col min="2332" max="2332" width="10.3984375" style="3" customWidth="1"/>
    <col min="2333" max="2333" width="3.69921875" style="3" customWidth="1"/>
    <col min="2334" max="2337" width="5.59765625" style="3" customWidth="1"/>
    <col min="2338" max="2338" width="6.3984375" style="3" customWidth="1"/>
    <col min="2339" max="2555" width="9" style="3"/>
    <col min="2556" max="2556" width="4.3984375" style="3" customWidth="1"/>
    <col min="2557" max="2559" width="6.09765625" style="3" customWidth="1"/>
    <col min="2560" max="2560" width="5.3984375" style="3" customWidth="1"/>
    <col min="2561" max="2561" width="5.8984375" style="3" customWidth="1"/>
    <col min="2562" max="2563" width="6.8984375" style="3" customWidth="1"/>
    <col min="2564" max="2564" width="4.5" style="3" customWidth="1"/>
    <col min="2565" max="2566" width="5.59765625" style="3" customWidth="1"/>
    <col min="2567" max="2568" width="6.19921875" style="3" customWidth="1"/>
    <col min="2569" max="2569" width="7.09765625" style="3" customWidth="1"/>
    <col min="2570" max="2570" width="5.8984375" style="3" customWidth="1"/>
    <col min="2571" max="2571" width="5.59765625" style="3" customWidth="1"/>
    <col min="2572" max="2572" width="4.69921875" style="3" customWidth="1"/>
    <col min="2573" max="2573" width="4.3984375" style="3" customWidth="1"/>
    <col min="2574" max="2576" width="4.59765625" style="3" customWidth="1"/>
    <col min="2577" max="2577" width="7.8984375" style="3" customWidth="1"/>
    <col min="2578" max="2578" width="7.3984375" style="3" customWidth="1"/>
    <col min="2579" max="2581" width="5.3984375" style="3" customWidth="1"/>
    <col min="2582" max="2582" width="5.09765625" style="3" customWidth="1"/>
    <col min="2583" max="2583" width="5.3984375" style="3" customWidth="1"/>
    <col min="2584" max="2587" width="3.69921875" style="3" customWidth="1"/>
    <col min="2588" max="2588" width="10.3984375" style="3" customWidth="1"/>
    <col min="2589" max="2589" width="3.69921875" style="3" customWidth="1"/>
    <col min="2590" max="2593" width="5.59765625" style="3" customWidth="1"/>
    <col min="2594" max="2594" width="6.3984375" style="3" customWidth="1"/>
    <col min="2595" max="2811" width="9" style="3"/>
    <col min="2812" max="2812" width="4.3984375" style="3" customWidth="1"/>
    <col min="2813" max="2815" width="6.09765625" style="3" customWidth="1"/>
    <col min="2816" max="2816" width="5.3984375" style="3" customWidth="1"/>
    <col min="2817" max="2817" width="5.8984375" style="3" customWidth="1"/>
    <col min="2818" max="2819" width="6.8984375" style="3" customWidth="1"/>
    <col min="2820" max="2820" width="4.5" style="3" customWidth="1"/>
    <col min="2821" max="2822" width="5.59765625" style="3" customWidth="1"/>
    <col min="2823" max="2824" width="6.19921875" style="3" customWidth="1"/>
    <col min="2825" max="2825" width="7.09765625" style="3" customWidth="1"/>
    <col min="2826" max="2826" width="5.8984375" style="3" customWidth="1"/>
    <col min="2827" max="2827" width="5.59765625" style="3" customWidth="1"/>
    <col min="2828" max="2828" width="4.69921875" style="3" customWidth="1"/>
    <col min="2829" max="2829" width="4.3984375" style="3" customWidth="1"/>
    <col min="2830" max="2832" width="4.59765625" style="3" customWidth="1"/>
    <col min="2833" max="2833" width="7.8984375" style="3" customWidth="1"/>
    <col min="2834" max="2834" width="7.3984375" style="3" customWidth="1"/>
    <col min="2835" max="2837" width="5.3984375" style="3" customWidth="1"/>
    <col min="2838" max="2838" width="5.09765625" style="3" customWidth="1"/>
    <col min="2839" max="2839" width="5.3984375" style="3" customWidth="1"/>
    <col min="2840" max="2843" width="3.69921875" style="3" customWidth="1"/>
    <col min="2844" max="2844" width="10.3984375" style="3" customWidth="1"/>
    <col min="2845" max="2845" width="3.69921875" style="3" customWidth="1"/>
    <col min="2846" max="2849" width="5.59765625" style="3" customWidth="1"/>
    <col min="2850" max="2850" width="6.3984375" style="3" customWidth="1"/>
    <col min="2851" max="3067" width="9" style="3"/>
    <col min="3068" max="3068" width="4.3984375" style="3" customWidth="1"/>
    <col min="3069" max="3071" width="6.09765625" style="3" customWidth="1"/>
    <col min="3072" max="3072" width="5.3984375" style="3" customWidth="1"/>
    <col min="3073" max="3073" width="5.8984375" style="3" customWidth="1"/>
    <col min="3074" max="3075" width="6.8984375" style="3" customWidth="1"/>
    <col min="3076" max="3076" width="4.5" style="3" customWidth="1"/>
    <col min="3077" max="3078" width="5.59765625" style="3" customWidth="1"/>
    <col min="3079" max="3080" width="6.19921875" style="3" customWidth="1"/>
    <col min="3081" max="3081" width="7.09765625" style="3" customWidth="1"/>
    <col min="3082" max="3082" width="5.8984375" style="3" customWidth="1"/>
    <col min="3083" max="3083" width="5.59765625" style="3" customWidth="1"/>
    <col min="3084" max="3084" width="4.69921875" style="3" customWidth="1"/>
    <col min="3085" max="3085" width="4.3984375" style="3" customWidth="1"/>
    <col min="3086" max="3088" width="4.59765625" style="3" customWidth="1"/>
    <col min="3089" max="3089" width="7.8984375" style="3" customWidth="1"/>
    <col min="3090" max="3090" width="7.3984375" style="3" customWidth="1"/>
    <col min="3091" max="3093" width="5.3984375" style="3" customWidth="1"/>
    <col min="3094" max="3094" width="5.09765625" style="3" customWidth="1"/>
    <col min="3095" max="3095" width="5.3984375" style="3" customWidth="1"/>
    <col min="3096" max="3099" width="3.69921875" style="3" customWidth="1"/>
    <col min="3100" max="3100" width="10.3984375" style="3" customWidth="1"/>
    <col min="3101" max="3101" width="3.69921875" style="3" customWidth="1"/>
    <col min="3102" max="3105" width="5.59765625" style="3" customWidth="1"/>
    <col min="3106" max="3106" width="6.3984375" style="3" customWidth="1"/>
    <col min="3107" max="3323" width="9" style="3"/>
    <col min="3324" max="3324" width="4.3984375" style="3" customWidth="1"/>
    <col min="3325" max="3327" width="6.09765625" style="3" customWidth="1"/>
    <col min="3328" max="3328" width="5.3984375" style="3" customWidth="1"/>
    <col min="3329" max="3329" width="5.8984375" style="3" customWidth="1"/>
    <col min="3330" max="3331" width="6.8984375" style="3" customWidth="1"/>
    <col min="3332" max="3332" width="4.5" style="3" customWidth="1"/>
    <col min="3333" max="3334" width="5.59765625" style="3" customWidth="1"/>
    <col min="3335" max="3336" width="6.19921875" style="3" customWidth="1"/>
    <col min="3337" max="3337" width="7.09765625" style="3" customWidth="1"/>
    <col min="3338" max="3338" width="5.8984375" style="3" customWidth="1"/>
    <col min="3339" max="3339" width="5.59765625" style="3" customWidth="1"/>
    <col min="3340" max="3340" width="4.69921875" style="3" customWidth="1"/>
    <col min="3341" max="3341" width="4.3984375" style="3" customWidth="1"/>
    <col min="3342" max="3344" width="4.59765625" style="3" customWidth="1"/>
    <col min="3345" max="3345" width="7.8984375" style="3" customWidth="1"/>
    <col min="3346" max="3346" width="7.3984375" style="3" customWidth="1"/>
    <col min="3347" max="3349" width="5.3984375" style="3" customWidth="1"/>
    <col min="3350" max="3350" width="5.09765625" style="3" customWidth="1"/>
    <col min="3351" max="3351" width="5.3984375" style="3" customWidth="1"/>
    <col min="3352" max="3355" width="3.69921875" style="3" customWidth="1"/>
    <col min="3356" max="3356" width="10.3984375" style="3" customWidth="1"/>
    <col min="3357" max="3357" width="3.69921875" style="3" customWidth="1"/>
    <col min="3358" max="3361" width="5.59765625" style="3" customWidth="1"/>
    <col min="3362" max="3362" width="6.3984375" style="3" customWidth="1"/>
    <col min="3363" max="3579" width="9" style="3"/>
    <col min="3580" max="3580" width="4.3984375" style="3" customWidth="1"/>
    <col min="3581" max="3583" width="6.09765625" style="3" customWidth="1"/>
    <col min="3584" max="3584" width="5.3984375" style="3" customWidth="1"/>
    <col min="3585" max="3585" width="5.8984375" style="3" customWidth="1"/>
    <col min="3586" max="3587" width="6.8984375" style="3" customWidth="1"/>
    <col min="3588" max="3588" width="4.5" style="3" customWidth="1"/>
    <col min="3589" max="3590" width="5.59765625" style="3" customWidth="1"/>
    <col min="3591" max="3592" width="6.19921875" style="3" customWidth="1"/>
    <col min="3593" max="3593" width="7.09765625" style="3" customWidth="1"/>
    <col min="3594" max="3594" width="5.8984375" style="3" customWidth="1"/>
    <col min="3595" max="3595" width="5.59765625" style="3" customWidth="1"/>
    <col min="3596" max="3596" width="4.69921875" style="3" customWidth="1"/>
    <col min="3597" max="3597" width="4.3984375" style="3" customWidth="1"/>
    <col min="3598" max="3600" width="4.59765625" style="3" customWidth="1"/>
    <col min="3601" max="3601" width="7.8984375" style="3" customWidth="1"/>
    <col min="3602" max="3602" width="7.3984375" style="3" customWidth="1"/>
    <col min="3603" max="3605" width="5.3984375" style="3" customWidth="1"/>
    <col min="3606" max="3606" width="5.09765625" style="3" customWidth="1"/>
    <col min="3607" max="3607" width="5.3984375" style="3" customWidth="1"/>
    <col min="3608" max="3611" width="3.69921875" style="3" customWidth="1"/>
    <col min="3612" max="3612" width="10.3984375" style="3" customWidth="1"/>
    <col min="3613" max="3613" width="3.69921875" style="3" customWidth="1"/>
    <col min="3614" max="3617" width="5.59765625" style="3" customWidth="1"/>
    <col min="3618" max="3618" width="6.3984375" style="3" customWidth="1"/>
    <col min="3619" max="3835" width="9" style="3"/>
    <col min="3836" max="3836" width="4.3984375" style="3" customWidth="1"/>
    <col min="3837" max="3839" width="6.09765625" style="3" customWidth="1"/>
    <col min="3840" max="3840" width="5.3984375" style="3" customWidth="1"/>
    <col min="3841" max="3841" width="5.8984375" style="3" customWidth="1"/>
    <col min="3842" max="3843" width="6.8984375" style="3" customWidth="1"/>
    <col min="3844" max="3844" width="4.5" style="3" customWidth="1"/>
    <col min="3845" max="3846" width="5.59765625" style="3" customWidth="1"/>
    <col min="3847" max="3848" width="6.19921875" style="3" customWidth="1"/>
    <col min="3849" max="3849" width="7.09765625" style="3" customWidth="1"/>
    <col min="3850" max="3850" width="5.8984375" style="3" customWidth="1"/>
    <col min="3851" max="3851" width="5.59765625" style="3" customWidth="1"/>
    <col min="3852" max="3852" width="4.69921875" style="3" customWidth="1"/>
    <col min="3853" max="3853" width="4.3984375" style="3" customWidth="1"/>
    <col min="3854" max="3856" width="4.59765625" style="3" customWidth="1"/>
    <col min="3857" max="3857" width="7.8984375" style="3" customWidth="1"/>
    <col min="3858" max="3858" width="7.3984375" style="3" customWidth="1"/>
    <col min="3859" max="3861" width="5.3984375" style="3" customWidth="1"/>
    <col min="3862" max="3862" width="5.09765625" style="3" customWidth="1"/>
    <col min="3863" max="3863" width="5.3984375" style="3" customWidth="1"/>
    <col min="3864" max="3867" width="3.69921875" style="3" customWidth="1"/>
    <col min="3868" max="3868" width="10.3984375" style="3" customWidth="1"/>
    <col min="3869" max="3869" width="3.69921875" style="3" customWidth="1"/>
    <col min="3870" max="3873" width="5.59765625" style="3" customWidth="1"/>
    <col min="3874" max="3874" width="6.3984375" style="3" customWidth="1"/>
    <col min="3875" max="4091" width="9" style="3"/>
    <col min="4092" max="4092" width="4.3984375" style="3" customWidth="1"/>
    <col min="4093" max="4095" width="6.09765625" style="3" customWidth="1"/>
    <col min="4096" max="4096" width="5.3984375" style="3" customWidth="1"/>
    <col min="4097" max="4097" width="5.8984375" style="3" customWidth="1"/>
    <col min="4098" max="4099" width="6.8984375" style="3" customWidth="1"/>
    <col min="4100" max="4100" width="4.5" style="3" customWidth="1"/>
    <col min="4101" max="4102" width="5.59765625" style="3" customWidth="1"/>
    <col min="4103" max="4104" width="6.19921875" style="3" customWidth="1"/>
    <col min="4105" max="4105" width="7.09765625" style="3" customWidth="1"/>
    <col min="4106" max="4106" width="5.8984375" style="3" customWidth="1"/>
    <col min="4107" max="4107" width="5.59765625" style="3" customWidth="1"/>
    <col min="4108" max="4108" width="4.69921875" style="3" customWidth="1"/>
    <col min="4109" max="4109" width="4.3984375" style="3" customWidth="1"/>
    <col min="4110" max="4112" width="4.59765625" style="3" customWidth="1"/>
    <col min="4113" max="4113" width="7.8984375" style="3" customWidth="1"/>
    <col min="4114" max="4114" width="7.3984375" style="3" customWidth="1"/>
    <col min="4115" max="4117" width="5.3984375" style="3" customWidth="1"/>
    <col min="4118" max="4118" width="5.09765625" style="3" customWidth="1"/>
    <col min="4119" max="4119" width="5.3984375" style="3" customWidth="1"/>
    <col min="4120" max="4123" width="3.69921875" style="3" customWidth="1"/>
    <col min="4124" max="4124" width="10.3984375" style="3" customWidth="1"/>
    <col min="4125" max="4125" width="3.69921875" style="3" customWidth="1"/>
    <col min="4126" max="4129" width="5.59765625" style="3" customWidth="1"/>
    <col min="4130" max="4130" width="6.3984375" style="3" customWidth="1"/>
    <col min="4131" max="4347" width="9" style="3"/>
    <col min="4348" max="4348" width="4.3984375" style="3" customWidth="1"/>
    <col min="4349" max="4351" width="6.09765625" style="3" customWidth="1"/>
    <col min="4352" max="4352" width="5.3984375" style="3" customWidth="1"/>
    <col min="4353" max="4353" width="5.8984375" style="3" customWidth="1"/>
    <col min="4354" max="4355" width="6.8984375" style="3" customWidth="1"/>
    <col min="4356" max="4356" width="4.5" style="3" customWidth="1"/>
    <col min="4357" max="4358" width="5.59765625" style="3" customWidth="1"/>
    <col min="4359" max="4360" width="6.19921875" style="3" customWidth="1"/>
    <col min="4361" max="4361" width="7.09765625" style="3" customWidth="1"/>
    <col min="4362" max="4362" width="5.8984375" style="3" customWidth="1"/>
    <col min="4363" max="4363" width="5.59765625" style="3" customWidth="1"/>
    <col min="4364" max="4364" width="4.69921875" style="3" customWidth="1"/>
    <col min="4365" max="4365" width="4.3984375" style="3" customWidth="1"/>
    <col min="4366" max="4368" width="4.59765625" style="3" customWidth="1"/>
    <col min="4369" max="4369" width="7.8984375" style="3" customWidth="1"/>
    <col min="4370" max="4370" width="7.3984375" style="3" customWidth="1"/>
    <col min="4371" max="4373" width="5.3984375" style="3" customWidth="1"/>
    <col min="4374" max="4374" width="5.09765625" style="3" customWidth="1"/>
    <col min="4375" max="4375" width="5.3984375" style="3" customWidth="1"/>
    <col min="4376" max="4379" width="3.69921875" style="3" customWidth="1"/>
    <col min="4380" max="4380" width="10.3984375" style="3" customWidth="1"/>
    <col min="4381" max="4381" width="3.69921875" style="3" customWidth="1"/>
    <col min="4382" max="4385" width="5.59765625" style="3" customWidth="1"/>
    <col min="4386" max="4386" width="6.3984375" style="3" customWidth="1"/>
    <col min="4387" max="4603" width="9" style="3"/>
    <col min="4604" max="4604" width="4.3984375" style="3" customWidth="1"/>
    <col min="4605" max="4607" width="6.09765625" style="3" customWidth="1"/>
    <col min="4608" max="4608" width="5.3984375" style="3" customWidth="1"/>
    <col min="4609" max="4609" width="5.8984375" style="3" customWidth="1"/>
    <col min="4610" max="4611" width="6.8984375" style="3" customWidth="1"/>
    <col min="4612" max="4612" width="4.5" style="3" customWidth="1"/>
    <col min="4613" max="4614" width="5.59765625" style="3" customWidth="1"/>
    <col min="4615" max="4616" width="6.19921875" style="3" customWidth="1"/>
    <col min="4617" max="4617" width="7.09765625" style="3" customWidth="1"/>
    <col min="4618" max="4618" width="5.8984375" style="3" customWidth="1"/>
    <col min="4619" max="4619" width="5.59765625" style="3" customWidth="1"/>
    <col min="4620" max="4620" width="4.69921875" style="3" customWidth="1"/>
    <col min="4621" max="4621" width="4.3984375" style="3" customWidth="1"/>
    <col min="4622" max="4624" width="4.59765625" style="3" customWidth="1"/>
    <col min="4625" max="4625" width="7.8984375" style="3" customWidth="1"/>
    <col min="4626" max="4626" width="7.3984375" style="3" customWidth="1"/>
    <col min="4627" max="4629" width="5.3984375" style="3" customWidth="1"/>
    <col min="4630" max="4630" width="5.09765625" style="3" customWidth="1"/>
    <col min="4631" max="4631" width="5.3984375" style="3" customWidth="1"/>
    <col min="4632" max="4635" width="3.69921875" style="3" customWidth="1"/>
    <col min="4636" max="4636" width="10.3984375" style="3" customWidth="1"/>
    <col min="4637" max="4637" width="3.69921875" style="3" customWidth="1"/>
    <col min="4638" max="4641" width="5.59765625" style="3" customWidth="1"/>
    <col min="4642" max="4642" width="6.3984375" style="3" customWidth="1"/>
    <col min="4643" max="4859" width="9" style="3"/>
    <col min="4860" max="4860" width="4.3984375" style="3" customWidth="1"/>
    <col min="4861" max="4863" width="6.09765625" style="3" customWidth="1"/>
    <col min="4864" max="4864" width="5.3984375" style="3" customWidth="1"/>
    <col min="4865" max="4865" width="5.8984375" style="3" customWidth="1"/>
    <col min="4866" max="4867" width="6.8984375" style="3" customWidth="1"/>
    <col min="4868" max="4868" width="4.5" style="3" customWidth="1"/>
    <col min="4869" max="4870" width="5.59765625" style="3" customWidth="1"/>
    <col min="4871" max="4872" width="6.19921875" style="3" customWidth="1"/>
    <col min="4873" max="4873" width="7.09765625" style="3" customWidth="1"/>
    <col min="4874" max="4874" width="5.8984375" style="3" customWidth="1"/>
    <col min="4875" max="4875" width="5.59765625" style="3" customWidth="1"/>
    <col min="4876" max="4876" width="4.69921875" style="3" customWidth="1"/>
    <col min="4877" max="4877" width="4.3984375" style="3" customWidth="1"/>
    <col min="4878" max="4880" width="4.59765625" style="3" customWidth="1"/>
    <col min="4881" max="4881" width="7.8984375" style="3" customWidth="1"/>
    <col min="4882" max="4882" width="7.3984375" style="3" customWidth="1"/>
    <col min="4883" max="4885" width="5.3984375" style="3" customWidth="1"/>
    <col min="4886" max="4886" width="5.09765625" style="3" customWidth="1"/>
    <col min="4887" max="4887" width="5.3984375" style="3" customWidth="1"/>
    <col min="4888" max="4891" width="3.69921875" style="3" customWidth="1"/>
    <col min="4892" max="4892" width="10.3984375" style="3" customWidth="1"/>
    <col min="4893" max="4893" width="3.69921875" style="3" customWidth="1"/>
    <col min="4894" max="4897" width="5.59765625" style="3" customWidth="1"/>
    <col min="4898" max="4898" width="6.3984375" style="3" customWidth="1"/>
    <col min="4899" max="5115" width="9" style="3"/>
    <col min="5116" max="5116" width="4.3984375" style="3" customWidth="1"/>
    <col min="5117" max="5119" width="6.09765625" style="3" customWidth="1"/>
    <col min="5120" max="5120" width="5.3984375" style="3" customWidth="1"/>
    <col min="5121" max="5121" width="5.8984375" style="3" customWidth="1"/>
    <col min="5122" max="5123" width="6.8984375" style="3" customWidth="1"/>
    <col min="5124" max="5124" width="4.5" style="3" customWidth="1"/>
    <col min="5125" max="5126" width="5.59765625" style="3" customWidth="1"/>
    <col min="5127" max="5128" width="6.19921875" style="3" customWidth="1"/>
    <col min="5129" max="5129" width="7.09765625" style="3" customWidth="1"/>
    <col min="5130" max="5130" width="5.8984375" style="3" customWidth="1"/>
    <col min="5131" max="5131" width="5.59765625" style="3" customWidth="1"/>
    <col min="5132" max="5132" width="4.69921875" style="3" customWidth="1"/>
    <col min="5133" max="5133" width="4.3984375" style="3" customWidth="1"/>
    <col min="5134" max="5136" width="4.59765625" style="3" customWidth="1"/>
    <col min="5137" max="5137" width="7.8984375" style="3" customWidth="1"/>
    <col min="5138" max="5138" width="7.3984375" style="3" customWidth="1"/>
    <col min="5139" max="5141" width="5.3984375" style="3" customWidth="1"/>
    <col min="5142" max="5142" width="5.09765625" style="3" customWidth="1"/>
    <col min="5143" max="5143" width="5.3984375" style="3" customWidth="1"/>
    <col min="5144" max="5147" width="3.69921875" style="3" customWidth="1"/>
    <col min="5148" max="5148" width="10.3984375" style="3" customWidth="1"/>
    <col min="5149" max="5149" width="3.69921875" style="3" customWidth="1"/>
    <col min="5150" max="5153" width="5.59765625" style="3" customWidth="1"/>
    <col min="5154" max="5154" width="6.3984375" style="3" customWidth="1"/>
    <col min="5155" max="5371" width="9" style="3"/>
    <col min="5372" max="5372" width="4.3984375" style="3" customWidth="1"/>
    <col min="5373" max="5375" width="6.09765625" style="3" customWidth="1"/>
    <col min="5376" max="5376" width="5.3984375" style="3" customWidth="1"/>
    <col min="5377" max="5377" width="5.8984375" style="3" customWidth="1"/>
    <col min="5378" max="5379" width="6.8984375" style="3" customWidth="1"/>
    <col min="5380" max="5380" width="4.5" style="3" customWidth="1"/>
    <col min="5381" max="5382" width="5.59765625" style="3" customWidth="1"/>
    <col min="5383" max="5384" width="6.19921875" style="3" customWidth="1"/>
    <col min="5385" max="5385" width="7.09765625" style="3" customWidth="1"/>
    <col min="5386" max="5386" width="5.8984375" style="3" customWidth="1"/>
    <col min="5387" max="5387" width="5.59765625" style="3" customWidth="1"/>
    <col min="5388" max="5388" width="4.69921875" style="3" customWidth="1"/>
    <col min="5389" max="5389" width="4.3984375" style="3" customWidth="1"/>
    <col min="5390" max="5392" width="4.59765625" style="3" customWidth="1"/>
    <col min="5393" max="5393" width="7.8984375" style="3" customWidth="1"/>
    <col min="5394" max="5394" width="7.3984375" style="3" customWidth="1"/>
    <col min="5395" max="5397" width="5.3984375" style="3" customWidth="1"/>
    <col min="5398" max="5398" width="5.09765625" style="3" customWidth="1"/>
    <col min="5399" max="5399" width="5.3984375" style="3" customWidth="1"/>
    <col min="5400" max="5403" width="3.69921875" style="3" customWidth="1"/>
    <col min="5404" max="5404" width="10.3984375" style="3" customWidth="1"/>
    <col min="5405" max="5405" width="3.69921875" style="3" customWidth="1"/>
    <col min="5406" max="5409" width="5.59765625" style="3" customWidth="1"/>
    <col min="5410" max="5410" width="6.3984375" style="3" customWidth="1"/>
    <col min="5411" max="5627" width="9" style="3"/>
    <col min="5628" max="5628" width="4.3984375" style="3" customWidth="1"/>
    <col min="5629" max="5631" width="6.09765625" style="3" customWidth="1"/>
    <col min="5632" max="5632" width="5.3984375" style="3" customWidth="1"/>
    <col min="5633" max="5633" width="5.8984375" style="3" customWidth="1"/>
    <col min="5634" max="5635" width="6.8984375" style="3" customWidth="1"/>
    <col min="5636" max="5636" width="4.5" style="3" customWidth="1"/>
    <col min="5637" max="5638" width="5.59765625" style="3" customWidth="1"/>
    <col min="5639" max="5640" width="6.19921875" style="3" customWidth="1"/>
    <col min="5641" max="5641" width="7.09765625" style="3" customWidth="1"/>
    <col min="5642" max="5642" width="5.8984375" style="3" customWidth="1"/>
    <col min="5643" max="5643" width="5.59765625" style="3" customWidth="1"/>
    <col min="5644" max="5644" width="4.69921875" style="3" customWidth="1"/>
    <col min="5645" max="5645" width="4.3984375" style="3" customWidth="1"/>
    <col min="5646" max="5648" width="4.59765625" style="3" customWidth="1"/>
    <col min="5649" max="5649" width="7.8984375" style="3" customWidth="1"/>
    <col min="5650" max="5650" width="7.3984375" style="3" customWidth="1"/>
    <col min="5651" max="5653" width="5.3984375" style="3" customWidth="1"/>
    <col min="5654" max="5654" width="5.09765625" style="3" customWidth="1"/>
    <col min="5655" max="5655" width="5.3984375" style="3" customWidth="1"/>
    <col min="5656" max="5659" width="3.69921875" style="3" customWidth="1"/>
    <col min="5660" max="5660" width="10.3984375" style="3" customWidth="1"/>
    <col min="5661" max="5661" width="3.69921875" style="3" customWidth="1"/>
    <col min="5662" max="5665" width="5.59765625" style="3" customWidth="1"/>
    <col min="5666" max="5666" width="6.3984375" style="3" customWidth="1"/>
    <col min="5667" max="5883" width="9" style="3"/>
    <col min="5884" max="5884" width="4.3984375" style="3" customWidth="1"/>
    <col min="5885" max="5887" width="6.09765625" style="3" customWidth="1"/>
    <col min="5888" max="5888" width="5.3984375" style="3" customWidth="1"/>
    <col min="5889" max="5889" width="5.8984375" style="3" customWidth="1"/>
    <col min="5890" max="5891" width="6.8984375" style="3" customWidth="1"/>
    <col min="5892" max="5892" width="4.5" style="3" customWidth="1"/>
    <col min="5893" max="5894" width="5.59765625" style="3" customWidth="1"/>
    <col min="5895" max="5896" width="6.19921875" style="3" customWidth="1"/>
    <col min="5897" max="5897" width="7.09765625" style="3" customWidth="1"/>
    <col min="5898" max="5898" width="5.8984375" style="3" customWidth="1"/>
    <col min="5899" max="5899" width="5.59765625" style="3" customWidth="1"/>
    <col min="5900" max="5900" width="4.69921875" style="3" customWidth="1"/>
    <col min="5901" max="5901" width="4.3984375" style="3" customWidth="1"/>
    <col min="5902" max="5904" width="4.59765625" style="3" customWidth="1"/>
    <col min="5905" max="5905" width="7.8984375" style="3" customWidth="1"/>
    <col min="5906" max="5906" width="7.3984375" style="3" customWidth="1"/>
    <col min="5907" max="5909" width="5.3984375" style="3" customWidth="1"/>
    <col min="5910" max="5910" width="5.09765625" style="3" customWidth="1"/>
    <col min="5911" max="5911" width="5.3984375" style="3" customWidth="1"/>
    <col min="5912" max="5915" width="3.69921875" style="3" customWidth="1"/>
    <col min="5916" max="5916" width="10.3984375" style="3" customWidth="1"/>
    <col min="5917" max="5917" width="3.69921875" style="3" customWidth="1"/>
    <col min="5918" max="5921" width="5.59765625" style="3" customWidth="1"/>
    <col min="5922" max="5922" width="6.3984375" style="3" customWidth="1"/>
    <col min="5923" max="6139" width="9" style="3"/>
    <col min="6140" max="6140" width="4.3984375" style="3" customWidth="1"/>
    <col min="6141" max="6143" width="6.09765625" style="3" customWidth="1"/>
    <col min="6144" max="6144" width="5.3984375" style="3" customWidth="1"/>
    <col min="6145" max="6145" width="5.8984375" style="3" customWidth="1"/>
    <col min="6146" max="6147" width="6.8984375" style="3" customWidth="1"/>
    <col min="6148" max="6148" width="4.5" style="3" customWidth="1"/>
    <col min="6149" max="6150" width="5.59765625" style="3" customWidth="1"/>
    <col min="6151" max="6152" width="6.19921875" style="3" customWidth="1"/>
    <col min="6153" max="6153" width="7.09765625" style="3" customWidth="1"/>
    <col min="6154" max="6154" width="5.8984375" style="3" customWidth="1"/>
    <col min="6155" max="6155" width="5.59765625" style="3" customWidth="1"/>
    <col min="6156" max="6156" width="4.69921875" style="3" customWidth="1"/>
    <col min="6157" max="6157" width="4.3984375" style="3" customWidth="1"/>
    <col min="6158" max="6160" width="4.59765625" style="3" customWidth="1"/>
    <col min="6161" max="6161" width="7.8984375" style="3" customWidth="1"/>
    <col min="6162" max="6162" width="7.3984375" style="3" customWidth="1"/>
    <col min="6163" max="6165" width="5.3984375" style="3" customWidth="1"/>
    <col min="6166" max="6166" width="5.09765625" style="3" customWidth="1"/>
    <col min="6167" max="6167" width="5.3984375" style="3" customWidth="1"/>
    <col min="6168" max="6171" width="3.69921875" style="3" customWidth="1"/>
    <col min="6172" max="6172" width="10.3984375" style="3" customWidth="1"/>
    <col min="6173" max="6173" width="3.69921875" style="3" customWidth="1"/>
    <col min="6174" max="6177" width="5.59765625" style="3" customWidth="1"/>
    <col min="6178" max="6178" width="6.3984375" style="3" customWidth="1"/>
    <col min="6179" max="6395" width="9" style="3"/>
    <col min="6396" max="6396" width="4.3984375" style="3" customWidth="1"/>
    <col min="6397" max="6399" width="6.09765625" style="3" customWidth="1"/>
    <col min="6400" max="6400" width="5.3984375" style="3" customWidth="1"/>
    <col min="6401" max="6401" width="5.8984375" style="3" customWidth="1"/>
    <col min="6402" max="6403" width="6.8984375" style="3" customWidth="1"/>
    <col min="6404" max="6404" width="4.5" style="3" customWidth="1"/>
    <col min="6405" max="6406" width="5.59765625" style="3" customWidth="1"/>
    <col min="6407" max="6408" width="6.19921875" style="3" customWidth="1"/>
    <col min="6409" max="6409" width="7.09765625" style="3" customWidth="1"/>
    <col min="6410" max="6410" width="5.8984375" style="3" customWidth="1"/>
    <col min="6411" max="6411" width="5.59765625" style="3" customWidth="1"/>
    <col min="6412" max="6412" width="4.69921875" style="3" customWidth="1"/>
    <col min="6413" max="6413" width="4.3984375" style="3" customWidth="1"/>
    <col min="6414" max="6416" width="4.59765625" style="3" customWidth="1"/>
    <col min="6417" max="6417" width="7.8984375" style="3" customWidth="1"/>
    <col min="6418" max="6418" width="7.3984375" style="3" customWidth="1"/>
    <col min="6419" max="6421" width="5.3984375" style="3" customWidth="1"/>
    <col min="6422" max="6422" width="5.09765625" style="3" customWidth="1"/>
    <col min="6423" max="6423" width="5.3984375" style="3" customWidth="1"/>
    <col min="6424" max="6427" width="3.69921875" style="3" customWidth="1"/>
    <col min="6428" max="6428" width="10.3984375" style="3" customWidth="1"/>
    <col min="6429" max="6429" width="3.69921875" style="3" customWidth="1"/>
    <col min="6430" max="6433" width="5.59765625" style="3" customWidth="1"/>
    <col min="6434" max="6434" width="6.3984375" style="3" customWidth="1"/>
    <col min="6435" max="6651" width="9" style="3"/>
    <col min="6652" max="6652" width="4.3984375" style="3" customWidth="1"/>
    <col min="6653" max="6655" width="6.09765625" style="3" customWidth="1"/>
    <col min="6656" max="6656" width="5.3984375" style="3" customWidth="1"/>
    <col min="6657" max="6657" width="5.8984375" style="3" customWidth="1"/>
    <col min="6658" max="6659" width="6.8984375" style="3" customWidth="1"/>
    <col min="6660" max="6660" width="4.5" style="3" customWidth="1"/>
    <col min="6661" max="6662" width="5.59765625" style="3" customWidth="1"/>
    <col min="6663" max="6664" width="6.19921875" style="3" customWidth="1"/>
    <col min="6665" max="6665" width="7.09765625" style="3" customWidth="1"/>
    <col min="6666" max="6666" width="5.8984375" style="3" customWidth="1"/>
    <col min="6667" max="6667" width="5.59765625" style="3" customWidth="1"/>
    <col min="6668" max="6668" width="4.69921875" style="3" customWidth="1"/>
    <col min="6669" max="6669" width="4.3984375" style="3" customWidth="1"/>
    <col min="6670" max="6672" width="4.59765625" style="3" customWidth="1"/>
    <col min="6673" max="6673" width="7.8984375" style="3" customWidth="1"/>
    <col min="6674" max="6674" width="7.3984375" style="3" customWidth="1"/>
    <col min="6675" max="6677" width="5.3984375" style="3" customWidth="1"/>
    <col min="6678" max="6678" width="5.09765625" style="3" customWidth="1"/>
    <col min="6679" max="6679" width="5.3984375" style="3" customWidth="1"/>
    <col min="6680" max="6683" width="3.69921875" style="3" customWidth="1"/>
    <col min="6684" max="6684" width="10.3984375" style="3" customWidth="1"/>
    <col min="6685" max="6685" width="3.69921875" style="3" customWidth="1"/>
    <col min="6686" max="6689" width="5.59765625" style="3" customWidth="1"/>
    <col min="6690" max="6690" width="6.3984375" style="3" customWidth="1"/>
    <col min="6691" max="6907" width="9" style="3"/>
    <col min="6908" max="6908" width="4.3984375" style="3" customWidth="1"/>
    <col min="6909" max="6911" width="6.09765625" style="3" customWidth="1"/>
    <col min="6912" max="6912" width="5.3984375" style="3" customWidth="1"/>
    <col min="6913" max="6913" width="5.8984375" style="3" customWidth="1"/>
    <col min="6914" max="6915" width="6.8984375" style="3" customWidth="1"/>
    <col min="6916" max="6916" width="4.5" style="3" customWidth="1"/>
    <col min="6917" max="6918" width="5.59765625" style="3" customWidth="1"/>
    <col min="6919" max="6920" width="6.19921875" style="3" customWidth="1"/>
    <col min="6921" max="6921" width="7.09765625" style="3" customWidth="1"/>
    <col min="6922" max="6922" width="5.8984375" style="3" customWidth="1"/>
    <col min="6923" max="6923" width="5.59765625" style="3" customWidth="1"/>
    <col min="6924" max="6924" width="4.69921875" style="3" customWidth="1"/>
    <col min="6925" max="6925" width="4.3984375" style="3" customWidth="1"/>
    <col min="6926" max="6928" width="4.59765625" style="3" customWidth="1"/>
    <col min="6929" max="6929" width="7.8984375" style="3" customWidth="1"/>
    <col min="6930" max="6930" width="7.3984375" style="3" customWidth="1"/>
    <col min="6931" max="6933" width="5.3984375" style="3" customWidth="1"/>
    <col min="6934" max="6934" width="5.09765625" style="3" customWidth="1"/>
    <col min="6935" max="6935" width="5.3984375" style="3" customWidth="1"/>
    <col min="6936" max="6939" width="3.69921875" style="3" customWidth="1"/>
    <col min="6940" max="6940" width="10.3984375" style="3" customWidth="1"/>
    <col min="6941" max="6941" width="3.69921875" style="3" customWidth="1"/>
    <col min="6942" max="6945" width="5.59765625" style="3" customWidth="1"/>
    <col min="6946" max="6946" width="6.3984375" style="3" customWidth="1"/>
    <col min="6947" max="7163" width="9" style="3"/>
    <col min="7164" max="7164" width="4.3984375" style="3" customWidth="1"/>
    <col min="7165" max="7167" width="6.09765625" style="3" customWidth="1"/>
    <col min="7168" max="7168" width="5.3984375" style="3" customWidth="1"/>
    <col min="7169" max="7169" width="5.8984375" style="3" customWidth="1"/>
    <col min="7170" max="7171" width="6.8984375" style="3" customWidth="1"/>
    <col min="7172" max="7172" width="4.5" style="3" customWidth="1"/>
    <col min="7173" max="7174" width="5.59765625" style="3" customWidth="1"/>
    <col min="7175" max="7176" width="6.19921875" style="3" customWidth="1"/>
    <col min="7177" max="7177" width="7.09765625" style="3" customWidth="1"/>
    <col min="7178" max="7178" width="5.8984375" style="3" customWidth="1"/>
    <col min="7179" max="7179" width="5.59765625" style="3" customWidth="1"/>
    <col min="7180" max="7180" width="4.69921875" style="3" customWidth="1"/>
    <col min="7181" max="7181" width="4.3984375" style="3" customWidth="1"/>
    <col min="7182" max="7184" width="4.59765625" style="3" customWidth="1"/>
    <col min="7185" max="7185" width="7.8984375" style="3" customWidth="1"/>
    <col min="7186" max="7186" width="7.3984375" style="3" customWidth="1"/>
    <col min="7187" max="7189" width="5.3984375" style="3" customWidth="1"/>
    <col min="7190" max="7190" width="5.09765625" style="3" customWidth="1"/>
    <col min="7191" max="7191" width="5.3984375" style="3" customWidth="1"/>
    <col min="7192" max="7195" width="3.69921875" style="3" customWidth="1"/>
    <col min="7196" max="7196" width="10.3984375" style="3" customWidth="1"/>
    <col min="7197" max="7197" width="3.69921875" style="3" customWidth="1"/>
    <col min="7198" max="7201" width="5.59765625" style="3" customWidth="1"/>
    <col min="7202" max="7202" width="6.3984375" style="3" customWidth="1"/>
    <col min="7203" max="7419" width="9" style="3"/>
    <col min="7420" max="7420" width="4.3984375" style="3" customWidth="1"/>
    <col min="7421" max="7423" width="6.09765625" style="3" customWidth="1"/>
    <col min="7424" max="7424" width="5.3984375" style="3" customWidth="1"/>
    <col min="7425" max="7425" width="5.8984375" style="3" customWidth="1"/>
    <col min="7426" max="7427" width="6.8984375" style="3" customWidth="1"/>
    <col min="7428" max="7428" width="4.5" style="3" customWidth="1"/>
    <col min="7429" max="7430" width="5.59765625" style="3" customWidth="1"/>
    <col min="7431" max="7432" width="6.19921875" style="3" customWidth="1"/>
    <col min="7433" max="7433" width="7.09765625" style="3" customWidth="1"/>
    <col min="7434" max="7434" width="5.8984375" style="3" customWidth="1"/>
    <col min="7435" max="7435" width="5.59765625" style="3" customWidth="1"/>
    <col min="7436" max="7436" width="4.69921875" style="3" customWidth="1"/>
    <col min="7437" max="7437" width="4.3984375" style="3" customWidth="1"/>
    <col min="7438" max="7440" width="4.59765625" style="3" customWidth="1"/>
    <col min="7441" max="7441" width="7.8984375" style="3" customWidth="1"/>
    <col min="7442" max="7442" width="7.3984375" style="3" customWidth="1"/>
    <col min="7443" max="7445" width="5.3984375" style="3" customWidth="1"/>
    <col min="7446" max="7446" width="5.09765625" style="3" customWidth="1"/>
    <col min="7447" max="7447" width="5.3984375" style="3" customWidth="1"/>
    <col min="7448" max="7451" width="3.69921875" style="3" customWidth="1"/>
    <col min="7452" max="7452" width="10.3984375" style="3" customWidth="1"/>
    <col min="7453" max="7453" width="3.69921875" style="3" customWidth="1"/>
    <col min="7454" max="7457" width="5.59765625" style="3" customWidth="1"/>
    <col min="7458" max="7458" width="6.3984375" style="3" customWidth="1"/>
    <col min="7459" max="7675" width="9" style="3"/>
    <col min="7676" max="7676" width="4.3984375" style="3" customWidth="1"/>
    <col min="7677" max="7679" width="6.09765625" style="3" customWidth="1"/>
    <col min="7680" max="7680" width="5.3984375" style="3" customWidth="1"/>
    <col min="7681" max="7681" width="5.8984375" style="3" customWidth="1"/>
    <col min="7682" max="7683" width="6.8984375" style="3" customWidth="1"/>
    <col min="7684" max="7684" width="4.5" style="3" customWidth="1"/>
    <col min="7685" max="7686" width="5.59765625" style="3" customWidth="1"/>
    <col min="7687" max="7688" width="6.19921875" style="3" customWidth="1"/>
    <col min="7689" max="7689" width="7.09765625" style="3" customWidth="1"/>
    <col min="7690" max="7690" width="5.8984375" style="3" customWidth="1"/>
    <col min="7691" max="7691" width="5.59765625" style="3" customWidth="1"/>
    <col min="7692" max="7692" width="4.69921875" style="3" customWidth="1"/>
    <col min="7693" max="7693" width="4.3984375" style="3" customWidth="1"/>
    <col min="7694" max="7696" width="4.59765625" style="3" customWidth="1"/>
    <col min="7697" max="7697" width="7.8984375" style="3" customWidth="1"/>
    <col min="7698" max="7698" width="7.3984375" style="3" customWidth="1"/>
    <col min="7699" max="7701" width="5.3984375" style="3" customWidth="1"/>
    <col min="7702" max="7702" width="5.09765625" style="3" customWidth="1"/>
    <col min="7703" max="7703" width="5.3984375" style="3" customWidth="1"/>
    <col min="7704" max="7707" width="3.69921875" style="3" customWidth="1"/>
    <col min="7708" max="7708" width="10.3984375" style="3" customWidth="1"/>
    <col min="7709" max="7709" width="3.69921875" style="3" customWidth="1"/>
    <col min="7710" max="7713" width="5.59765625" style="3" customWidth="1"/>
    <col min="7714" max="7714" width="6.3984375" style="3" customWidth="1"/>
    <col min="7715" max="7931" width="9" style="3"/>
    <col min="7932" max="7932" width="4.3984375" style="3" customWidth="1"/>
    <col min="7933" max="7935" width="6.09765625" style="3" customWidth="1"/>
    <col min="7936" max="7936" width="5.3984375" style="3" customWidth="1"/>
    <col min="7937" max="7937" width="5.8984375" style="3" customWidth="1"/>
    <col min="7938" max="7939" width="6.8984375" style="3" customWidth="1"/>
    <col min="7940" max="7940" width="4.5" style="3" customWidth="1"/>
    <col min="7941" max="7942" width="5.59765625" style="3" customWidth="1"/>
    <col min="7943" max="7944" width="6.19921875" style="3" customWidth="1"/>
    <col min="7945" max="7945" width="7.09765625" style="3" customWidth="1"/>
    <col min="7946" max="7946" width="5.8984375" style="3" customWidth="1"/>
    <col min="7947" max="7947" width="5.59765625" style="3" customWidth="1"/>
    <col min="7948" max="7948" width="4.69921875" style="3" customWidth="1"/>
    <col min="7949" max="7949" width="4.3984375" style="3" customWidth="1"/>
    <col min="7950" max="7952" width="4.59765625" style="3" customWidth="1"/>
    <col min="7953" max="7953" width="7.8984375" style="3" customWidth="1"/>
    <col min="7954" max="7954" width="7.3984375" style="3" customWidth="1"/>
    <col min="7955" max="7957" width="5.3984375" style="3" customWidth="1"/>
    <col min="7958" max="7958" width="5.09765625" style="3" customWidth="1"/>
    <col min="7959" max="7959" width="5.3984375" style="3" customWidth="1"/>
    <col min="7960" max="7963" width="3.69921875" style="3" customWidth="1"/>
    <col min="7964" max="7964" width="10.3984375" style="3" customWidth="1"/>
    <col min="7965" max="7965" width="3.69921875" style="3" customWidth="1"/>
    <col min="7966" max="7969" width="5.59765625" style="3" customWidth="1"/>
    <col min="7970" max="7970" width="6.3984375" style="3" customWidth="1"/>
    <col min="7971" max="8187" width="9" style="3"/>
    <col min="8188" max="8188" width="4.3984375" style="3" customWidth="1"/>
    <col min="8189" max="8191" width="6.09765625" style="3" customWidth="1"/>
    <col min="8192" max="8192" width="5.3984375" style="3" customWidth="1"/>
    <col min="8193" max="8193" width="5.8984375" style="3" customWidth="1"/>
    <col min="8194" max="8195" width="6.8984375" style="3" customWidth="1"/>
    <col min="8196" max="8196" width="4.5" style="3" customWidth="1"/>
    <col min="8197" max="8198" width="5.59765625" style="3" customWidth="1"/>
    <col min="8199" max="8200" width="6.19921875" style="3" customWidth="1"/>
    <col min="8201" max="8201" width="7.09765625" style="3" customWidth="1"/>
    <col min="8202" max="8202" width="5.8984375" style="3" customWidth="1"/>
    <col min="8203" max="8203" width="5.59765625" style="3" customWidth="1"/>
    <col min="8204" max="8204" width="4.69921875" style="3" customWidth="1"/>
    <col min="8205" max="8205" width="4.3984375" style="3" customWidth="1"/>
    <col min="8206" max="8208" width="4.59765625" style="3" customWidth="1"/>
    <col min="8209" max="8209" width="7.8984375" style="3" customWidth="1"/>
    <col min="8210" max="8210" width="7.3984375" style="3" customWidth="1"/>
    <col min="8211" max="8213" width="5.3984375" style="3" customWidth="1"/>
    <col min="8214" max="8214" width="5.09765625" style="3" customWidth="1"/>
    <col min="8215" max="8215" width="5.3984375" style="3" customWidth="1"/>
    <col min="8216" max="8219" width="3.69921875" style="3" customWidth="1"/>
    <col min="8220" max="8220" width="10.3984375" style="3" customWidth="1"/>
    <col min="8221" max="8221" width="3.69921875" style="3" customWidth="1"/>
    <col min="8222" max="8225" width="5.59765625" style="3" customWidth="1"/>
    <col min="8226" max="8226" width="6.3984375" style="3" customWidth="1"/>
    <col min="8227" max="8443" width="9" style="3"/>
    <col min="8444" max="8444" width="4.3984375" style="3" customWidth="1"/>
    <col min="8445" max="8447" width="6.09765625" style="3" customWidth="1"/>
    <col min="8448" max="8448" width="5.3984375" style="3" customWidth="1"/>
    <col min="8449" max="8449" width="5.8984375" style="3" customWidth="1"/>
    <col min="8450" max="8451" width="6.8984375" style="3" customWidth="1"/>
    <col min="8452" max="8452" width="4.5" style="3" customWidth="1"/>
    <col min="8453" max="8454" width="5.59765625" style="3" customWidth="1"/>
    <col min="8455" max="8456" width="6.19921875" style="3" customWidth="1"/>
    <col min="8457" max="8457" width="7.09765625" style="3" customWidth="1"/>
    <col min="8458" max="8458" width="5.8984375" style="3" customWidth="1"/>
    <col min="8459" max="8459" width="5.59765625" style="3" customWidth="1"/>
    <col min="8460" max="8460" width="4.69921875" style="3" customWidth="1"/>
    <col min="8461" max="8461" width="4.3984375" style="3" customWidth="1"/>
    <col min="8462" max="8464" width="4.59765625" style="3" customWidth="1"/>
    <col min="8465" max="8465" width="7.8984375" style="3" customWidth="1"/>
    <col min="8466" max="8466" width="7.3984375" style="3" customWidth="1"/>
    <col min="8467" max="8469" width="5.3984375" style="3" customWidth="1"/>
    <col min="8470" max="8470" width="5.09765625" style="3" customWidth="1"/>
    <col min="8471" max="8471" width="5.3984375" style="3" customWidth="1"/>
    <col min="8472" max="8475" width="3.69921875" style="3" customWidth="1"/>
    <col min="8476" max="8476" width="10.3984375" style="3" customWidth="1"/>
    <col min="8477" max="8477" width="3.69921875" style="3" customWidth="1"/>
    <col min="8478" max="8481" width="5.59765625" style="3" customWidth="1"/>
    <col min="8482" max="8482" width="6.3984375" style="3" customWidth="1"/>
    <col min="8483" max="8699" width="9" style="3"/>
    <col min="8700" max="8700" width="4.3984375" style="3" customWidth="1"/>
    <col min="8701" max="8703" width="6.09765625" style="3" customWidth="1"/>
    <col min="8704" max="8704" width="5.3984375" style="3" customWidth="1"/>
    <col min="8705" max="8705" width="5.8984375" style="3" customWidth="1"/>
    <col min="8706" max="8707" width="6.8984375" style="3" customWidth="1"/>
    <col min="8708" max="8708" width="4.5" style="3" customWidth="1"/>
    <col min="8709" max="8710" width="5.59765625" style="3" customWidth="1"/>
    <col min="8711" max="8712" width="6.19921875" style="3" customWidth="1"/>
    <col min="8713" max="8713" width="7.09765625" style="3" customWidth="1"/>
    <col min="8714" max="8714" width="5.8984375" style="3" customWidth="1"/>
    <col min="8715" max="8715" width="5.59765625" style="3" customWidth="1"/>
    <col min="8716" max="8716" width="4.69921875" style="3" customWidth="1"/>
    <col min="8717" max="8717" width="4.3984375" style="3" customWidth="1"/>
    <col min="8718" max="8720" width="4.59765625" style="3" customWidth="1"/>
    <col min="8721" max="8721" width="7.8984375" style="3" customWidth="1"/>
    <col min="8722" max="8722" width="7.3984375" style="3" customWidth="1"/>
    <col min="8723" max="8725" width="5.3984375" style="3" customWidth="1"/>
    <col min="8726" max="8726" width="5.09765625" style="3" customWidth="1"/>
    <col min="8727" max="8727" width="5.3984375" style="3" customWidth="1"/>
    <col min="8728" max="8731" width="3.69921875" style="3" customWidth="1"/>
    <col min="8732" max="8732" width="10.3984375" style="3" customWidth="1"/>
    <col min="8733" max="8733" width="3.69921875" style="3" customWidth="1"/>
    <col min="8734" max="8737" width="5.59765625" style="3" customWidth="1"/>
    <col min="8738" max="8738" width="6.3984375" style="3" customWidth="1"/>
    <col min="8739" max="8955" width="9" style="3"/>
    <col min="8956" max="8956" width="4.3984375" style="3" customWidth="1"/>
    <col min="8957" max="8959" width="6.09765625" style="3" customWidth="1"/>
    <col min="8960" max="8960" width="5.3984375" style="3" customWidth="1"/>
    <col min="8961" max="8961" width="5.8984375" style="3" customWidth="1"/>
    <col min="8962" max="8963" width="6.8984375" style="3" customWidth="1"/>
    <col min="8964" max="8964" width="4.5" style="3" customWidth="1"/>
    <col min="8965" max="8966" width="5.59765625" style="3" customWidth="1"/>
    <col min="8967" max="8968" width="6.19921875" style="3" customWidth="1"/>
    <col min="8969" max="8969" width="7.09765625" style="3" customWidth="1"/>
    <col min="8970" max="8970" width="5.8984375" style="3" customWidth="1"/>
    <col min="8971" max="8971" width="5.59765625" style="3" customWidth="1"/>
    <col min="8972" max="8972" width="4.69921875" style="3" customWidth="1"/>
    <col min="8973" max="8973" width="4.3984375" style="3" customWidth="1"/>
    <col min="8974" max="8976" width="4.59765625" style="3" customWidth="1"/>
    <col min="8977" max="8977" width="7.8984375" style="3" customWidth="1"/>
    <col min="8978" max="8978" width="7.3984375" style="3" customWidth="1"/>
    <col min="8979" max="8981" width="5.3984375" style="3" customWidth="1"/>
    <col min="8982" max="8982" width="5.09765625" style="3" customWidth="1"/>
    <col min="8983" max="8983" width="5.3984375" style="3" customWidth="1"/>
    <col min="8984" max="8987" width="3.69921875" style="3" customWidth="1"/>
    <col min="8988" max="8988" width="10.3984375" style="3" customWidth="1"/>
    <col min="8989" max="8989" width="3.69921875" style="3" customWidth="1"/>
    <col min="8990" max="8993" width="5.59765625" style="3" customWidth="1"/>
    <col min="8994" max="8994" width="6.3984375" style="3" customWidth="1"/>
    <col min="8995" max="9211" width="9" style="3"/>
    <col min="9212" max="9212" width="4.3984375" style="3" customWidth="1"/>
    <col min="9213" max="9215" width="6.09765625" style="3" customWidth="1"/>
    <col min="9216" max="9216" width="5.3984375" style="3" customWidth="1"/>
    <col min="9217" max="9217" width="5.8984375" style="3" customWidth="1"/>
    <col min="9218" max="9219" width="6.8984375" style="3" customWidth="1"/>
    <col min="9220" max="9220" width="4.5" style="3" customWidth="1"/>
    <col min="9221" max="9222" width="5.59765625" style="3" customWidth="1"/>
    <col min="9223" max="9224" width="6.19921875" style="3" customWidth="1"/>
    <col min="9225" max="9225" width="7.09765625" style="3" customWidth="1"/>
    <col min="9226" max="9226" width="5.8984375" style="3" customWidth="1"/>
    <col min="9227" max="9227" width="5.59765625" style="3" customWidth="1"/>
    <col min="9228" max="9228" width="4.69921875" style="3" customWidth="1"/>
    <col min="9229" max="9229" width="4.3984375" style="3" customWidth="1"/>
    <col min="9230" max="9232" width="4.59765625" style="3" customWidth="1"/>
    <col min="9233" max="9233" width="7.8984375" style="3" customWidth="1"/>
    <col min="9234" max="9234" width="7.3984375" style="3" customWidth="1"/>
    <col min="9235" max="9237" width="5.3984375" style="3" customWidth="1"/>
    <col min="9238" max="9238" width="5.09765625" style="3" customWidth="1"/>
    <col min="9239" max="9239" width="5.3984375" style="3" customWidth="1"/>
    <col min="9240" max="9243" width="3.69921875" style="3" customWidth="1"/>
    <col min="9244" max="9244" width="10.3984375" style="3" customWidth="1"/>
    <col min="9245" max="9245" width="3.69921875" style="3" customWidth="1"/>
    <col min="9246" max="9249" width="5.59765625" style="3" customWidth="1"/>
    <col min="9250" max="9250" width="6.3984375" style="3" customWidth="1"/>
    <col min="9251" max="9467" width="9" style="3"/>
    <col min="9468" max="9468" width="4.3984375" style="3" customWidth="1"/>
    <col min="9469" max="9471" width="6.09765625" style="3" customWidth="1"/>
    <col min="9472" max="9472" width="5.3984375" style="3" customWidth="1"/>
    <col min="9473" max="9473" width="5.8984375" style="3" customWidth="1"/>
    <col min="9474" max="9475" width="6.8984375" style="3" customWidth="1"/>
    <col min="9476" max="9476" width="4.5" style="3" customWidth="1"/>
    <col min="9477" max="9478" width="5.59765625" style="3" customWidth="1"/>
    <col min="9479" max="9480" width="6.19921875" style="3" customWidth="1"/>
    <col min="9481" max="9481" width="7.09765625" style="3" customWidth="1"/>
    <col min="9482" max="9482" width="5.8984375" style="3" customWidth="1"/>
    <col min="9483" max="9483" width="5.59765625" style="3" customWidth="1"/>
    <col min="9484" max="9484" width="4.69921875" style="3" customWidth="1"/>
    <col min="9485" max="9485" width="4.3984375" style="3" customWidth="1"/>
    <col min="9486" max="9488" width="4.59765625" style="3" customWidth="1"/>
    <col min="9489" max="9489" width="7.8984375" style="3" customWidth="1"/>
    <col min="9490" max="9490" width="7.3984375" style="3" customWidth="1"/>
    <col min="9491" max="9493" width="5.3984375" style="3" customWidth="1"/>
    <col min="9494" max="9494" width="5.09765625" style="3" customWidth="1"/>
    <col min="9495" max="9495" width="5.3984375" style="3" customWidth="1"/>
    <col min="9496" max="9499" width="3.69921875" style="3" customWidth="1"/>
    <col min="9500" max="9500" width="10.3984375" style="3" customWidth="1"/>
    <col min="9501" max="9501" width="3.69921875" style="3" customWidth="1"/>
    <col min="9502" max="9505" width="5.59765625" style="3" customWidth="1"/>
    <col min="9506" max="9506" width="6.3984375" style="3" customWidth="1"/>
    <col min="9507" max="9723" width="9" style="3"/>
    <col min="9724" max="9724" width="4.3984375" style="3" customWidth="1"/>
    <col min="9725" max="9727" width="6.09765625" style="3" customWidth="1"/>
    <col min="9728" max="9728" width="5.3984375" style="3" customWidth="1"/>
    <col min="9729" max="9729" width="5.8984375" style="3" customWidth="1"/>
    <col min="9730" max="9731" width="6.8984375" style="3" customWidth="1"/>
    <col min="9732" max="9732" width="4.5" style="3" customWidth="1"/>
    <col min="9733" max="9734" width="5.59765625" style="3" customWidth="1"/>
    <col min="9735" max="9736" width="6.19921875" style="3" customWidth="1"/>
    <col min="9737" max="9737" width="7.09765625" style="3" customWidth="1"/>
    <col min="9738" max="9738" width="5.8984375" style="3" customWidth="1"/>
    <col min="9739" max="9739" width="5.59765625" style="3" customWidth="1"/>
    <col min="9740" max="9740" width="4.69921875" style="3" customWidth="1"/>
    <col min="9741" max="9741" width="4.3984375" style="3" customWidth="1"/>
    <col min="9742" max="9744" width="4.59765625" style="3" customWidth="1"/>
    <col min="9745" max="9745" width="7.8984375" style="3" customWidth="1"/>
    <col min="9746" max="9746" width="7.3984375" style="3" customWidth="1"/>
    <col min="9747" max="9749" width="5.3984375" style="3" customWidth="1"/>
    <col min="9750" max="9750" width="5.09765625" style="3" customWidth="1"/>
    <col min="9751" max="9751" width="5.3984375" style="3" customWidth="1"/>
    <col min="9752" max="9755" width="3.69921875" style="3" customWidth="1"/>
    <col min="9756" max="9756" width="10.3984375" style="3" customWidth="1"/>
    <col min="9757" max="9757" width="3.69921875" style="3" customWidth="1"/>
    <col min="9758" max="9761" width="5.59765625" style="3" customWidth="1"/>
    <col min="9762" max="9762" width="6.3984375" style="3" customWidth="1"/>
    <col min="9763" max="9979" width="9" style="3"/>
    <col min="9980" max="9980" width="4.3984375" style="3" customWidth="1"/>
    <col min="9981" max="9983" width="6.09765625" style="3" customWidth="1"/>
    <col min="9984" max="9984" width="5.3984375" style="3" customWidth="1"/>
    <col min="9985" max="9985" width="5.8984375" style="3" customWidth="1"/>
    <col min="9986" max="9987" width="6.8984375" style="3" customWidth="1"/>
    <col min="9988" max="9988" width="4.5" style="3" customWidth="1"/>
    <col min="9989" max="9990" width="5.59765625" style="3" customWidth="1"/>
    <col min="9991" max="9992" width="6.19921875" style="3" customWidth="1"/>
    <col min="9993" max="9993" width="7.09765625" style="3" customWidth="1"/>
    <col min="9994" max="9994" width="5.8984375" style="3" customWidth="1"/>
    <col min="9995" max="9995" width="5.59765625" style="3" customWidth="1"/>
    <col min="9996" max="9996" width="4.69921875" style="3" customWidth="1"/>
    <col min="9997" max="9997" width="4.3984375" style="3" customWidth="1"/>
    <col min="9998" max="10000" width="4.59765625" style="3" customWidth="1"/>
    <col min="10001" max="10001" width="7.8984375" style="3" customWidth="1"/>
    <col min="10002" max="10002" width="7.3984375" style="3" customWidth="1"/>
    <col min="10003" max="10005" width="5.3984375" style="3" customWidth="1"/>
    <col min="10006" max="10006" width="5.09765625" style="3" customWidth="1"/>
    <col min="10007" max="10007" width="5.3984375" style="3" customWidth="1"/>
    <col min="10008" max="10011" width="3.69921875" style="3" customWidth="1"/>
    <col min="10012" max="10012" width="10.3984375" style="3" customWidth="1"/>
    <col min="10013" max="10013" width="3.69921875" style="3" customWidth="1"/>
    <col min="10014" max="10017" width="5.59765625" style="3" customWidth="1"/>
    <col min="10018" max="10018" width="6.3984375" style="3" customWidth="1"/>
    <col min="10019" max="10235" width="9" style="3"/>
    <col min="10236" max="10236" width="4.3984375" style="3" customWidth="1"/>
    <col min="10237" max="10239" width="6.09765625" style="3" customWidth="1"/>
    <col min="10240" max="10240" width="5.3984375" style="3" customWidth="1"/>
    <col min="10241" max="10241" width="5.8984375" style="3" customWidth="1"/>
    <col min="10242" max="10243" width="6.8984375" style="3" customWidth="1"/>
    <col min="10244" max="10244" width="4.5" style="3" customWidth="1"/>
    <col min="10245" max="10246" width="5.59765625" style="3" customWidth="1"/>
    <col min="10247" max="10248" width="6.19921875" style="3" customWidth="1"/>
    <col min="10249" max="10249" width="7.09765625" style="3" customWidth="1"/>
    <col min="10250" max="10250" width="5.8984375" style="3" customWidth="1"/>
    <col min="10251" max="10251" width="5.59765625" style="3" customWidth="1"/>
    <col min="10252" max="10252" width="4.69921875" style="3" customWidth="1"/>
    <col min="10253" max="10253" width="4.3984375" style="3" customWidth="1"/>
    <col min="10254" max="10256" width="4.59765625" style="3" customWidth="1"/>
    <col min="10257" max="10257" width="7.8984375" style="3" customWidth="1"/>
    <col min="10258" max="10258" width="7.3984375" style="3" customWidth="1"/>
    <col min="10259" max="10261" width="5.3984375" style="3" customWidth="1"/>
    <col min="10262" max="10262" width="5.09765625" style="3" customWidth="1"/>
    <col min="10263" max="10263" width="5.3984375" style="3" customWidth="1"/>
    <col min="10264" max="10267" width="3.69921875" style="3" customWidth="1"/>
    <col min="10268" max="10268" width="10.3984375" style="3" customWidth="1"/>
    <col min="10269" max="10269" width="3.69921875" style="3" customWidth="1"/>
    <col min="10270" max="10273" width="5.59765625" style="3" customWidth="1"/>
    <col min="10274" max="10274" width="6.3984375" style="3" customWidth="1"/>
    <col min="10275" max="10491" width="9" style="3"/>
    <col min="10492" max="10492" width="4.3984375" style="3" customWidth="1"/>
    <col min="10493" max="10495" width="6.09765625" style="3" customWidth="1"/>
    <col min="10496" max="10496" width="5.3984375" style="3" customWidth="1"/>
    <col min="10497" max="10497" width="5.8984375" style="3" customWidth="1"/>
    <col min="10498" max="10499" width="6.8984375" style="3" customWidth="1"/>
    <col min="10500" max="10500" width="4.5" style="3" customWidth="1"/>
    <col min="10501" max="10502" width="5.59765625" style="3" customWidth="1"/>
    <col min="10503" max="10504" width="6.19921875" style="3" customWidth="1"/>
    <col min="10505" max="10505" width="7.09765625" style="3" customWidth="1"/>
    <col min="10506" max="10506" width="5.8984375" style="3" customWidth="1"/>
    <col min="10507" max="10507" width="5.59765625" style="3" customWidth="1"/>
    <col min="10508" max="10508" width="4.69921875" style="3" customWidth="1"/>
    <col min="10509" max="10509" width="4.3984375" style="3" customWidth="1"/>
    <col min="10510" max="10512" width="4.59765625" style="3" customWidth="1"/>
    <col min="10513" max="10513" width="7.8984375" style="3" customWidth="1"/>
    <col min="10514" max="10514" width="7.3984375" style="3" customWidth="1"/>
    <col min="10515" max="10517" width="5.3984375" style="3" customWidth="1"/>
    <col min="10518" max="10518" width="5.09765625" style="3" customWidth="1"/>
    <col min="10519" max="10519" width="5.3984375" style="3" customWidth="1"/>
    <col min="10520" max="10523" width="3.69921875" style="3" customWidth="1"/>
    <col min="10524" max="10524" width="10.3984375" style="3" customWidth="1"/>
    <col min="10525" max="10525" width="3.69921875" style="3" customWidth="1"/>
    <col min="10526" max="10529" width="5.59765625" style="3" customWidth="1"/>
    <col min="10530" max="10530" width="6.3984375" style="3" customWidth="1"/>
    <col min="10531" max="10747" width="9" style="3"/>
    <col min="10748" max="10748" width="4.3984375" style="3" customWidth="1"/>
    <col min="10749" max="10751" width="6.09765625" style="3" customWidth="1"/>
    <col min="10752" max="10752" width="5.3984375" style="3" customWidth="1"/>
    <col min="10753" max="10753" width="5.8984375" style="3" customWidth="1"/>
    <col min="10754" max="10755" width="6.8984375" style="3" customWidth="1"/>
    <col min="10756" max="10756" width="4.5" style="3" customWidth="1"/>
    <col min="10757" max="10758" width="5.59765625" style="3" customWidth="1"/>
    <col min="10759" max="10760" width="6.19921875" style="3" customWidth="1"/>
    <col min="10761" max="10761" width="7.09765625" style="3" customWidth="1"/>
    <col min="10762" max="10762" width="5.8984375" style="3" customWidth="1"/>
    <col min="10763" max="10763" width="5.59765625" style="3" customWidth="1"/>
    <col min="10764" max="10764" width="4.69921875" style="3" customWidth="1"/>
    <col min="10765" max="10765" width="4.3984375" style="3" customWidth="1"/>
    <col min="10766" max="10768" width="4.59765625" style="3" customWidth="1"/>
    <col min="10769" max="10769" width="7.8984375" style="3" customWidth="1"/>
    <col min="10770" max="10770" width="7.3984375" style="3" customWidth="1"/>
    <col min="10771" max="10773" width="5.3984375" style="3" customWidth="1"/>
    <col min="10774" max="10774" width="5.09765625" style="3" customWidth="1"/>
    <col min="10775" max="10775" width="5.3984375" style="3" customWidth="1"/>
    <col min="10776" max="10779" width="3.69921875" style="3" customWidth="1"/>
    <col min="10780" max="10780" width="10.3984375" style="3" customWidth="1"/>
    <col min="10781" max="10781" width="3.69921875" style="3" customWidth="1"/>
    <col min="10782" max="10785" width="5.59765625" style="3" customWidth="1"/>
    <col min="10786" max="10786" width="6.3984375" style="3" customWidth="1"/>
    <col min="10787" max="11003" width="9" style="3"/>
    <col min="11004" max="11004" width="4.3984375" style="3" customWidth="1"/>
    <col min="11005" max="11007" width="6.09765625" style="3" customWidth="1"/>
    <col min="11008" max="11008" width="5.3984375" style="3" customWidth="1"/>
    <col min="11009" max="11009" width="5.8984375" style="3" customWidth="1"/>
    <col min="11010" max="11011" width="6.8984375" style="3" customWidth="1"/>
    <col min="11012" max="11012" width="4.5" style="3" customWidth="1"/>
    <col min="11013" max="11014" width="5.59765625" style="3" customWidth="1"/>
    <col min="11015" max="11016" width="6.19921875" style="3" customWidth="1"/>
    <col min="11017" max="11017" width="7.09765625" style="3" customWidth="1"/>
    <col min="11018" max="11018" width="5.8984375" style="3" customWidth="1"/>
    <col min="11019" max="11019" width="5.59765625" style="3" customWidth="1"/>
    <col min="11020" max="11020" width="4.69921875" style="3" customWidth="1"/>
    <col min="11021" max="11021" width="4.3984375" style="3" customWidth="1"/>
    <col min="11022" max="11024" width="4.59765625" style="3" customWidth="1"/>
    <col min="11025" max="11025" width="7.8984375" style="3" customWidth="1"/>
    <col min="11026" max="11026" width="7.3984375" style="3" customWidth="1"/>
    <col min="11027" max="11029" width="5.3984375" style="3" customWidth="1"/>
    <col min="11030" max="11030" width="5.09765625" style="3" customWidth="1"/>
    <col min="11031" max="11031" width="5.3984375" style="3" customWidth="1"/>
    <col min="11032" max="11035" width="3.69921875" style="3" customWidth="1"/>
    <col min="11036" max="11036" width="10.3984375" style="3" customWidth="1"/>
    <col min="11037" max="11037" width="3.69921875" style="3" customWidth="1"/>
    <col min="11038" max="11041" width="5.59765625" style="3" customWidth="1"/>
    <col min="11042" max="11042" width="6.3984375" style="3" customWidth="1"/>
    <col min="11043" max="11259" width="9" style="3"/>
    <col min="11260" max="11260" width="4.3984375" style="3" customWidth="1"/>
    <col min="11261" max="11263" width="6.09765625" style="3" customWidth="1"/>
    <col min="11264" max="11264" width="5.3984375" style="3" customWidth="1"/>
    <col min="11265" max="11265" width="5.8984375" style="3" customWidth="1"/>
    <col min="11266" max="11267" width="6.8984375" style="3" customWidth="1"/>
    <col min="11268" max="11268" width="4.5" style="3" customWidth="1"/>
    <col min="11269" max="11270" width="5.59765625" style="3" customWidth="1"/>
    <col min="11271" max="11272" width="6.19921875" style="3" customWidth="1"/>
    <col min="11273" max="11273" width="7.09765625" style="3" customWidth="1"/>
    <col min="11274" max="11274" width="5.8984375" style="3" customWidth="1"/>
    <col min="11275" max="11275" width="5.59765625" style="3" customWidth="1"/>
    <col min="11276" max="11276" width="4.69921875" style="3" customWidth="1"/>
    <col min="11277" max="11277" width="4.3984375" style="3" customWidth="1"/>
    <col min="11278" max="11280" width="4.59765625" style="3" customWidth="1"/>
    <col min="11281" max="11281" width="7.8984375" style="3" customWidth="1"/>
    <col min="11282" max="11282" width="7.3984375" style="3" customWidth="1"/>
    <col min="11283" max="11285" width="5.3984375" style="3" customWidth="1"/>
    <col min="11286" max="11286" width="5.09765625" style="3" customWidth="1"/>
    <col min="11287" max="11287" width="5.3984375" style="3" customWidth="1"/>
    <col min="11288" max="11291" width="3.69921875" style="3" customWidth="1"/>
    <col min="11292" max="11292" width="10.3984375" style="3" customWidth="1"/>
    <col min="11293" max="11293" width="3.69921875" style="3" customWidth="1"/>
    <col min="11294" max="11297" width="5.59765625" style="3" customWidth="1"/>
    <col min="11298" max="11298" width="6.3984375" style="3" customWidth="1"/>
    <col min="11299" max="11515" width="9" style="3"/>
    <col min="11516" max="11516" width="4.3984375" style="3" customWidth="1"/>
    <col min="11517" max="11519" width="6.09765625" style="3" customWidth="1"/>
    <col min="11520" max="11520" width="5.3984375" style="3" customWidth="1"/>
    <col min="11521" max="11521" width="5.8984375" style="3" customWidth="1"/>
    <col min="11522" max="11523" width="6.8984375" style="3" customWidth="1"/>
    <col min="11524" max="11524" width="4.5" style="3" customWidth="1"/>
    <col min="11525" max="11526" width="5.59765625" style="3" customWidth="1"/>
    <col min="11527" max="11528" width="6.19921875" style="3" customWidth="1"/>
    <col min="11529" max="11529" width="7.09765625" style="3" customWidth="1"/>
    <col min="11530" max="11530" width="5.8984375" style="3" customWidth="1"/>
    <col min="11531" max="11531" width="5.59765625" style="3" customWidth="1"/>
    <col min="11532" max="11532" width="4.69921875" style="3" customWidth="1"/>
    <col min="11533" max="11533" width="4.3984375" style="3" customWidth="1"/>
    <col min="11534" max="11536" width="4.59765625" style="3" customWidth="1"/>
    <col min="11537" max="11537" width="7.8984375" style="3" customWidth="1"/>
    <col min="11538" max="11538" width="7.3984375" style="3" customWidth="1"/>
    <col min="11539" max="11541" width="5.3984375" style="3" customWidth="1"/>
    <col min="11542" max="11542" width="5.09765625" style="3" customWidth="1"/>
    <col min="11543" max="11543" width="5.3984375" style="3" customWidth="1"/>
    <col min="11544" max="11547" width="3.69921875" style="3" customWidth="1"/>
    <col min="11548" max="11548" width="10.3984375" style="3" customWidth="1"/>
    <col min="11549" max="11549" width="3.69921875" style="3" customWidth="1"/>
    <col min="11550" max="11553" width="5.59765625" style="3" customWidth="1"/>
    <col min="11554" max="11554" width="6.3984375" style="3" customWidth="1"/>
    <col min="11555" max="11771" width="9" style="3"/>
    <col min="11772" max="11772" width="4.3984375" style="3" customWidth="1"/>
    <col min="11773" max="11775" width="6.09765625" style="3" customWidth="1"/>
    <col min="11776" max="11776" width="5.3984375" style="3" customWidth="1"/>
    <col min="11777" max="11777" width="5.8984375" style="3" customWidth="1"/>
    <col min="11778" max="11779" width="6.8984375" style="3" customWidth="1"/>
    <col min="11780" max="11780" width="4.5" style="3" customWidth="1"/>
    <col min="11781" max="11782" width="5.59765625" style="3" customWidth="1"/>
    <col min="11783" max="11784" width="6.19921875" style="3" customWidth="1"/>
    <col min="11785" max="11785" width="7.09765625" style="3" customWidth="1"/>
    <col min="11786" max="11786" width="5.8984375" style="3" customWidth="1"/>
    <col min="11787" max="11787" width="5.59765625" style="3" customWidth="1"/>
    <col min="11788" max="11788" width="4.69921875" style="3" customWidth="1"/>
    <col min="11789" max="11789" width="4.3984375" style="3" customWidth="1"/>
    <col min="11790" max="11792" width="4.59765625" style="3" customWidth="1"/>
    <col min="11793" max="11793" width="7.8984375" style="3" customWidth="1"/>
    <col min="11794" max="11794" width="7.3984375" style="3" customWidth="1"/>
    <col min="11795" max="11797" width="5.3984375" style="3" customWidth="1"/>
    <col min="11798" max="11798" width="5.09765625" style="3" customWidth="1"/>
    <col min="11799" max="11799" width="5.3984375" style="3" customWidth="1"/>
    <col min="11800" max="11803" width="3.69921875" style="3" customWidth="1"/>
    <col min="11804" max="11804" width="10.3984375" style="3" customWidth="1"/>
    <col min="11805" max="11805" width="3.69921875" style="3" customWidth="1"/>
    <col min="11806" max="11809" width="5.59765625" style="3" customWidth="1"/>
    <col min="11810" max="11810" width="6.3984375" style="3" customWidth="1"/>
    <col min="11811" max="12027" width="9" style="3"/>
    <col min="12028" max="12028" width="4.3984375" style="3" customWidth="1"/>
    <col min="12029" max="12031" width="6.09765625" style="3" customWidth="1"/>
    <col min="12032" max="12032" width="5.3984375" style="3" customWidth="1"/>
    <col min="12033" max="12033" width="5.8984375" style="3" customWidth="1"/>
    <col min="12034" max="12035" width="6.8984375" style="3" customWidth="1"/>
    <col min="12036" max="12036" width="4.5" style="3" customWidth="1"/>
    <col min="12037" max="12038" width="5.59765625" style="3" customWidth="1"/>
    <col min="12039" max="12040" width="6.19921875" style="3" customWidth="1"/>
    <col min="12041" max="12041" width="7.09765625" style="3" customWidth="1"/>
    <col min="12042" max="12042" width="5.8984375" style="3" customWidth="1"/>
    <col min="12043" max="12043" width="5.59765625" style="3" customWidth="1"/>
    <col min="12044" max="12044" width="4.69921875" style="3" customWidth="1"/>
    <col min="12045" max="12045" width="4.3984375" style="3" customWidth="1"/>
    <col min="12046" max="12048" width="4.59765625" style="3" customWidth="1"/>
    <col min="12049" max="12049" width="7.8984375" style="3" customWidth="1"/>
    <col min="12050" max="12050" width="7.3984375" style="3" customWidth="1"/>
    <col min="12051" max="12053" width="5.3984375" style="3" customWidth="1"/>
    <col min="12054" max="12054" width="5.09765625" style="3" customWidth="1"/>
    <col min="12055" max="12055" width="5.3984375" style="3" customWidth="1"/>
    <col min="12056" max="12059" width="3.69921875" style="3" customWidth="1"/>
    <col min="12060" max="12060" width="10.3984375" style="3" customWidth="1"/>
    <col min="12061" max="12061" width="3.69921875" style="3" customWidth="1"/>
    <col min="12062" max="12065" width="5.59765625" style="3" customWidth="1"/>
    <col min="12066" max="12066" width="6.3984375" style="3" customWidth="1"/>
    <col min="12067" max="12283" width="9" style="3"/>
    <col min="12284" max="12284" width="4.3984375" style="3" customWidth="1"/>
    <col min="12285" max="12287" width="6.09765625" style="3" customWidth="1"/>
    <col min="12288" max="12288" width="5.3984375" style="3" customWidth="1"/>
    <col min="12289" max="12289" width="5.8984375" style="3" customWidth="1"/>
    <col min="12290" max="12291" width="6.8984375" style="3" customWidth="1"/>
    <col min="12292" max="12292" width="4.5" style="3" customWidth="1"/>
    <col min="12293" max="12294" width="5.59765625" style="3" customWidth="1"/>
    <col min="12295" max="12296" width="6.19921875" style="3" customWidth="1"/>
    <col min="12297" max="12297" width="7.09765625" style="3" customWidth="1"/>
    <col min="12298" max="12298" width="5.8984375" style="3" customWidth="1"/>
    <col min="12299" max="12299" width="5.59765625" style="3" customWidth="1"/>
    <col min="12300" max="12300" width="4.69921875" style="3" customWidth="1"/>
    <col min="12301" max="12301" width="4.3984375" style="3" customWidth="1"/>
    <col min="12302" max="12304" width="4.59765625" style="3" customWidth="1"/>
    <col min="12305" max="12305" width="7.8984375" style="3" customWidth="1"/>
    <col min="12306" max="12306" width="7.3984375" style="3" customWidth="1"/>
    <col min="12307" max="12309" width="5.3984375" style="3" customWidth="1"/>
    <col min="12310" max="12310" width="5.09765625" style="3" customWidth="1"/>
    <col min="12311" max="12311" width="5.3984375" style="3" customWidth="1"/>
    <col min="12312" max="12315" width="3.69921875" style="3" customWidth="1"/>
    <col min="12316" max="12316" width="10.3984375" style="3" customWidth="1"/>
    <col min="12317" max="12317" width="3.69921875" style="3" customWidth="1"/>
    <col min="12318" max="12321" width="5.59765625" style="3" customWidth="1"/>
    <col min="12322" max="12322" width="6.3984375" style="3" customWidth="1"/>
    <col min="12323" max="12539" width="9" style="3"/>
    <col min="12540" max="12540" width="4.3984375" style="3" customWidth="1"/>
    <col min="12541" max="12543" width="6.09765625" style="3" customWidth="1"/>
    <col min="12544" max="12544" width="5.3984375" style="3" customWidth="1"/>
    <col min="12545" max="12545" width="5.8984375" style="3" customWidth="1"/>
    <col min="12546" max="12547" width="6.8984375" style="3" customWidth="1"/>
    <col min="12548" max="12548" width="4.5" style="3" customWidth="1"/>
    <col min="12549" max="12550" width="5.59765625" style="3" customWidth="1"/>
    <col min="12551" max="12552" width="6.19921875" style="3" customWidth="1"/>
    <col min="12553" max="12553" width="7.09765625" style="3" customWidth="1"/>
    <col min="12554" max="12554" width="5.8984375" style="3" customWidth="1"/>
    <col min="12555" max="12555" width="5.59765625" style="3" customWidth="1"/>
    <col min="12556" max="12556" width="4.69921875" style="3" customWidth="1"/>
    <col min="12557" max="12557" width="4.3984375" style="3" customWidth="1"/>
    <col min="12558" max="12560" width="4.59765625" style="3" customWidth="1"/>
    <col min="12561" max="12561" width="7.8984375" style="3" customWidth="1"/>
    <col min="12562" max="12562" width="7.3984375" style="3" customWidth="1"/>
    <col min="12563" max="12565" width="5.3984375" style="3" customWidth="1"/>
    <col min="12566" max="12566" width="5.09765625" style="3" customWidth="1"/>
    <col min="12567" max="12567" width="5.3984375" style="3" customWidth="1"/>
    <col min="12568" max="12571" width="3.69921875" style="3" customWidth="1"/>
    <col min="12572" max="12572" width="10.3984375" style="3" customWidth="1"/>
    <col min="12573" max="12573" width="3.69921875" style="3" customWidth="1"/>
    <col min="12574" max="12577" width="5.59765625" style="3" customWidth="1"/>
    <col min="12578" max="12578" width="6.3984375" style="3" customWidth="1"/>
    <col min="12579" max="12795" width="9" style="3"/>
    <col min="12796" max="12796" width="4.3984375" style="3" customWidth="1"/>
    <col min="12797" max="12799" width="6.09765625" style="3" customWidth="1"/>
    <col min="12800" max="12800" width="5.3984375" style="3" customWidth="1"/>
    <col min="12801" max="12801" width="5.8984375" style="3" customWidth="1"/>
    <col min="12802" max="12803" width="6.8984375" style="3" customWidth="1"/>
    <col min="12804" max="12804" width="4.5" style="3" customWidth="1"/>
    <col min="12805" max="12806" width="5.59765625" style="3" customWidth="1"/>
    <col min="12807" max="12808" width="6.19921875" style="3" customWidth="1"/>
    <col min="12809" max="12809" width="7.09765625" style="3" customWidth="1"/>
    <col min="12810" max="12810" width="5.8984375" style="3" customWidth="1"/>
    <col min="12811" max="12811" width="5.59765625" style="3" customWidth="1"/>
    <col min="12812" max="12812" width="4.69921875" style="3" customWidth="1"/>
    <col min="12813" max="12813" width="4.3984375" style="3" customWidth="1"/>
    <col min="12814" max="12816" width="4.59765625" style="3" customWidth="1"/>
    <col min="12817" max="12817" width="7.8984375" style="3" customWidth="1"/>
    <col min="12818" max="12818" width="7.3984375" style="3" customWidth="1"/>
    <col min="12819" max="12821" width="5.3984375" style="3" customWidth="1"/>
    <col min="12822" max="12822" width="5.09765625" style="3" customWidth="1"/>
    <col min="12823" max="12823" width="5.3984375" style="3" customWidth="1"/>
    <col min="12824" max="12827" width="3.69921875" style="3" customWidth="1"/>
    <col min="12828" max="12828" width="10.3984375" style="3" customWidth="1"/>
    <col min="12829" max="12829" width="3.69921875" style="3" customWidth="1"/>
    <col min="12830" max="12833" width="5.59765625" style="3" customWidth="1"/>
    <col min="12834" max="12834" width="6.3984375" style="3" customWidth="1"/>
    <col min="12835" max="13051" width="9" style="3"/>
    <col min="13052" max="13052" width="4.3984375" style="3" customWidth="1"/>
    <col min="13053" max="13055" width="6.09765625" style="3" customWidth="1"/>
    <col min="13056" max="13056" width="5.3984375" style="3" customWidth="1"/>
    <col min="13057" max="13057" width="5.8984375" style="3" customWidth="1"/>
    <col min="13058" max="13059" width="6.8984375" style="3" customWidth="1"/>
    <col min="13060" max="13060" width="4.5" style="3" customWidth="1"/>
    <col min="13061" max="13062" width="5.59765625" style="3" customWidth="1"/>
    <col min="13063" max="13064" width="6.19921875" style="3" customWidth="1"/>
    <col min="13065" max="13065" width="7.09765625" style="3" customWidth="1"/>
    <col min="13066" max="13066" width="5.8984375" style="3" customWidth="1"/>
    <col min="13067" max="13067" width="5.59765625" style="3" customWidth="1"/>
    <col min="13068" max="13068" width="4.69921875" style="3" customWidth="1"/>
    <col min="13069" max="13069" width="4.3984375" style="3" customWidth="1"/>
    <col min="13070" max="13072" width="4.59765625" style="3" customWidth="1"/>
    <col min="13073" max="13073" width="7.8984375" style="3" customWidth="1"/>
    <col min="13074" max="13074" width="7.3984375" style="3" customWidth="1"/>
    <col min="13075" max="13077" width="5.3984375" style="3" customWidth="1"/>
    <col min="13078" max="13078" width="5.09765625" style="3" customWidth="1"/>
    <col min="13079" max="13079" width="5.3984375" style="3" customWidth="1"/>
    <col min="13080" max="13083" width="3.69921875" style="3" customWidth="1"/>
    <col min="13084" max="13084" width="10.3984375" style="3" customWidth="1"/>
    <col min="13085" max="13085" width="3.69921875" style="3" customWidth="1"/>
    <col min="13086" max="13089" width="5.59765625" style="3" customWidth="1"/>
    <col min="13090" max="13090" width="6.3984375" style="3" customWidth="1"/>
    <col min="13091" max="13307" width="9" style="3"/>
    <col min="13308" max="13308" width="4.3984375" style="3" customWidth="1"/>
    <col min="13309" max="13311" width="6.09765625" style="3" customWidth="1"/>
    <col min="13312" max="13312" width="5.3984375" style="3" customWidth="1"/>
    <col min="13313" max="13313" width="5.8984375" style="3" customWidth="1"/>
    <col min="13314" max="13315" width="6.8984375" style="3" customWidth="1"/>
    <col min="13316" max="13316" width="4.5" style="3" customWidth="1"/>
    <col min="13317" max="13318" width="5.59765625" style="3" customWidth="1"/>
    <col min="13319" max="13320" width="6.19921875" style="3" customWidth="1"/>
    <col min="13321" max="13321" width="7.09765625" style="3" customWidth="1"/>
    <col min="13322" max="13322" width="5.8984375" style="3" customWidth="1"/>
    <col min="13323" max="13323" width="5.59765625" style="3" customWidth="1"/>
    <col min="13324" max="13324" width="4.69921875" style="3" customWidth="1"/>
    <col min="13325" max="13325" width="4.3984375" style="3" customWidth="1"/>
    <col min="13326" max="13328" width="4.59765625" style="3" customWidth="1"/>
    <col min="13329" max="13329" width="7.8984375" style="3" customWidth="1"/>
    <col min="13330" max="13330" width="7.3984375" style="3" customWidth="1"/>
    <col min="13331" max="13333" width="5.3984375" style="3" customWidth="1"/>
    <col min="13334" max="13334" width="5.09765625" style="3" customWidth="1"/>
    <col min="13335" max="13335" width="5.3984375" style="3" customWidth="1"/>
    <col min="13336" max="13339" width="3.69921875" style="3" customWidth="1"/>
    <col min="13340" max="13340" width="10.3984375" style="3" customWidth="1"/>
    <col min="13341" max="13341" width="3.69921875" style="3" customWidth="1"/>
    <col min="13342" max="13345" width="5.59765625" style="3" customWidth="1"/>
    <col min="13346" max="13346" width="6.3984375" style="3" customWidth="1"/>
    <col min="13347" max="13563" width="9" style="3"/>
    <col min="13564" max="13564" width="4.3984375" style="3" customWidth="1"/>
    <col min="13565" max="13567" width="6.09765625" style="3" customWidth="1"/>
    <col min="13568" max="13568" width="5.3984375" style="3" customWidth="1"/>
    <col min="13569" max="13569" width="5.8984375" style="3" customWidth="1"/>
    <col min="13570" max="13571" width="6.8984375" style="3" customWidth="1"/>
    <col min="13572" max="13572" width="4.5" style="3" customWidth="1"/>
    <col min="13573" max="13574" width="5.59765625" style="3" customWidth="1"/>
    <col min="13575" max="13576" width="6.19921875" style="3" customWidth="1"/>
    <col min="13577" max="13577" width="7.09765625" style="3" customWidth="1"/>
    <col min="13578" max="13578" width="5.8984375" style="3" customWidth="1"/>
    <col min="13579" max="13579" width="5.59765625" style="3" customWidth="1"/>
    <col min="13580" max="13580" width="4.69921875" style="3" customWidth="1"/>
    <col min="13581" max="13581" width="4.3984375" style="3" customWidth="1"/>
    <col min="13582" max="13584" width="4.59765625" style="3" customWidth="1"/>
    <col min="13585" max="13585" width="7.8984375" style="3" customWidth="1"/>
    <col min="13586" max="13586" width="7.3984375" style="3" customWidth="1"/>
    <col min="13587" max="13589" width="5.3984375" style="3" customWidth="1"/>
    <col min="13590" max="13590" width="5.09765625" style="3" customWidth="1"/>
    <col min="13591" max="13591" width="5.3984375" style="3" customWidth="1"/>
    <col min="13592" max="13595" width="3.69921875" style="3" customWidth="1"/>
    <col min="13596" max="13596" width="10.3984375" style="3" customWidth="1"/>
    <col min="13597" max="13597" width="3.69921875" style="3" customWidth="1"/>
    <col min="13598" max="13601" width="5.59765625" style="3" customWidth="1"/>
    <col min="13602" max="13602" width="6.3984375" style="3" customWidth="1"/>
    <col min="13603" max="13819" width="9" style="3"/>
    <col min="13820" max="13820" width="4.3984375" style="3" customWidth="1"/>
    <col min="13821" max="13823" width="6.09765625" style="3" customWidth="1"/>
    <col min="13824" max="13824" width="5.3984375" style="3" customWidth="1"/>
    <col min="13825" max="13825" width="5.8984375" style="3" customWidth="1"/>
    <col min="13826" max="13827" width="6.8984375" style="3" customWidth="1"/>
    <col min="13828" max="13828" width="4.5" style="3" customWidth="1"/>
    <col min="13829" max="13830" width="5.59765625" style="3" customWidth="1"/>
    <col min="13831" max="13832" width="6.19921875" style="3" customWidth="1"/>
    <col min="13833" max="13833" width="7.09765625" style="3" customWidth="1"/>
    <col min="13834" max="13834" width="5.8984375" style="3" customWidth="1"/>
    <col min="13835" max="13835" width="5.59765625" style="3" customWidth="1"/>
    <col min="13836" max="13836" width="4.69921875" style="3" customWidth="1"/>
    <col min="13837" max="13837" width="4.3984375" style="3" customWidth="1"/>
    <col min="13838" max="13840" width="4.59765625" style="3" customWidth="1"/>
    <col min="13841" max="13841" width="7.8984375" style="3" customWidth="1"/>
    <col min="13842" max="13842" width="7.3984375" style="3" customWidth="1"/>
    <col min="13843" max="13845" width="5.3984375" style="3" customWidth="1"/>
    <col min="13846" max="13846" width="5.09765625" style="3" customWidth="1"/>
    <col min="13847" max="13847" width="5.3984375" style="3" customWidth="1"/>
    <col min="13848" max="13851" width="3.69921875" style="3" customWidth="1"/>
    <col min="13852" max="13852" width="10.3984375" style="3" customWidth="1"/>
    <col min="13853" max="13853" width="3.69921875" style="3" customWidth="1"/>
    <col min="13854" max="13857" width="5.59765625" style="3" customWidth="1"/>
    <col min="13858" max="13858" width="6.3984375" style="3" customWidth="1"/>
    <col min="13859" max="14075" width="9" style="3"/>
    <col min="14076" max="14076" width="4.3984375" style="3" customWidth="1"/>
    <col min="14077" max="14079" width="6.09765625" style="3" customWidth="1"/>
    <col min="14080" max="14080" width="5.3984375" style="3" customWidth="1"/>
    <col min="14081" max="14081" width="5.8984375" style="3" customWidth="1"/>
    <col min="14082" max="14083" width="6.8984375" style="3" customWidth="1"/>
    <col min="14084" max="14084" width="4.5" style="3" customWidth="1"/>
    <col min="14085" max="14086" width="5.59765625" style="3" customWidth="1"/>
    <col min="14087" max="14088" width="6.19921875" style="3" customWidth="1"/>
    <col min="14089" max="14089" width="7.09765625" style="3" customWidth="1"/>
    <col min="14090" max="14090" width="5.8984375" style="3" customWidth="1"/>
    <col min="14091" max="14091" width="5.59765625" style="3" customWidth="1"/>
    <col min="14092" max="14092" width="4.69921875" style="3" customWidth="1"/>
    <col min="14093" max="14093" width="4.3984375" style="3" customWidth="1"/>
    <col min="14094" max="14096" width="4.59765625" style="3" customWidth="1"/>
    <col min="14097" max="14097" width="7.8984375" style="3" customWidth="1"/>
    <col min="14098" max="14098" width="7.3984375" style="3" customWidth="1"/>
    <col min="14099" max="14101" width="5.3984375" style="3" customWidth="1"/>
    <col min="14102" max="14102" width="5.09765625" style="3" customWidth="1"/>
    <col min="14103" max="14103" width="5.3984375" style="3" customWidth="1"/>
    <col min="14104" max="14107" width="3.69921875" style="3" customWidth="1"/>
    <col min="14108" max="14108" width="10.3984375" style="3" customWidth="1"/>
    <col min="14109" max="14109" width="3.69921875" style="3" customWidth="1"/>
    <col min="14110" max="14113" width="5.59765625" style="3" customWidth="1"/>
    <col min="14114" max="14114" width="6.3984375" style="3" customWidth="1"/>
    <col min="14115" max="14331" width="9" style="3"/>
    <col min="14332" max="14332" width="4.3984375" style="3" customWidth="1"/>
    <col min="14333" max="14335" width="6.09765625" style="3" customWidth="1"/>
    <col min="14336" max="14336" width="5.3984375" style="3" customWidth="1"/>
    <col min="14337" max="14337" width="5.8984375" style="3" customWidth="1"/>
    <col min="14338" max="14339" width="6.8984375" style="3" customWidth="1"/>
    <col min="14340" max="14340" width="4.5" style="3" customWidth="1"/>
    <col min="14341" max="14342" width="5.59765625" style="3" customWidth="1"/>
    <col min="14343" max="14344" width="6.19921875" style="3" customWidth="1"/>
    <col min="14345" max="14345" width="7.09765625" style="3" customWidth="1"/>
    <col min="14346" max="14346" width="5.8984375" style="3" customWidth="1"/>
    <col min="14347" max="14347" width="5.59765625" style="3" customWidth="1"/>
    <col min="14348" max="14348" width="4.69921875" style="3" customWidth="1"/>
    <col min="14349" max="14349" width="4.3984375" style="3" customWidth="1"/>
    <col min="14350" max="14352" width="4.59765625" style="3" customWidth="1"/>
    <col min="14353" max="14353" width="7.8984375" style="3" customWidth="1"/>
    <col min="14354" max="14354" width="7.3984375" style="3" customWidth="1"/>
    <col min="14355" max="14357" width="5.3984375" style="3" customWidth="1"/>
    <col min="14358" max="14358" width="5.09765625" style="3" customWidth="1"/>
    <col min="14359" max="14359" width="5.3984375" style="3" customWidth="1"/>
    <col min="14360" max="14363" width="3.69921875" style="3" customWidth="1"/>
    <col min="14364" max="14364" width="10.3984375" style="3" customWidth="1"/>
    <col min="14365" max="14365" width="3.69921875" style="3" customWidth="1"/>
    <col min="14366" max="14369" width="5.59765625" style="3" customWidth="1"/>
    <col min="14370" max="14370" width="6.3984375" style="3" customWidth="1"/>
    <col min="14371" max="14587" width="9" style="3"/>
    <col min="14588" max="14588" width="4.3984375" style="3" customWidth="1"/>
    <col min="14589" max="14591" width="6.09765625" style="3" customWidth="1"/>
    <col min="14592" max="14592" width="5.3984375" style="3" customWidth="1"/>
    <col min="14593" max="14593" width="5.8984375" style="3" customWidth="1"/>
    <col min="14594" max="14595" width="6.8984375" style="3" customWidth="1"/>
    <col min="14596" max="14596" width="4.5" style="3" customWidth="1"/>
    <col min="14597" max="14598" width="5.59765625" style="3" customWidth="1"/>
    <col min="14599" max="14600" width="6.19921875" style="3" customWidth="1"/>
    <col min="14601" max="14601" width="7.09765625" style="3" customWidth="1"/>
    <col min="14602" max="14602" width="5.8984375" style="3" customWidth="1"/>
    <col min="14603" max="14603" width="5.59765625" style="3" customWidth="1"/>
    <col min="14604" max="14604" width="4.69921875" style="3" customWidth="1"/>
    <col min="14605" max="14605" width="4.3984375" style="3" customWidth="1"/>
    <col min="14606" max="14608" width="4.59765625" style="3" customWidth="1"/>
    <col min="14609" max="14609" width="7.8984375" style="3" customWidth="1"/>
    <col min="14610" max="14610" width="7.3984375" style="3" customWidth="1"/>
    <col min="14611" max="14613" width="5.3984375" style="3" customWidth="1"/>
    <col min="14614" max="14614" width="5.09765625" style="3" customWidth="1"/>
    <col min="14615" max="14615" width="5.3984375" style="3" customWidth="1"/>
    <col min="14616" max="14619" width="3.69921875" style="3" customWidth="1"/>
    <col min="14620" max="14620" width="10.3984375" style="3" customWidth="1"/>
    <col min="14621" max="14621" width="3.69921875" style="3" customWidth="1"/>
    <col min="14622" max="14625" width="5.59765625" style="3" customWidth="1"/>
    <col min="14626" max="14626" width="6.3984375" style="3" customWidth="1"/>
    <col min="14627" max="14843" width="9" style="3"/>
    <col min="14844" max="14844" width="4.3984375" style="3" customWidth="1"/>
    <col min="14845" max="14847" width="6.09765625" style="3" customWidth="1"/>
    <col min="14848" max="14848" width="5.3984375" style="3" customWidth="1"/>
    <col min="14849" max="14849" width="5.8984375" style="3" customWidth="1"/>
    <col min="14850" max="14851" width="6.8984375" style="3" customWidth="1"/>
    <col min="14852" max="14852" width="4.5" style="3" customWidth="1"/>
    <col min="14853" max="14854" width="5.59765625" style="3" customWidth="1"/>
    <col min="14855" max="14856" width="6.19921875" style="3" customWidth="1"/>
    <col min="14857" max="14857" width="7.09765625" style="3" customWidth="1"/>
    <col min="14858" max="14858" width="5.8984375" style="3" customWidth="1"/>
    <col min="14859" max="14859" width="5.59765625" style="3" customWidth="1"/>
    <col min="14860" max="14860" width="4.69921875" style="3" customWidth="1"/>
    <col min="14861" max="14861" width="4.3984375" style="3" customWidth="1"/>
    <col min="14862" max="14864" width="4.59765625" style="3" customWidth="1"/>
    <col min="14865" max="14865" width="7.8984375" style="3" customWidth="1"/>
    <col min="14866" max="14866" width="7.3984375" style="3" customWidth="1"/>
    <col min="14867" max="14869" width="5.3984375" style="3" customWidth="1"/>
    <col min="14870" max="14870" width="5.09765625" style="3" customWidth="1"/>
    <col min="14871" max="14871" width="5.3984375" style="3" customWidth="1"/>
    <col min="14872" max="14875" width="3.69921875" style="3" customWidth="1"/>
    <col min="14876" max="14876" width="10.3984375" style="3" customWidth="1"/>
    <col min="14877" max="14877" width="3.69921875" style="3" customWidth="1"/>
    <col min="14878" max="14881" width="5.59765625" style="3" customWidth="1"/>
    <col min="14882" max="14882" width="6.3984375" style="3" customWidth="1"/>
    <col min="14883" max="15099" width="9" style="3"/>
    <col min="15100" max="15100" width="4.3984375" style="3" customWidth="1"/>
    <col min="15101" max="15103" width="6.09765625" style="3" customWidth="1"/>
    <col min="15104" max="15104" width="5.3984375" style="3" customWidth="1"/>
    <col min="15105" max="15105" width="5.8984375" style="3" customWidth="1"/>
    <col min="15106" max="15107" width="6.8984375" style="3" customWidth="1"/>
    <col min="15108" max="15108" width="4.5" style="3" customWidth="1"/>
    <col min="15109" max="15110" width="5.59765625" style="3" customWidth="1"/>
    <col min="15111" max="15112" width="6.19921875" style="3" customWidth="1"/>
    <col min="15113" max="15113" width="7.09765625" style="3" customWidth="1"/>
    <col min="15114" max="15114" width="5.8984375" style="3" customWidth="1"/>
    <col min="15115" max="15115" width="5.59765625" style="3" customWidth="1"/>
    <col min="15116" max="15116" width="4.69921875" style="3" customWidth="1"/>
    <col min="15117" max="15117" width="4.3984375" style="3" customWidth="1"/>
    <col min="15118" max="15120" width="4.59765625" style="3" customWidth="1"/>
    <col min="15121" max="15121" width="7.8984375" style="3" customWidth="1"/>
    <col min="15122" max="15122" width="7.3984375" style="3" customWidth="1"/>
    <col min="15123" max="15125" width="5.3984375" style="3" customWidth="1"/>
    <col min="15126" max="15126" width="5.09765625" style="3" customWidth="1"/>
    <col min="15127" max="15127" width="5.3984375" style="3" customWidth="1"/>
    <col min="15128" max="15131" width="3.69921875" style="3" customWidth="1"/>
    <col min="15132" max="15132" width="10.3984375" style="3" customWidth="1"/>
    <col min="15133" max="15133" width="3.69921875" style="3" customWidth="1"/>
    <col min="15134" max="15137" width="5.59765625" style="3" customWidth="1"/>
    <col min="15138" max="15138" width="6.3984375" style="3" customWidth="1"/>
    <col min="15139" max="15355" width="9" style="3"/>
    <col min="15356" max="15356" width="4.3984375" style="3" customWidth="1"/>
    <col min="15357" max="15359" width="6.09765625" style="3" customWidth="1"/>
    <col min="15360" max="15360" width="5.3984375" style="3" customWidth="1"/>
    <col min="15361" max="15361" width="5.8984375" style="3" customWidth="1"/>
    <col min="15362" max="15363" width="6.8984375" style="3" customWidth="1"/>
    <col min="15364" max="15364" width="4.5" style="3" customWidth="1"/>
    <col min="15365" max="15366" width="5.59765625" style="3" customWidth="1"/>
    <col min="15367" max="15368" width="6.19921875" style="3" customWidth="1"/>
    <col min="15369" max="15369" width="7.09765625" style="3" customWidth="1"/>
    <col min="15370" max="15370" width="5.8984375" style="3" customWidth="1"/>
    <col min="15371" max="15371" width="5.59765625" style="3" customWidth="1"/>
    <col min="15372" max="15372" width="4.69921875" style="3" customWidth="1"/>
    <col min="15373" max="15373" width="4.3984375" style="3" customWidth="1"/>
    <col min="15374" max="15376" width="4.59765625" style="3" customWidth="1"/>
    <col min="15377" max="15377" width="7.8984375" style="3" customWidth="1"/>
    <col min="15378" max="15378" width="7.3984375" style="3" customWidth="1"/>
    <col min="15379" max="15381" width="5.3984375" style="3" customWidth="1"/>
    <col min="15382" max="15382" width="5.09765625" style="3" customWidth="1"/>
    <col min="15383" max="15383" width="5.3984375" style="3" customWidth="1"/>
    <col min="15384" max="15387" width="3.69921875" style="3" customWidth="1"/>
    <col min="15388" max="15388" width="10.3984375" style="3" customWidth="1"/>
    <col min="15389" max="15389" width="3.69921875" style="3" customWidth="1"/>
    <col min="15390" max="15393" width="5.59765625" style="3" customWidth="1"/>
    <col min="15394" max="15394" width="6.3984375" style="3" customWidth="1"/>
    <col min="15395" max="15611" width="9" style="3"/>
    <col min="15612" max="15612" width="4.3984375" style="3" customWidth="1"/>
    <col min="15613" max="15615" width="6.09765625" style="3" customWidth="1"/>
    <col min="15616" max="15616" width="5.3984375" style="3" customWidth="1"/>
    <col min="15617" max="15617" width="5.8984375" style="3" customWidth="1"/>
    <col min="15618" max="15619" width="6.8984375" style="3" customWidth="1"/>
    <col min="15620" max="15620" width="4.5" style="3" customWidth="1"/>
    <col min="15621" max="15622" width="5.59765625" style="3" customWidth="1"/>
    <col min="15623" max="15624" width="6.19921875" style="3" customWidth="1"/>
    <col min="15625" max="15625" width="7.09765625" style="3" customWidth="1"/>
    <col min="15626" max="15626" width="5.8984375" style="3" customWidth="1"/>
    <col min="15627" max="15627" width="5.59765625" style="3" customWidth="1"/>
    <col min="15628" max="15628" width="4.69921875" style="3" customWidth="1"/>
    <col min="15629" max="15629" width="4.3984375" style="3" customWidth="1"/>
    <col min="15630" max="15632" width="4.59765625" style="3" customWidth="1"/>
    <col min="15633" max="15633" width="7.8984375" style="3" customWidth="1"/>
    <col min="15634" max="15634" width="7.3984375" style="3" customWidth="1"/>
    <col min="15635" max="15637" width="5.3984375" style="3" customWidth="1"/>
    <col min="15638" max="15638" width="5.09765625" style="3" customWidth="1"/>
    <col min="15639" max="15639" width="5.3984375" style="3" customWidth="1"/>
    <col min="15640" max="15643" width="3.69921875" style="3" customWidth="1"/>
    <col min="15644" max="15644" width="10.3984375" style="3" customWidth="1"/>
    <col min="15645" max="15645" width="3.69921875" style="3" customWidth="1"/>
    <col min="15646" max="15649" width="5.59765625" style="3" customWidth="1"/>
    <col min="15650" max="15650" width="6.3984375" style="3" customWidth="1"/>
    <col min="15651" max="15867" width="9" style="3"/>
    <col min="15868" max="15868" width="4.3984375" style="3" customWidth="1"/>
    <col min="15869" max="15871" width="6.09765625" style="3" customWidth="1"/>
    <col min="15872" max="15872" width="5.3984375" style="3" customWidth="1"/>
    <col min="15873" max="15873" width="5.8984375" style="3" customWidth="1"/>
    <col min="15874" max="15875" width="6.8984375" style="3" customWidth="1"/>
    <col min="15876" max="15876" width="4.5" style="3" customWidth="1"/>
    <col min="15877" max="15878" width="5.59765625" style="3" customWidth="1"/>
    <col min="15879" max="15880" width="6.19921875" style="3" customWidth="1"/>
    <col min="15881" max="15881" width="7.09765625" style="3" customWidth="1"/>
    <col min="15882" max="15882" width="5.8984375" style="3" customWidth="1"/>
    <col min="15883" max="15883" width="5.59765625" style="3" customWidth="1"/>
    <col min="15884" max="15884" width="4.69921875" style="3" customWidth="1"/>
    <col min="15885" max="15885" width="4.3984375" style="3" customWidth="1"/>
    <col min="15886" max="15888" width="4.59765625" style="3" customWidth="1"/>
    <col min="15889" max="15889" width="7.8984375" style="3" customWidth="1"/>
    <col min="15890" max="15890" width="7.3984375" style="3" customWidth="1"/>
    <col min="15891" max="15893" width="5.3984375" style="3" customWidth="1"/>
    <col min="15894" max="15894" width="5.09765625" style="3" customWidth="1"/>
    <col min="15895" max="15895" width="5.3984375" style="3" customWidth="1"/>
    <col min="15896" max="15899" width="3.69921875" style="3" customWidth="1"/>
    <col min="15900" max="15900" width="10.3984375" style="3" customWidth="1"/>
    <col min="15901" max="15901" width="3.69921875" style="3" customWidth="1"/>
    <col min="15902" max="15905" width="5.59765625" style="3" customWidth="1"/>
    <col min="15906" max="15906" width="6.3984375" style="3" customWidth="1"/>
    <col min="15907" max="16123" width="9" style="3"/>
    <col min="16124" max="16124" width="4.3984375" style="3" customWidth="1"/>
    <col min="16125" max="16127" width="6.09765625" style="3" customWidth="1"/>
    <col min="16128" max="16128" width="5.3984375" style="3" customWidth="1"/>
    <col min="16129" max="16129" width="5.8984375" style="3" customWidth="1"/>
    <col min="16130" max="16131" width="6.8984375" style="3" customWidth="1"/>
    <col min="16132" max="16132" width="4.5" style="3" customWidth="1"/>
    <col min="16133" max="16134" width="5.59765625" style="3" customWidth="1"/>
    <col min="16135" max="16136" width="6.19921875" style="3" customWidth="1"/>
    <col min="16137" max="16137" width="7.09765625" style="3" customWidth="1"/>
    <col min="16138" max="16138" width="5.8984375" style="3" customWidth="1"/>
    <col min="16139" max="16139" width="5.59765625" style="3" customWidth="1"/>
    <col min="16140" max="16140" width="4.69921875" style="3" customWidth="1"/>
    <col min="16141" max="16141" width="4.3984375" style="3" customWidth="1"/>
    <col min="16142" max="16144" width="4.59765625" style="3" customWidth="1"/>
    <col min="16145" max="16145" width="7.8984375" style="3" customWidth="1"/>
    <col min="16146" max="16146" width="7.3984375" style="3" customWidth="1"/>
    <col min="16147" max="16149" width="5.3984375" style="3" customWidth="1"/>
    <col min="16150" max="16150" width="5.09765625" style="3" customWidth="1"/>
    <col min="16151" max="16151" width="5.3984375" style="3" customWidth="1"/>
    <col min="16152" max="16155" width="3.69921875" style="3" customWidth="1"/>
    <col min="16156" max="16156" width="10.3984375" style="3" customWidth="1"/>
    <col min="16157" max="16157" width="3.69921875" style="3" customWidth="1"/>
    <col min="16158" max="16161" width="5.59765625" style="3" customWidth="1"/>
    <col min="16162" max="16162" width="6.3984375" style="3" customWidth="1"/>
    <col min="16163" max="16384" width="9" style="3"/>
  </cols>
  <sheetData>
    <row r="1" spans="1:41" ht="29.25" customHeight="1">
      <c r="A1" s="121" t="s">
        <v>91</v>
      </c>
      <c r="B1" s="121"/>
      <c r="C1" s="121"/>
      <c r="D1" s="121"/>
      <c r="E1" s="121"/>
      <c r="F1" s="121"/>
      <c r="G1" s="121"/>
      <c r="H1" s="121"/>
      <c r="I1" s="121"/>
      <c r="J1" s="121"/>
      <c r="K1" s="122"/>
      <c r="L1" s="121"/>
      <c r="M1" s="123"/>
      <c r="N1" s="124"/>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38"/>
    </row>
    <row r="2" spans="1:41" s="1" customFormat="1" ht="20.25" customHeight="1">
      <c r="A2" s="133" t="s">
        <v>92</v>
      </c>
      <c r="B2" s="127" t="s">
        <v>93</v>
      </c>
      <c r="C2" s="127" t="s">
        <v>94</v>
      </c>
      <c r="D2" s="127" t="s">
        <v>95</v>
      </c>
      <c r="E2" s="136" t="s">
        <v>96</v>
      </c>
      <c r="F2" s="137" t="s">
        <v>97</v>
      </c>
      <c r="G2" s="139" t="s">
        <v>98</v>
      </c>
      <c r="H2" s="125" t="s">
        <v>99</v>
      </c>
      <c r="I2" s="125"/>
      <c r="J2" s="139" t="s">
        <v>100</v>
      </c>
      <c r="K2" s="125" t="s">
        <v>101</v>
      </c>
      <c r="L2" s="142" t="s">
        <v>102</v>
      </c>
      <c r="M2" s="142" t="s">
        <v>103</v>
      </c>
      <c r="N2" s="145" t="s">
        <v>104</v>
      </c>
      <c r="O2" s="127" t="s">
        <v>105</v>
      </c>
      <c r="P2" s="127" t="s">
        <v>106</v>
      </c>
      <c r="Q2" s="127" t="s">
        <v>107</v>
      </c>
      <c r="R2" s="127" t="s">
        <v>108</v>
      </c>
      <c r="S2" s="127" t="s">
        <v>109</v>
      </c>
      <c r="T2" s="127" t="s">
        <v>110</v>
      </c>
      <c r="U2" s="126" t="s">
        <v>111</v>
      </c>
      <c r="V2" s="126"/>
      <c r="W2" s="127" t="s">
        <v>112</v>
      </c>
      <c r="X2" s="127"/>
      <c r="Y2" s="127"/>
      <c r="Z2" s="127" t="s">
        <v>113</v>
      </c>
      <c r="AA2" s="127"/>
      <c r="AB2" s="128"/>
      <c r="AC2" s="127"/>
      <c r="AD2" s="127" t="s">
        <v>114</v>
      </c>
      <c r="AE2" s="127"/>
      <c r="AF2" s="127" t="s">
        <v>115</v>
      </c>
      <c r="AG2" s="127" t="s">
        <v>116</v>
      </c>
      <c r="AH2" s="127" t="s">
        <v>117</v>
      </c>
      <c r="AI2" s="127" t="s">
        <v>118</v>
      </c>
      <c r="AJ2" s="129" t="s">
        <v>119</v>
      </c>
      <c r="AK2" s="129"/>
      <c r="AL2" s="129"/>
      <c r="AM2" s="129" t="s">
        <v>120</v>
      </c>
      <c r="AN2" s="127" t="s">
        <v>121</v>
      </c>
      <c r="AO2" s="39"/>
    </row>
    <row r="3" spans="1:41" s="1" customFormat="1" ht="53.25" customHeight="1">
      <c r="A3" s="133"/>
      <c r="B3" s="127"/>
      <c r="C3" s="127"/>
      <c r="D3" s="127"/>
      <c r="E3" s="136"/>
      <c r="F3" s="137"/>
      <c r="G3" s="139"/>
      <c r="H3" s="15" t="s">
        <v>122</v>
      </c>
      <c r="I3" s="15" t="s">
        <v>123</v>
      </c>
      <c r="J3" s="139"/>
      <c r="K3" s="125"/>
      <c r="L3" s="142"/>
      <c r="M3" s="142"/>
      <c r="N3" s="145"/>
      <c r="O3" s="127"/>
      <c r="P3" s="127"/>
      <c r="Q3" s="127"/>
      <c r="R3" s="127"/>
      <c r="S3" s="127"/>
      <c r="T3" s="127"/>
      <c r="U3" s="24" t="s">
        <v>124</v>
      </c>
      <c r="V3" s="14" t="s">
        <v>125</v>
      </c>
      <c r="W3" s="24" t="s">
        <v>126</v>
      </c>
      <c r="X3" s="14" t="s">
        <v>127</v>
      </c>
      <c r="Y3" s="14" t="s">
        <v>125</v>
      </c>
      <c r="Z3" s="14" t="s">
        <v>128</v>
      </c>
      <c r="AA3" s="14" t="s">
        <v>48</v>
      </c>
      <c r="AB3" s="31" t="s">
        <v>129</v>
      </c>
      <c r="AC3" s="14" t="s">
        <v>39</v>
      </c>
      <c r="AD3" s="32" t="s">
        <v>130</v>
      </c>
      <c r="AE3" s="14" t="s">
        <v>39</v>
      </c>
      <c r="AF3" s="127"/>
      <c r="AG3" s="127"/>
      <c r="AH3" s="127"/>
      <c r="AI3" s="127"/>
      <c r="AJ3" s="14" t="s">
        <v>131</v>
      </c>
      <c r="AK3" s="14" t="s">
        <v>132</v>
      </c>
      <c r="AL3" s="14" t="s">
        <v>133</v>
      </c>
      <c r="AM3" s="129"/>
      <c r="AN3" s="127"/>
      <c r="AO3" s="39"/>
    </row>
    <row r="4" spans="1:41" ht="15" customHeight="1">
      <c r="A4" s="134" t="s">
        <v>134</v>
      </c>
      <c r="B4" s="134"/>
      <c r="C4" s="135"/>
      <c r="D4" s="135"/>
      <c r="E4" s="135"/>
      <c r="F4" s="135"/>
      <c r="G4" s="140"/>
      <c r="H4" s="141"/>
      <c r="I4" s="141"/>
      <c r="J4" s="140"/>
      <c r="K4" s="141"/>
      <c r="L4" s="143"/>
      <c r="M4" s="144"/>
      <c r="N4" s="146"/>
      <c r="O4" s="143"/>
      <c r="P4" s="143"/>
      <c r="Q4" s="143"/>
      <c r="R4" s="147"/>
      <c r="S4" s="26"/>
      <c r="T4" s="27"/>
      <c r="U4" s="27"/>
      <c r="V4" s="148"/>
      <c r="W4" s="149"/>
      <c r="X4" s="149"/>
      <c r="Y4" s="149"/>
      <c r="Z4" s="149"/>
      <c r="AA4" s="149"/>
      <c r="AB4" s="150"/>
      <c r="AC4" s="149"/>
      <c r="AD4" s="149"/>
      <c r="AE4" s="149"/>
      <c r="AF4" s="153"/>
      <c r="AG4" s="153"/>
      <c r="AH4" s="153"/>
      <c r="AI4" s="153"/>
      <c r="AJ4" s="35"/>
      <c r="AK4" s="35"/>
      <c r="AL4" s="35"/>
      <c r="AM4" s="36"/>
      <c r="AN4" s="151"/>
      <c r="AO4" s="38"/>
    </row>
    <row r="5" spans="1:41" ht="15" customHeight="1">
      <c r="A5" s="134"/>
      <c r="B5" s="134"/>
      <c r="C5" s="135"/>
      <c r="D5" s="135"/>
      <c r="E5" s="135"/>
      <c r="F5" s="138"/>
      <c r="G5" s="140"/>
      <c r="H5" s="141"/>
      <c r="I5" s="141"/>
      <c r="J5" s="140"/>
      <c r="K5" s="141"/>
      <c r="L5" s="143"/>
      <c r="M5" s="144"/>
      <c r="N5" s="146"/>
      <c r="O5" s="143"/>
      <c r="P5" s="143"/>
      <c r="Q5" s="143"/>
      <c r="R5" s="147"/>
      <c r="S5" s="27"/>
      <c r="T5" s="30"/>
      <c r="U5" s="27"/>
      <c r="V5" s="148"/>
      <c r="W5" s="149"/>
      <c r="X5" s="149"/>
      <c r="Y5" s="149"/>
      <c r="Z5" s="149"/>
      <c r="AA5" s="149"/>
      <c r="AB5" s="150"/>
      <c r="AC5" s="149"/>
      <c r="AD5" s="149"/>
      <c r="AE5" s="149"/>
      <c r="AF5" s="153"/>
      <c r="AG5" s="153"/>
      <c r="AH5" s="153"/>
      <c r="AI5" s="153"/>
      <c r="AJ5" s="130" t="s">
        <v>135</v>
      </c>
      <c r="AK5" s="131"/>
      <c r="AL5" s="132"/>
      <c r="AM5" s="36">
        <v>2</v>
      </c>
      <c r="AN5" s="152"/>
      <c r="AO5" s="38"/>
    </row>
    <row r="6" spans="1:41" ht="15" customHeight="1">
      <c r="A6" s="134"/>
      <c r="B6" s="134"/>
      <c r="C6" s="135"/>
      <c r="D6" s="135"/>
      <c r="E6" s="135"/>
      <c r="F6" s="138"/>
      <c r="G6" s="140"/>
      <c r="H6" s="141"/>
      <c r="I6" s="141"/>
      <c r="J6" s="140"/>
      <c r="K6" s="141"/>
      <c r="L6" s="143"/>
      <c r="M6" s="144"/>
      <c r="N6" s="146"/>
      <c r="O6" s="143"/>
      <c r="P6" s="143"/>
      <c r="Q6" s="143"/>
      <c r="R6" s="147"/>
      <c r="S6" s="27"/>
      <c r="T6" s="30"/>
      <c r="U6" s="27"/>
      <c r="V6" s="148"/>
      <c r="W6" s="149"/>
      <c r="X6" s="149"/>
      <c r="Y6" s="149"/>
      <c r="Z6" s="149"/>
      <c r="AA6" s="149"/>
      <c r="AB6" s="150"/>
      <c r="AC6" s="149"/>
      <c r="AD6" s="149"/>
      <c r="AE6" s="149"/>
      <c r="AF6" s="153"/>
      <c r="AG6" s="153"/>
      <c r="AH6" s="153"/>
      <c r="AI6" s="153"/>
      <c r="AJ6" s="130" t="s">
        <v>135</v>
      </c>
      <c r="AK6" s="131"/>
      <c r="AL6" s="132"/>
      <c r="AM6" s="36">
        <v>2</v>
      </c>
      <c r="AN6" s="152"/>
      <c r="AO6" s="38"/>
    </row>
    <row r="7" spans="1:41" ht="15" customHeight="1">
      <c r="A7" s="134"/>
      <c r="B7" s="134"/>
      <c r="C7" s="135"/>
      <c r="D7" s="135"/>
      <c r="E7" s="135"/>
      <c r="F7" s="138"/>
      <c r="G7" s="140"/>
      <c r="H7" s="141"/>
      <c r="I7" s="141"/>
      <c r="J7" s="140"/>
      <c r="K7" s="141"/>
      <c r="L7" s="143"/>
      <c r="M7" s="144"/>
      <c r="N7" s="146"/>
      <c r="O7" s="143"/>
      <c r="P7" s="143"/>
      <c r="Q7" s="143"/>
      <c r="R7" s="147"/>
      <c r="S7" s="27"/>
      <c r="T7" s="30"/>
      <c r="U7" s="27"/>
      <c r="V7" s="148"/>
      <c r="W7" s="149"/>
      <c r="X7" s="149"/>
      <c r="Y7" s="149"/>
      <c r="Z7" s="149"/>
      <c r="AA7" s="149"/>
      <c r="AB7" s="150"/>
      <c r="AC7" s="149"/>
      <c r="AD7" s="149"/>
      <c r="AE7" s="149"/>
      <c r="AF7" s="153"/>
      <c r="AG7" s="153"/>
      <c r="AH7" s="153"/>
      <c r="AI7" s="153"/>
      <c r="AJ7" s="35"/>
      <c r="AK7" s="35"/>
      <c r="AL7" s="35"/>
      <c r="AM7" s="36"/>
      <c r="AN7" s="152"/>
      <c r="AO7" s="38"/>
    </row>
    <row r="8" spans="1:41" ht="15" customHeight="1">
      <c r="A8" s="134"/>
      <c r="B8" s="134"/>
      <c r="C8" s="135"/>
      <c r="D8" s="135"/>
      <c r="E8" s="135"/>
      <c r="F8" s="138"/>
      <c r="G8" s="140"/>
      <c r="H8" s="141"/>
      <c r="I8" s="141"/>
      <c r="J8" s="140"/>
      <c r="K8" s="141"/>
      <c r="L8" s="143"/>
      <c r="M8" s="144"/>
      <c r="N8" s="146"/>
      <c r="O8" s="143"/>
      <c r="P8" s="143"/>
      <c r="Q8" s="143"/>
      <c r="R8" s="147"/>
      <c r="S8" s="27"/>
      <c r="T8" s="30"/>
      <c r="U8" s="27"/>
      <c r="V8" s="148"/>
      <c r="W8" s="149"/>
      <c r="X8" s="149"/>
      <c r="Y8" s="149"/>
      <c r="Z8" s="149"/>
      <c r="AA8" s="149"/>
      <c r="AB8" s="150"/>
      <c r="AC8" s="149"/>
      <c r="AD8" s="149"/>
      <c r="AE8" s="149"/>
      <c r="AF8" s="153"/>
      <c r="AG8" s="153"/>
      <c r="AH8" s="153"/>
      <c r="AI8" s="153"/>
      <c r="AJ8" s="35"/>
      <c r="AK8" s="35"/>
      <c r="AL8" s="35"/>
      <c r="AM8" s="36"/>
      <c r="AN8" s="152"/>
      <c r="AO8" s="38"/>
    </row>
    <row r="9" spans="1:41" ht="15" customHeight="1">
      <c r="A9" s="134"/>
      <c r="B9" s="134"/>
      <c r="C9" s="135"/>
      <c r="D9" s="135"/>
      <c r="E9" s="135"/>
      <c r="F9" s="138"/>
      <c r="G9" s="140"/>
      <c r="H9" s="141"/>
      <c r="I9" s="141"/>
      <c r="J9" s="140"/>
      <c r="K9" s="141"/>
      <c r="L9" s="143"/>
      <c r="M9" s="144"/>
      <c r="N9" s="146"/>
      <c r="O9" s="143"/>
      <c r="P9" s="143"/>
      <c r="Q9" s="143"/>
      <c r="R9" s="147"/>
      <c r="S9" s="27"/>
      <c r="T9" s="30"/>
      <c r="U9" s="27"/>
      <c r="V9" s="148"/>
      <c r="W9" s="149"/>
      <c r="X9" s="149"/>
      <c r="Y9" s="149"/>
      <c r="Z9" s="149"/>
      <c r="AA9" s="149"/>
      <c r="AB9" s="150"/>
      <c r="AC9" s="149"/>
      <c r="AD9" s="149"/>
      <c r="AE9" s="149"/>
      <c r="AF9" s="153"/>
      <c r="AG9" s="153"/>
      <c r="AH9" s="153"/>
      <c r="AI9" s="153"/>
      <c r="AJ9" s="35"/>
      <c r="AK9" s="35"/>
      <c r="AL9" s="35"/>
      <c r="AM9" s="36"/>
      <c r="AN9" s="152"/>
      <c r="AO9" s="38"/>
    </row>
    <row r="10" spans="1:41" ht="15" customHeight="1">
      <c r="A10" s="134"/>
      <c r="B10" s="134"/>
      <c r="C10" s="135"/>
      <c r="D10" s="135"/>
      <c r="E10" s="135"/>
      <c r="F10" s="138"/>
      <c r="G10" s="140"/>
      <c r="H10" s="141"/>
      <c r="I10" s="141"/>
      <c r="J10" s="140"/>
      <c r="K10" s="141"/>
      <c r="L10" s="143"/>
      <c r="M10" s="144"/>
      <c r="N10" s="146"/>
      <c r="O10" s="143"/>
      <c r="P10" s="143"/>
      <c r="Q10" s="143"/>
      <c r="R10" s="147"/>
      <c r="S10" s="27"/>
      <c r="T10" s="30"/>
      <c r="U10" s="27"/>
      <c r="V10" s="148"/>
      <c r="W10" s="149"/>
      <c r="X10" s="149"/>
      <c r="Y10" s="149"/>
      <c r="Z10" s="149"/>
      <c r="AA10" s="149"/>
      <c r="AB10" s="150"/>
      <c r="AC10" s="149"/>
      <c r="AD10" s="149"/>
      <c r="AE10" s="149"/>
      <c r="AF10" s="153"/>
      <c r="AG10" s="153"/>
      <c r="AH10" s="153"/>
      <c r="AI10" s="153"/>
      <c r="AJ10" s="35"/>
      <c r="AK10" s="35"/>
      <c r="AL10" s="35"/>
      <c r="AM10" s="36"/>
      <c r="AN10" s="152"/>
      <c r="AO10" s="38"/>
    </row>
    <row r="11" spans="1:41" ht="15" customHeight="1">
      <c r="A11" s="134" t="s">
        <v>175</v>
      </c>
      <c r="B11" s="134" t="s">
        <v>182</v>
      </c>
      <c r="C11" s="135" t="s">
        <v>176</v>
      </c>
      <c r="D11" s="135"/>
      <c r="E11" s="135">
        <v>1</v>
      </c>
      <c r="F11" s="135" t="s">
        <v>177</v>
      </c>
      <c r="G11" s="140">
        <v>4</v>
      </c>
      <c r="H11" s="141">
        <v>160</v>
      </c>
      <c r="I11" s="141">
        <v>1250</v>
      </c>
      <c r="J11" s="140">
        <f>I11*H11*G11*0.00785/1000</f>
        <v>6.2799999999999994</v>
      </c>
      <c r="K11" s="141">
        <v>7</v>
      </c>
      <c r="L11" s="143">
        <f>J11/K11</f>
        <v>0.89714285714285702</v>
      </c>
      <c r="M11" s="144">
        <v>0.62</v>
      </c>
      <c r="N11" s="146">
        <f>M11/L11</f>
        <v>0.69108280254777077</v>
      </c>
      <c r="O11" s="143">
        <v>6.8</v>
      </c>
      <c r="P11" s="143">
        <v>2.5</v>
      </c>
      <c r="Q11" s="143">
        <f>(L11-M11)*P11</f>
        <v>0.69285714285714262</v>
      </c>
      <c r="R11" s="147">
        <f>L11*O11-Q11</f>
        <v>5.4077142857142846</v>
      </c>
      <c r="S11" s="26" t="s">
        <v>141</v>
      </c>
      <c r="T11" s="27" t="s">
        <v>142</v>
      </c>
      <c r="U11" s="27">
        <v>0.2</v>
      </c>
      <c r="V11" s="148">
        <f>U11+U12+U13+U14+U15+U16+U17</f>
        <v>2.2000000000000002</v>
      </c>
      <c r="W11" s="149"/>
      <c r="X11" s="149"/>
      <c r="Y11" s="149"/>
      <c r="Z11" s="149"/>
      <c r="AA11" s="149"/>
      <c r="AB11" s="150"/>
      <c r="AC11" s="149"/>
      <c r="AD11" s="149"/>
      <c r="AE11" s="149"/>
      <c r="AF11" s="153">
        <f>(AE11+AC11+Y11+V11+R11)*0.2</f>
        <v>1.5215428571428571</v>
      </c>
      <c r="AG11" s="153"/>
      <c r="AH11" s="153"/>
      <c r="AI11" s="153"/>
      <c r="AJ11" s="35"/>
      <c r="AK11" s="35"/>
      <c r="AL11" s="35"/>
      <c r="AM11" s="36"/>
      <c r="AN11" s="151">
        <f>AH11+AF11+AE11+AC11+Y11+V11+R11</f>
        <v>9.1292571428571421</v>
      </c>
      <c r="AO11" s="38"/>
    </row>
    <row r="12" spans="1:41" ht="15" customHeight="1">
      <c r="A12" s="134"/>
      <c r="B12" s="134"/>
      <c r="C12" s="135"/>
      <c r="D12" s="135"/>
      <c r="E12" s="135"/>
      <c r="F12" s="138"/>
      <c r="G12" s="140"/>
      <c r="H12" s="141"/>
      <c r="I12" s="141"/>
      <c r="J12" s="140"/>
      <c r="K12" s="141"/>
      <c r="L12" s="143"/>
      <c r="M12" s="144"/>
      <c r="N12" s="146"/>
      <c r="O12" s="143"/>
      <c r="P12" s="143"/>
      <c r="Q12" s="143"/>
      <c r="R12" s="147"/>
      <c r="S12" s="27" t="s">
        <v>143</v>
      </c>
      <c r="T12" s="30" t="s">
        <v>150</v>
      </c>
      <c r="U12" s="27">
        <v>0.5</v>
      </c>
      <c r="V12" s="148"/>
      <c r="W12" s="149"/>
      <c r="X12" s="149"/>
      <c r="Y12" s="149"/>
      <c r="Z12" s="149"/>
      <c r="AA12" s="149"/>
      <c r="AB12" s="150"/>
      <c r="AC12" s="149"/>
      <c r="AD12" s="149"/>
      <c r="AE12" s="149"/>
      <c r="AF12" s="153"/>
      <c r="AG12" s="153"/>
      <c r="AH12" s="153"/>
      <c r="AI12" s="153"/>
      <c r="AJ12" s="35">
        <v>700</v>
      </c>
      <c r="AK12" s="35">
        <v>450</v>
      </c>
      <c r="AL12" s="35">
        <v>450</v>
      </c>
      <c r="AM12" s="36">
        <v>2</v>
      </c>
      <c r="AN12" s="152"/>
      <c r="AO12" s="38"/>
    </row>
    <row r="13" spans="1:41" ht="15" customHeight="1">
      <c r="A13" s="134"/>
      <c r="B13" s="134"/>
      <c r="C13" s="135"/>
      <c r="D13" s="135"/>
      <c r="E13" s="135"/>
      <c r="F13" s="138"/>
      <c r="G13" s="140"/>
      <c r="H13" s="141"/>
      <c r="I13" s="141"/>
      <c r="J13" s="140"/>
      <c r="K13" s="141"/>
      <c r="L13" s="143"/>
      <c r="M13" s="144"/>
      <c r="N13" s="146"/>
      <c r="O13" s="143"/>
      <c r="P13" s="143"/>
      <c r="Q13" s="143"/>
      <c r="R13" s="147"/>
      <c r="S13" s="27" t="s">
        <v>145</v>
      </c>
      <c r="T13" s="30" t="s">
        <v>150</v>
      </c>
      <c r="U13" s="27">
        <v>0.5</v>
      </c>
      <c r="V13" s="148"/>
      <c r="W13" s="149"/>
      <c r="X13" s="149"/>
      <c r="Y13" s="149"/>
      <c r="Z13" s="149"/>
      <c r="AA13" s="149"/>
      <c r="AB13" s="150"/>
      <c r="AC13" s="149"/>
      <c r="AD13" s="149"/>
      <c r="AE13" s="149"/>
      <c r="AF13" s="153"/>
      <c r="AG13" s="153"/>
      <c r="AH13" s="153"/>
      <c r="AI13" s="153"/>
      <c r="AJ13" s="35">
        <v>700</v>
      </c>
      <c r="AK13" s="35">
        <v>450</v>
      </c>
      <c r="AL13" s="35">
        <v>450</v>
      </c>
      <c r="AM13" s="36">
        <v>2</v>
      </c>
      <c r="AN13" s="152"/>
      <c r="AO13" s="38"/>
    </row>
    <row r="14" spans="1:41" ht="15" customHeight="1">
      <c r="A14" s="134"/>
      <c r="B14" s="134"/>
      <c r="C14" s="135"/>
      <c r="D14" s="135"/>
      <c r="E14" s="135"/>
      <c r="F14" s="138"/>
      <c r="G14" s="140"/>
      <c r="H14" s="141"/>
      <c r="I14" s="141"/>
      <c r="J14" s="140"/>
      <c r="K14" s="141"/>
      <c r="L14" s="143"/>
      <c r="M14" s="144"/>
      <c r="N14" s="146"/>
      <c r="O14" s="143"/>
      <c r="P14" s="143"/>
      <c r="Q14" s="143"/>
      <c r="R14" s="147"/>
      <c r="S14" s="27" t="s">
        <v>178</v>
      </c>
      <c r="T14" s="30" t="s">
        <v>150</v>
      </c>
      <c r="U14" s="27">
        <v>0.5</v>
      </c>
      <c r="V14" s="148"/>
      <c r="W14" s="149"/>
      <c r="X14" s="149"/>
      <c r="Y14" s="149"/>
      <c r="Z14" s="149"/>
      <c r="AA14" s="149"/>
      <c r="AB14" s="150"/>
      <c r="AC14" s="149"/>
      <c r="AD14" s="149"/>
      <c r="AE14" s="149"/>
      <c r="AF14" s="153"/>
      <c r="AG14" s="153"/>
      <c r="AH14" s="153"/>
      <c r="AI14" s="153"/>
      <c r="AJ14" s="35">
        <v>700</v>
      </c>
      <c r="AK14" s="35">
        <v>450</v>
      </c>
      <c r="AL14" s="35">
        <v>450</v>
      </c>
      <c r="AM14" s="36">
        <v>2</v>
      </c>
      <c r="AN14" s="152"/>
      <c r="AO14" s="38"/>
    </row>
    <row r="15" spans="1:41" ht="15" customHeight="1">
      <c r="A15" s="134"/>
      <c r="B15" s="134"/>
      <c r="C15" s="135"/>
      <c r="D15" s="135"/>
      <c r="E15" s="135"/>
      <c r="F15" s="138"/>
      <c r="G15" s="140"/>
      <c r="H15" s="141"/>
      <c r="I15" s="141"/>
      <c r="J15" s="140"/>
      <c r="K15" s="141"/>
      <c r="L15" s="143"/>
      <c r="M15" s="144"/>
      <c r="N15" s="146"/>
      <c r="O15" s="143"/>
      <c r="P15" s="143"/>
      <c r="Q15" s="143"/>
      <c r="R15" s="147"/>
      <c r="S15" s="27" t="s">
        <v>146</v>
      </c>
      <c r="T15" s="30" t="s">
        <v>150</v>
      </c>
      <c r="U15" s="27">
        <v>0.5</v>
      </c>
      <c r="V15" s="148"/>
      <c r="W15" s="149"/>
      <c r="X15" s="149"/>
      <c r="Y15" s="149"/>
      <c r="Z15" s="149"/>
      <c r="AA15" s="149"/>
      <c r="AB15" s="150"/>
      <c r="AC15" s="149"/>
      <c r="AD15" s="149"/>
      <c r="AE15" s="149"/>
      <c r="AF15" s="153"/>
      <c r="AG15" s="153"/>
      <c r="AH15" s="153"/>
      <c r="AI15" s="153"/>
      <c r="AJ15" s="35">
        <v>700</v>
      </c>
      <c r="AK15" s="35">
        <v>450</v>
      </c>
      <c r="AL15" s="35">
        <v>450</v>
      </c>
      <c r="AM15" s="36">
        <v>1.5</v>
      </c>
      <c r="AN15" s="152"/>
      <c r="AO15" s="38"/>
    </row>
    <row r="16" spans="1:41" ht="15" customHeight="1">
      <c r="A16" s="134"/>
      <c r="B16" s="134"/>
      <c r="C16" s="135"/>
      <c r="D16" s="135"/>
      <c r="E16" s="135"/>
      <c r="F16" s="138"/>
      <c r="G16" s="140"/>
      <c r="H16" s="141"/>
      <c r="I16" s="141"/>
      <c r="J16" s="140"/>
      <c r="K16" s="141"/>
      <c r="L16" s="143"/>
      <c r="M16" s="144"/>
      <c r="N16" s="146"/>
      <c r="O16" s="143"/>
      <c r="P16" s="143"/>
      <c r="Q16" s="143"/>
      <c r="R16" s="147"/>
      <c r="S16" s="27"/>
      <c r="T16" s="30"/>
      <c r="U16" s="27"/>
      <c r="V16" s="148"/>
      <c r="W16" s="149"/>
      <c r="X16" s="149"/>
      <c r="Y16" s="149"/>
      <c r="Z16" s="149"/>
      <c r="AA16" s="149"/>
      <c r="AB16" s="150"/>
      <c r="AC16" s="149"/>
      <c r="AD16" s="149"/>
      <c r="AE16" s="149"/>
      <c r="AF16" s="153"/>
      <c r="AG16" s="153"/>
      <c r="AH16" s="153"/>
      <c r="AI16" s="153"/>
      <c r="AJ16" s="35"/>
      <c r="AK16" s="35"/>
      <c r="AL16" s="35"/>
      <c r="AM16" s="36"/>
      <c r="AN16" s="152"/>
      <c r="AO16" s="38"/>
    </row>
    <row r="17" spans="1:41" ht="15" customHeight="1">
      <c r="A17" s="134"/>
      <c r="B17" s="134"/>
      <c r="C17" s="135"/>
      <c r="D17" s="135"/>
      <c r="E17" s="135"/>
      <c r="F17" s="138"/>
      <c r="G17" s="140"/>
      <c r="H17" s="141"/>
      <c r="I17" s="141"/>
      <c r="J17" s="140"/>
      <c r="K17" s="141"/>
      <c r="L17" s="143"/>
      <c r="M17" s="144"/>
      <c r="N17" s="146"/>
      <c r="O17" s="143"/>
      <c r="P17" s="143"/>
      <c r="Q17" s="143"/>
      <c r="R17" s="147"/>
      <c r="S17" s="27"/>
      <c r="T17" s="30"/>
      <c r="U17" s="27"/>
      <c r="V17" s="148"/>
      <c r="W17" s="149"/>
      <c r="X17" s="149"/>
      <c r="Y17" s="149"/>
      <c r="Z17" s="149"/>
      <c r="AA17" s="149"/>
      <c r="AB17" s="150"/>
      <c r="AC17" s="149"/>
      <c r="AD17" s="149"/>
      <c r="AE17" s="149"/>
      <c r="AF17" s="153"/>
      <c r="AG17" s="153"/>
      <c r="AH17" s="153"/>
      <c r="AI17" s="153"/>
      <c r="AJ17" s="35"/>
      <c r="AK17" s="35"/>
      <c r="AL17" s="35"/>
      <c r="AM17" s="36"/>
      <c r="AN17" s="152"/>
      <c r="AO17" s="38"/>
    </row>
    <row r="18" spans="1:41" ht="15" customHeight="1">
      <c r="A18" s="134" t="s">
        <v>179</v>
      </c>
      <c r="B18" s="134" t="s">
        <v>180</v>
      </c>
      <c r="C18" s="135" t="s">
        <v>181</v>
      </c>
      <c r="D18" s="135"/>
      <c r="E18" s="135">
        <v>1</v>
      </c>
      <c r="F18" s="135" t="s">
        <v>177</v>
      </c>
      <c r="G18" s="140">
        <v>3</v>
      </c>
      <c r="H18" s="141">
        <v>60</v>
      </c>
      <c r="I18" s="141">
        <v>1250</v>
      </c>
      <c r="J18" s="140">
        <f>I18*H18*G18*0.00785/1000</f>
        <v>1.7662499999999999</v>
      </c>
      <c r="K18" s="141">
        <v>25</v>
      </c>
      <c r="L18" s="143">
        <f>J18/K18</f>
        <v>7.0649999999999991E-2</v>
      </c>
      <c r="M18" s="144">
        <v>0.04</v>
      </c>
      <c r="N18" s="146">
        <f>M18/L18</f>
        <v>0.56617126680820962</v>
      </c>
      <c r="O18" s="143">
        <v>6.8</v>
      </c>
      <c r="P18" s="143">
        <v>2.5</v>
      </c>
      <c r="Q18" s="143">
        <f>(L18-M18)*P18</f>
        <v>7.6624999999999971E-2</v>
      </c>
      <c r="R18" s="147">
        <f>L18*O18-Q18</f>
        <v>0.4037949999999999</v>
      </c>
      <c r="S18" s="26" t="s">
        <v>141</v>
      </c>
      <c r="T18" s="27" t="s">
        <v>142</v>
      </c>
      <c r="U18" s="27">
        <v>0.2</v>
      </c>
      <c r="V18" s="148">
        <f>U18+U19+U20+U21+U22+U23+U24</f>
        <v>0.65</v>
      </c>
      <c r="W18" s="149"/>
      <c r="X18" s="149"/>
      <c r="Y18" s="149"/>
      <c r="Z18" s="149"/>
      <c r="AA18" s="149"/>
      <c r="AB18" s="150"/>
      <c r="AC18" s="149"/>
      <c r="AD18" s="149"/>
      <c r="AE18" s="149"/>
      <c r="AF18" s="153">
        <f>(AE18+AC18+Y18+V18+R18)*0.2</f>
        <v>0.21075900000000003</v>
      </c>
      <c r="AG18" s="153"/>
      <c r="AH18" s="153"/>
      <c r="AI18" s="153"/>
      <c r="AJ18" s="35"/>
      <c r="AK18" s="35"/>
      <c r="AL18" s="35"/>
      <c r="AM18" s="36"/>
      <c r="AN18" s="151">
        <f>AH18+AF18+AE18+AC18+Y18+V18+R18</f>
        <v>1.264554</v>
      </c>
      <c r="AO18" s="38"/>
    </row>
    <row r="19" spans="1:41" ht="15" customHeight="1">
      <c r="A19" s="134"/>
      <c r="B19" s="134"/>
      <c r="C19" s="135"/>
      <c r="D19" s="135"/>
      <c r="E19" s="135"/>
      <c r="F19" s="138"/>
      <c r="G19" s="140"/>
      <c r="H19" s="141"/>
      <c r="I19" s="141"/>
      <c r="J19" s="140"/>
      <c r="K19" s="141"/>
      <c r="L19" s="143"/>
      <c r="M19" s="144"/>
      <c r="N19" s="146"/>
      <c r="O19" s="143"/>
      <c r="P19" s="143"/>
      <c r="Q19" s="143"/>
      <c r="R19" s="147"/>
      <c r="S19" s="27" t="s">
        <v>143</v>
      </c>
      <c r="T19" s="30" t="s">
        <v>155</v>
      </c>
      <c r="U19" s="27">
        <v>0.15</v>
      </c>
      <c r="V19" s="148"/>
      <c r="W19" s="149"/>
      <c r="X19" s="149"/>
      <c r="Y19" s="149"/>
      <c r="Z19" s="149"/>
      <c r="AA19" s="149"/>
      <c r="AB19" s="150"/>
      <c r="AC19" s="149"/>
      <c r="AD19" s="149"/>
      <c r="AE19" s="149"/>
      <c r="AF19" s="153"/>
      <c r="AG19" s="153"/>
      <c r="AH19" s="153"/>
      <c r="AI19" s="153"/>
      <c r="AJ19" s="35">
        <v>500</v>
      </c>
      <c r="AK19" s="35">
        <v>350</v>
      </c>
      <c r="AL19" s="35">
        <v>350</v>
      </c>
      <c r="AM19" s="36">
        <v>0.6</v>
      </c>
      <c r="AN19" s="152"/>
      <c r="AO19" s="38"/>
    </row>
    <row r="20" spans="1:41" ht="15" customHeight="1">
      <c r="A20" s="134"/>
      <c r="B20" s="134"/>
      <c r="C20" s="135"/>
      <c r="D20" s="135"/>
      <c r="E20" s="135"/>
      <c r="F20" s="138"/>
      <c r="G20" s="140"/>
      <c r="H20" s="141"/>
      <c r="I20" s="141"/>
      <c r="J20" s="140"/>
      <c r="K20" s="141"/>
      <c r="L20" s="143"/>
      <c r="M20" s="144"/>
      <c r="N20" s="146"/>
      <c r="O20" s="143"/>
      <c r="P20" s="143"/>
      <c r="Q20" s="143"/>
      <c r="R20" s="147"/>
      <c r="S20" s="27" t="s">
        <v>145</v>
      </c>
      <c r="T20" s="30" t="s">
        <v>155</v>
      </c>
      <c r="U20" s="27">
        <v>0.15</v>
      </c>
      <c r="V20" s="148"/>
      <c r="W20" s="149"/>
      <c r="X20" s="149"/>
      <c r="Y20" s="149"/>
      <c r="Z20" s="149"/>
      <c r="AA20" s="149"/>
      <c r="AB20" s="150"/>
      <c r="AC20" s="149"/>
      <c r="AD20" s="149"/>
      <c r="AE20" s="149"/>
      <c r="AF20" s="153"/>
      <c r="AG20" s="153"/>
      <c r="AH20" s="153"/>
      <c r="AI20" s="153"/>
      <c r="AJ20" s="35">
        <v>500</v>
      </c>
      <c r="AK20" s="35">
        <v>350</v>
      </c>
      <c r="AL20" s="35">
        <v>350</v>
      </c>
      <c r="AM20" s="36">
        <v>0.6</v>
      </c>
      <c r="AN20" s="152"/>
      <c r="AO20" s="38"/>
    </row>
    <row r="21" spans="1:41" ht="15" customHeight="1">
      <c r="A21" s="134"/>
      <c r="B21" s="134"/>
      <c r="C21" s="135"/>
      <c r="D21" s="135"/>
      <c r="E21" s="135"/>
      <c r="F21" s="138"/>
      <c r="G21" s="140"/>
      <c r="H21" s="141"/>
      <c r="I21" s="141"/>
      <c r="J21" s="140"/>
      <c r="K21" s="141"/>
      <c r="L21" s="143"/>
      <c r="M21" s="144"/>
      <c r="N21" s="146"/>
      <c r="O21" s="143"/>
      <c r="P21" s="143"/>
      <c r="Q21" s="143"/>
      <c r="R21" s="147"/>
      <c r="S21" s="27" t="s">
        <v>146</v>
      </c>
      <c r="T21" s="30" t="s">
        <v>155</v>
      </c>
      <c r="U21" s="27">
        <v>0.15</v>
      </c>
      <c r="V21" s="148"/>
      <c r="W21" s="149"/>
      <c r="X21" s="149"/>
      <c r="Y21" s="149"/>
      <c r="Z21" s="149"/>
      <c r="AA21" s="149"/>
      <c r="AB21" s="150"/>
      <c r="AC21" s="149"/>
      <c r="AD21" s="149"/>
      <c r="AE21" s="149"/>
      <c r="AF21" s="153"/>
      <c r="AG21" s="153"/>
      <c r="AH21" s="153"/>
      <c r="AI21" s="153"/>
      <c r="AJ21" s="35">
        <v>500</v>
      </c>
      <c r="AK21" s="35">
        <v>350</v>
      </c>
      <c r="AL21" s="35">
        <v>350</v>
      </c>
      <c r="AM21" s="36">
        <v>0.5</v>
      </c>
      <c r="AN21" s="152"/>
      <c r="AO21" s="38"/>
    </row>
    <row r="22" spans="1:41" ht="15" customHeight="1">
      <c r="A22" s="134"/>
      <c r="B22" s="134"/>
      <c r="C22" s="135"/>
      <c r="D22" s="135"/>
      <c r="E22" s="135"/>
      <c r="F22" s="138"/>
      <c r="G22" s="140"/>
      <c r="H22" s="141"/>
      <c r="I22" s="141"/>
      <c r="J22" s="140"/>
      <c r="K22" s="141"/>
      <c r="L22" s="143"/>
      <c r="M22" s="144"/>
      <c r="N22" s="146"/>
      <c r="O22" s="143"/>
      <c r="P22" s="143"/>
      <c r="Q22" s="143"/>
      <c r="R22" s="147"/>
      <c r="S22" s="27"/>
      <c r="T22" s="30"/>
      <c r="U22" s="27"/>
      <c r="V22" s="148"/>
      <c r="W22" s="149"/>
      <c r="X22" s="149"/>
      <c r="Y22" s="149"/>
      <c r="Z22" s="149"/>
      <c r="AA22" s="149"/>
      <c r="AB22" s="150"/>
      <c r="AC22" s="149"/>
      <c r="AD22" s="149"/>
      <c r="AE22" s="149"/>
      <c r="AF22" s="153"/>
      <c r="AG22" s="153"/>
      <c r="AH22" s="153"/>
      <c r="AI22" s="153"/>
      <c r="AJ22" s="35"/>
      <c r="AK22" s="35"/>
      <c r="AL22" s="35"/>
      <c r="AM22" s="36"/>
      <c r="AN22" s="152"/>
      <c r="AO22" s="38"/>
    </row>
    <row r="23" spans="1:41" ht="15" customHeight="1">
      <c r="A23" s="134"/>
      <c r="B23" s="134"/>
      <c r="C23" s="135"/>
      <c r="D23" s="135"/>
      <c r="E23" s="135"/>
      <c r="F23" s="138"/>
      <c r="G23" s="140"/>
      <c r="H23" s="141"/>
      <c r="I23" s="141"/>
      <c r="J23" s="140"/>
      <c r="K23" s="141"/>
      <c r="L23" s="143"/>
      <c r="M23" s="144"/>
      <c r="N23" s="146"/>
      <c r="O23" s="143"/>
      <c r="P23" s="143"/>
      <c r="Q23" s="143"/>
      <c r="R23" s="147"/>
      <c r="S23" s="27"/>
      <c r="T23" s="30"/>
      <c r="U23" s="27"/>
      <c r="V23" s="148"/>
      <c r="W23" s="149"/>
      <c r="X23" s="149"/>
      <c r="Y23" s="149"/>
      <c r="Z23" s="149"/>
      <c r="AA23" s="149"/>
      <c r="AB23" s="150"/>
      <c r="AC23" s="149"/>
      <c r="AD23" s="149"/>
      <c r="AE23" s="149"/>
      <c r="AF23" s="153"/>
      <c r="AG23" s="153"/>
      <c r="AH23" s="153"/>
      <c r="AI23" s="153"/>
      <c r="AJ23" s="35"/>
      <c r="AK23" s="35"/>
      <c r="AL23" s="35"/>
      <c r="AM23" s="36"/>
      <c r="AN23" s="152"/>
      <c r="AO23" s="38"/>
    </row>
    <row r="24" spans="1:41" ht="15" customHeight="1">
      <c r="A24" s="134"/>
      <c r="B24" s="134"/>
      <c r="C24" s="135"/>
      <c r="D24" s="135"/>
      <c r="E24" s="135"/>
      <c r="F24" s="138"/>
      <c r="G24" s="140"/>
      <c r="H24" s="141"/>
      <c r="I24" s="141"/>
      <c r="J24" s="140"/>
      <c r="K24" s="141"/>
      <c r="L24" s="143"/>
      <c r="M24" s="144"/>
      <c r="N24" s="146"/>
      <c r="O24" s="143"/>
      <c r="P24" s="143"/>
      <c r="Q24" s="143"/>
      <c r="R24" s="147"/>
      <c r="S24" s="27"/>
      <c r="T24" s="30"/>
      <c r="U24" s="27"/>
      <c r="V24" s="148"/>
      <c r="W24" s="149"/>
      <c r="X24" s="149"/>
      <c r="Y24" s="149"/>
      <c r="Z24" s="149"/>
      <c r="AA24" s="149"/>
      <c r="AB24" s="150"/>
      <c r="AC24" s="149"/>
      <c r="AD24" s="149"/>
      <c r="AE24" s="149"/>
      <c r="AF24" s="153"/>
      <c r="AG24" s="153"/>
      <c r="AH24" s="153"/>
      <c r="AI24" s="153"/>
      <c r="AJ24" s="35"/>
      <c r="AK24" s="35"/>
      <c r="AL24" s="35"/>
      <c r="AM24" s="36"/>
      <c r="AN24" s="152"/>
      <c r="AO24" s="38"/>
    </row>
    <row r="25" spans="1:41" ht="15" customHeight="1">
      <c r="A25" s="16"/>
      <c r="B25" s="16"/>
      <c r="C25" s="17"/>
      <c r="D25" s="17"/>
      <c r="E25" s="17"/>
      <c r="F25" s="20"/>
      <c r="G25" s="18"/>
      <c r="H25" s="19"/>
      <c r="I25" s="19"/>
      <c r="J25" s="18"/>
      <c r="K25" s="19"/>
      <c r="L25" s="21"/>
      <c r="M25" s="22"/>
      <c r="N25" s="23"/>
      <c r="O25" s="21"/>
      <c r="P25" s="21"/>
      <c r="Q25" s="21"/>
      <c r="R25" s="25"/>
      <c r="S25" s="27"/>
      <c r="T25" s="30"/>
      <c r="U25" s="27"/>
      <c r="V25" s="28"/>
      <c r="W25" s="29"/>
      <c r="X25" s="29"/>
      <c r="Y25" s="29"/>
      <c r="Z25" s="29"/>
      <c r="AA25" s="29"/>
      <c r="AB25" s="33"/>
      <c r="AC25" s="29"/>
      <c r="AD25" s="29"/>
      <c r="AE25" s="29"/>
      <c r="AF25" s="34"/>
      <c r="AG25" s="34"/>
      <c r="AH25" s="34"/>
      <c r="AI25" s="34"/>
      <c r="AJ25" s="35"/>
      <c r="AK25" s="35"/>
      <c r="AL25" s="35"/>
      <c r="AM25" s="36">
        <f>SUM(AM4:AM24)</f>
        <v>13.2</v>
      </c>
      <c r="AN25" s="37"/>
      <c r="AO25" s="38"/>
    </row>
    <row r="26" spans="1:41">
      <c r="A26" s="154" t="s">
        <v>174</v>
      </c>
      <c r="B26" s="154"/>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38"/>
    </row>
    <row r="27" spans="1:41">
      <c r="A27" s="154"/>
      <c r="B27" s="154"/>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38"/>
    </row>
  </sheetData>
  <autoFilter ref="F2:T27" xr:uid="{00000000-0009-0000-0000-000002000000}"/>
  <mergeCells count="127">
    <mergeCell ref="A26:AN27"/>
    <mergeCell ref="AE11:AE17"/>
    <mergeCell ref="AE18:AE24"/>
    <mergeCell ref="AF2:AF3"/>
    <mergeCell ref="AG2:AG3"/>
    <mergeCell ref="AH2:AH3"/>
    <mergeCell ref="AI2:AI3"/>
    <mergeCell ref="AM2:AM3"/>
    <mergeCell ref="AN2:AN3"/>
    <mergeCell ref="AN4:AN10"/>
    <mergeCell ref="AN11:AN17"/>
    <mergeCell ref="AN18:AN24"/>
    <mergeCell ref="AF4:AG10"/>
    <mergeCell ref="AH4:AI10"/>
    <mergeCell ref="AF11:AG17"/>
    <mergeCell ref="AH11:AI17"/>
    <mergeCell ref="AF18:AG24"/>
    <mergeCell ref="AH18:AI24"/>
    <mergeCell ref="AA11:AA17"/>
    <mergeCell ref="AA18:AA24"/>
    <mergeCell ref="AB4:AB10"/>
    <mergeCell ref="AB11:AB17"/>
    <mergeCell ref="AB18:AB24"/>
    <mergeCell ref="AC4:AC10"/>
    <mergeCell ref="AC11:AC17"/>
    <mergeCell ref="AC18:AC24"/>
    <mergeCell ref="AD4:AD10"/>
    <mergeCell ref="AD11:AD17"/>
    <mergeCell ref="AD18:AD24"/>
    <mergeCell ref="W11:W17"/>
    <mergeCell ref="W18:W24"/>
    <mergeCell ref="X4:X10"/>
    <mergeCell ref="X11:X17"/>
    <mergeCell ref="X18:X24"/>
    <mergeCell ref="Y4:Y10"/>
    <mergeCell ref="Y11:Y17"/>
    <mergeCell ref="Y18:Y24"/>
    <mergeCell ref="Z4:Z10"/>
    <mergeCell ref="Z11:Z17"/>
    <mergeCell ref="Z18:Z24"/>
    <mergeCell ref="Q11:Q17"/>
    <mergeCell ref="Q18:Q24"/>
    <mergeCell ref="R2:R3"/>
    <mergeCell ref="R4:R10"/>
    <mergeCell ref="R11:R17"/>
    <mergeCell ref="R18:R24"/>
    <mergeCell ref="S2:S3"/>
    <mergeCell ref="T2:T3"/>
    <mergeCell ref="V4:V10"/>
    <mergeCell ref="V11:V17"/>
    <mergeCell ref="V18:V24"/>
    <mergeCell ref="N11:N17"/>
    <mergeCell ref="N18:N24"/>
    <mergeCell ref="O2:O3"/>
    <mergeCell ref="O4:O10"/>
    <mergeCell ref="O11:O17"/>
    <mergeCell ref="O18:O24"/>
    <mergeCell ref="P2:P3"/>
    <mergeCell ref="P4:P10"/>
    <mergeCell ref="P11:P17"/>
    <mergeCell ref="P18:P24"/>
    <mergeCell ref="K11:K17"/>
    <mergeCell ref="K18:K24"/>
    <mergeCell ref="L2:L3"/>
    <mergeCell ref="L4:L10"/>
    <mergeCell ref="L11:L17"/>
    <mergeCell ref="L18:L24"/>
    <mergeCell ref="M2:M3"/>
    <mergeCell ref="M4:M10"/>
    <mergeCell ref="M11:M17"/>
    <mergeCell ref="M18:M24"/>
    <mergeCell ref="G11:G17"/>
    <mergeCell ref="G18:G24"/>
    <mergeCell ref="H4:H10"/>
    <mergeCell ref="H11:H17"/>
    <mergeCell ref="H18:H24"/>
    <mergeCell ref="I4:I10"/>
    <mergeCell ref="I11:I17"/>
    <mergeCell ref="I18:I24"/>
    <mergeCell ref="J2:J3"/>
    <mergeCell ref="J4:J10"/>
    <mergeCell ref="J11:J17"/>
    <mergeCell ref="J18:J24"/>
    <mergeCell ref="D11:D17"/>
    <mergeCell ref="D18:D24"/>
    <mergeCell ref="E2:E3"/>
    <mergeCell ref="E4:E10"/>
    <mergeCell ref="E11:E17"/>
    <mergeCell ref="E18:E24"/>
    <mergeCell ref="F2:F3"/>
    <mergeCell ref="F4:F10"/>
    <mergeCell ref="F11:F17"/>
    <mergeCell ref="F18:F24"/>
    <mergeCell ref="A11:A17"/>
    <mergeCell ref="A18:A24"/>
    <mergeCell ref="B2:B3"/>
    <mergeCell ref="B4:B10"/>
    <mergeCell ref="B11:B17"/>
    <mergeCell ref="B18:B24"/>
    <mergeCell ref="C2:C3"/>
    <mergeCell ref="C4:C10"/>
    <mergeCell ref="C11:C17"/>
    <mergeCell ref="C18:C24"/>
    <mergeCell ref="A1:AN1"/>
    <mergeCell ref="H2:I2"/>
    <mergeCell ref="U2:V2"/>
    <mergeCell ref="W2:Y2"/>
    <mergeCell ref="Z2:AC2"/>
    <mergeCell ref="AD2:AE2"/>
    <mergeCell ref="AJ2:AL2"/>
    <mergeCell ref="AJ5:AL5"/>
    <mergeCell ref="AJ6:AL6"/>
    <mergeCell ref="A2:A3"/>
    <mergeCell ref="A4:A10"/>
    <mergeCell ref="D2:D3"/>
    <mergeCell ref="D4:D10"/>
    <mergeCell ref="G2:G3"/>
    <mergeCell ref="G4:G10"/>
    <mergeCell ref="K2:K3"/>
    <mergeCell ref="K4:K10"/>
    <mergeCell ref="N2:N3"/>
    <mergeCell ref="N4:N10"/>
    <mergeCell ref="Q2:Q3"/>
    <mergeCell ref="Q4:Q10"/>
    <mergeCell ref="W4:W10"/>
    <mergeCell ref="AA4:AA10"/>
    <mergeCell ref="AE4:AE10"/>
  </mergeCells>
  <phoneticPr fontId="26" type="noConversion"/>
  <printOptions horizontalCentered="1"/>
  <pageMargins left="0" right="0" top="0.15625" bottom="0.15625" header="0.15625" footer="0.15625"/>
  <pageSetup paperSize="8" scale="89" firstPageNumber="4294963191" orientation="landscape" useFirstPageNumber="1"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文档" ma:contentTypeID="0x010100997B5B5DCB1DC94C84A4125FA35D025E" ma:contentTypeVersion="3" ma:contentTypeDescription="新建文档。" ma:contentTypeScope="" ma:versionID="1191c288aad74b8da00d92ff9edae6bf">
  <xsd:schema xmlns:xsd="http://www.w3.org/2001/XMLSchema" xmlns:xs="http://www.w3.org/2001/XMLSchema" xmlns:p="http://schemas.microsoft.com/office/2006/metadata/properties" xmlns:ns2="541c6b91-c96a-4b18-ac78-5bb415fde92d" targetNamespace="http://schemas.microsoft.com/office/2006/metadata/properties" ma:root="true" ma:fieldsID="be515d93197f167b5b18795cabcad9e6" ns2:_="">
    <xsd:import namespace="541c6b91-c96a-4b18-ac78-5bb415fde92d"/>
    <xsd:element name="properties">
      <xsd:complexType>
        <xsd:sequence>
          <xsd:element name="documentManagement">
            <xsd:complexType>
              <xsd:all>
                <xsd:element ref="ns2:_x6587__x4ef6__x7f16__x53f7_" minOccurs="0"/>
                <xsd:element ref="ns2:_x53d1__x5e03__x90e8__x95e8_" minOccurs="0"/>
                <xsd:element ref="ns2:_x4fdd__x5b58__x671f__x965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1c6b91-c96a-4b18-ac78-5bb415fde92d" elementFormDefault="qualified">
    <xsd:import namespace="http://schemas.microsoft.com/office/2006/documentManagement/types"/>
    <xsd:import namespace="http://schemas.microsoft.com/office/infopath/2007/PartnerControls"/>
    <xsd:element name="_x6587__x4ef6__x7f16__x53f7_" ma:index="8" nillable="true" ma:displayName="文件编号" ma:internalName="_x6587__x4ef6__x7f16__x53f7_">
      <xsd:simpleType>
        <xsd:restriction base="dms:Text">
          <xsd:maxLength value="255"/>
        </xsd:restriction>
      </xsd:simpleType>
    </xsd:element>
    <xsd:element name="_x53d1__x5e03__x90e8__x95e8_" ma:index="9" nillable="true" ma:displayName="发布部门" ma:default="技术中心" ma:format="Dropdown" ma:internalName="_x53d1__x5e03__x90e8__x95e8_">
      <xsd:simpleType>
        <xsd:restriction base="dms:Choice">
          <xsd:enumeration value="技术中心"/>
          <xsd:enumeration value="工程院"/>
          <xsd:enumeration value="销售国内"/>
          <xsd:enumeration value="销售国际"/>
          <xsd:enumeration value="售后公司"/>
          <xsd:enumeration value="配套采购本部"/>
          <xsd:enumeration value="股份财务部"/>
          <xsd:enumeration value="IT管理本部"/>
          <xsd:enumeration value="人力资源本部"/>
          <xsd:enumeration value="招标管理本部"/>
          <xsd:enumeration value="生产管理本部"/>
          <xsd:enumeration value="经营管理本部"/>
          <xsd:enumeration value="经营监察本部"/>
          <xsd:enumeration value="财管中心"/>
          <xsd:enumeration value="证券法务本部"/>
          <xsd:enumeration value="产品企划本部"/>
          <xsd:enumeration value="品质管理本部"/>
          <xsd:enumeration value="物流事业部"/>
          <xsd:enumeration value="事业部"/>
          <xsd:enumeration value="长城华北"/>
          <xsd:enumeration value="数据管理本部"/>
          <xsd:enumeration value="整车事业部"/>
        </xsd:restriction>
      </xsd:simpleType>
    </xsd:element>
    <xsd:element name="_x4fdd__x5b58__x671f__x9650_" ma:index="10" nillable="true" ma:displayName="保存期限(年)" ma:internalName="_x4fdd__x5b58__x671f__x9650_">
      <xsd:simpleType>
        <xsd:restriction base="dms:Text">
          <xsd:maxLength value="24"/>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documentManagement>
    <_x4fdd__x5b58__x671f__x9650_ xmlns="541c6b91-c96a-4b18-ac78-5bb415fde92d">十年</_x4fdd__x5b58__x671f__x9650_>
    <_x6587__x4ef6__x7f16__x53f7_ xmlns="541c6b91-c96a-4b18-ac78-5bb415fde92d">GW/Qe-SMM-02-01</_x6587__x4ef6__x7f16__x53f7_>
    <_x53d1__x5e03__x90e8__x95e8_ xmlns="541c6b91-c96a-4b18-ac78-5bb415fde92d">配套管理本部</_x53d1__x5e03__x90e8__x95e8_>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5D7EAC-182F-4C2D-9EFF-8499A1A5DEC0}">
  <ds:schemaRefs/>
</ds:datastoreItem>
</file>

<file path=customXml/itemProps2.xml><?xml version="1.0" encoding="utf-8"?>
<ds:datastoreItem xmlns:ds="http://schemas.openxmlformats.org/officeDocument/2006/customXml" ds:itemID="{2976B1FE-5E24-415F-83F9-221F43DFF924}">
  <ds:schemaRefs/>
</ds:datastoreItem>
</file>

<file path=customXml/itemProps3.xml><?xml version="1.0" encoding="utf-8"?>
<ds:datastoreItem xmlns:ds="http://schemas.openxmlformats.org/officeDocument/2006/customXml" ds:itemID="{78C117CA-E4F2-46FE-943B-519589045188}">
  <ds:schemaRefs/>
</ds:datastoreItem>
</file>

<file path=customXml/itemProps4.xml><?xml version="1.0" encoding="utf-8"?>
<ds:datastoreItem xmlns:ds="http://schemas.openxmlformats.org/officeDocument/2006/customXml" ds:itemID="{F3E167A0-113F-4806-B985-9D47A59C1E6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报价表</vt:lpstr>
      <vt:lpstr>上盖板总成</vt:lpstr>
      <vt:lpstr>下底板总成</vt:lpstr>
      <vt:lpstr>上盖板总成!Print_Titles</vt:lpstr>
      <vt:lpstr>下底板总成!Print_Titles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吴英格</cp:lastModifiedBy>
  <dcterms:created xsi:type="dcterms:W3CDTF">1996-12-17T01:32:00Z</dcterms:created>
  <dcterms:modified xsi:type="dcterms:W3CDTF">2022-05-18T14:19:32Z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18154FFE5D4943BABCD5F8A9D00C8736</vt:lpwstr>
  </property>
</Properties>
</file>