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<sst xmlns="http://schemas.openxmlformats.org/spreadsheetml/2006/main" count="50" uniqueCount="38">
  <si>
    <t>欧马可上下盖板目标价格核算明细</t>
  </si>
  <si>
    <t>序</t>
  </si>
  <si>
    <t>QAD编码</t>
  </si>
  <si>
    <t>名称</t>
  </si>
  <si>
    <t>图片</t>
  </si>
  <si>
    <t>材质</t>
  </si>
  <si>
    <t>下料尺寸</t>
  </si>
  <si>
    <t>重量/kg</t>
  </si>
  <si>
    <t>不含税单价</t>
  </si>
  <si>
    <t>材料费</t>
  </si>
  <si>
    <t>加工成本</t>
  </si>
  <si>
    <t>未税
目标价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</si>
  <si>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</si>
  <si>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</si>
  <si>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</si>
  <si>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</si>
  <si>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</si>
  <si>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</si>
  <si>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</si>
  <si>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</si>
  <si>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</si>
  <si>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</si>
  <si>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工序费</t>
  </si>
  <si>
    <t>件数</t>
  </si>
  <si>
    <t>合计</t>
  </si>
  <si>
    <t>SLT0011480</t>
  </si>
  <si>
    <t>滑轨右连接板2</t>
  </si>
  <si>
    <t>SPFH590</t>
  </si>
  <si>
    <t>落料</t>
  </si>
  <si>
    <t>250T</t>
  </si>
  <si>
    <t>成型</t>
  </si>
  <si>
    <t>翻边</t>
  </si>
  <si>
    <t>冲孔</t>
  </si>
  <si>
    <t>合计：</t>
  </si>
  <si>
    <t>SLT0011379</t>
  </si>
  <si>
    <t>减震器下挂钩</t>
  </si>
  <si>
    <t>80T</t>
  </si>
  <si>
    <t>40T</t>
  </si>
</sst>
</file>

<file path=xl/styles.xml><?xml version="1.0" encoding="utf-8"?>
<styleSheet xmlns="http://schemas.openxmlformats.org/spreadsheetml/2006/main">
  <numFmts count="7">
    <numFmt numFmtId="176" formatCode="0.000_);[Red]\(0.0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  <numFmt numFmtId="178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2" fillId="2" borderId="2" xfId="49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vertical="center"/>
    </xf>
    <xf numFmtId="0" fontId="0" fillId="0" borderId="3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7" fontId="0" fillId="0" borderId="5" xfId="0" applyNumberFormat="1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>
      <alignment vertical="center"/>
    </xf>
    <xf numFmtId="177" fontId="3" fillId="3" borderId="3" xfId="0" applyNumberFormat="1" applyFont="1" applyFill="1" applyBorder="1" applyAlignment="1">
      <alignment horizontal="center" vertical="center" wrapText="1" shrinkToFit="1"/>
    </xf>
    <xf numFmtId="178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 shrinkToFit="1"/>
    </xf>
    <xf numFmtId="177" fontId="0" fillId="0" borderId="3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3</xdr:row>
      <xdr:rowOff>38100</xdr:rowOff>
    </xdr:from>
    <xdr:to>
      <xdr:col>3</xdr:col>
      <xdr:colOff>626745</xdr:colOff>
      <xdr:row>7</xdr:row>
      <xdr:rowOff>62865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6875" y="736600"/>
          <a:ext cx="57912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44767</xdr:colOff>
      <xdr:row>8</xdr:row>
      <xdr:rowOff>40322</xdr:rowOff>
    </xdr:from>
    <xdr:to>
      <xdr:col>3</xdr:col>
      <xdr:colOff>625157</xdr:colOff>
      <xdr:row>11</xdr:row>
      <xdr:rowOff>129857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1651635" y="1607185"/>
          <a:ext cx="603885" cy="580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K16" sqref="K16"/>
    </sheetView>
  </sheetViews>
  <sheetFormatPr defaultColWidth="9" defaultRowHeight="13.5"/>
  <cols>
    <col min="1" max="1" width="3.25" customWidth="1"/>
    <col min="5" max="5" width="8.375" customWidth="1"/>
    <col min="6" max="8" width="4.5" customWidth="1"/>
    <col min="9" max="11" width="7.375" style="1" customWidth="1"/>
    <col min="12" max="13" width="6.375" style="2" customWidth="1"/>
    <col min="14" max="14" width="7" style="2" customWidth="1"/>
    <col min="15" max="15" width="5.125" customWidth="1"/>
    <col min="16" max="16" width="5.375" style="3" customWidth="1"/>
    <col min="17" max="17" width="7" style="2" customWidth="1"/>
    <col min="18" max="18" width="5.125" customWidth="1"/>
    <col min="19" max="20" width="6.375" style="2" customWidth="1"/>
  </cols>
  <sheetData>
    <row r="1" ht="28" customHeight="1" spans="1:20">
      <c r="A1" s="4" t="s">
        <v>0</v>
      </c>
      <c r="B1" s="5"/>
      <c r="C1" s="6"/>
      <c r="D1" s="6"/>
      <c r="E1" s="6"/>
      <c r="F1" s="6"/>
      <c r="G1" s="6"/>
      <c r="H1" s="6"/>
      <c r="I1" s="20"/>
      <c r="J1" s="20"/>
      <c r="K1" s="20"/>
      <c r="L1" s="21"/>
      <c r="M1" s="21"/>
      <c r="N1" s="21"/>
      <c r="O1" s="6"/>
      <c r="P1" s="6"/>
      <c r="Q1" s="21"/>
      <c r="R1" s="6"/>
      <c r="S1" s="21"/>
      <c r="T1" s="21"/>
    </row>
    <row r="2" spans="1:20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1"/>
      <c r="H2" s="11"/>
      <c r="I2" s="22" t="s">
        <v>7</v>
      </c>
      <c r="J2" s="22"/>
      <c r="K2" s="22"/>
      <c r="L2" s="23" t="s">
        <v>8</v>
      </c>
      <c r="M2" s="23"/>
      <c r="N2" s="23" t="s">
        <v>9</v>
      </c>
      <c r="O2" s="23" t="s">
        <v>10</v>
      </c>
      <c r="P2" s="23"/>
      <c r="Q2" s="23"/>
      <c r="R2" s="23"/>
      <c r="S2" s="23"/>
      <c r="T2" s="34" t="s">
        <v>11</v>
      </c>
    </row>
    <row r="3" spans="1:20">
      <c r="A3" s="12" t="s">
        <v>12</v>
      </c>
      <c r="B3" s="8"/>
      <c r="C3" s="9"/>
      <c r="D3" s="8"/>
      <c r="E3" s="10"/>
      <c r="F3" s="11" t="s">
        <v>13</v>
      </c>
      <c r="G3" s="11" t="s">
        <v>14</v>
      </c>
      <c r="H3" s="11" t="s">
        <v>15</v>
      </c>
      <c r="I3" s="22" t="s">
        <v>16</v>
      </c>
      <c r="J3" s="22" t="s">
        <v>17</v>
      </c>
      <c r="K3" s="22" t="s">
        <v>18</v>
      </c>
      <c r="L3" s="23" t="s">
        <v>19</v>
      </c>
      <c r="M3" s="23" t="s">
        <v>18</v>
      </c>
      <c r="N3" s="23"/>
      <c r="O3" s="23" t="s">
        <v>20</v>
      </c>
      <c r="P3" s="23" t="s">
        <v>21</v>
      </c>
      <c r="Q3" s="23" t="s">
        <v>22</v>
      </c>
      <c r="R3" s="35" t="s">
        <v>23</v>
      </c>
      <c r="S3" s="36" t="s">
        <v>24</v>
      </c>
      <c r="T3" s="37"/>
    </row>
    <row r="4" spans="1:20">
      <c r="A4" s="13">
        <v>1</v>
      </c>
      <c r="B4" s="13" t="s">
        <v>25</v>
      </c>
      <c r="C4" s="13" t="s">
        <v>26</v>
      </c>
      <c r="D4" s="13"/>
      <c r="E4" s="13" t="s">
        <v>27</v>
      </c>
      <c r="F4" s="14">
        <v>179</v>
      </c>
      <c r="G4" s="14">
        <v>160</v>
      </c>
      <c r="H4" s="14">
        <v>4</v>
      </c>
      <c r="I4" s="24">
        <f>F4*G4*H4*0.00000785</f>
        <v>0.899296</v>
      </c>
      <c r="J4" s="24">
        <v>0.62</v>
      </c>
      <c r="K4" s="24">
        <f>I4-J4</f>
        <v>0.279296</v>
      </c>
      <c r="L4" s="25">
        <v>5.83</v>
      </c>
      <c r="M4" s="25">
        <v>3.2</v>
      </c>
      <c r="N4" s="25">
        <f>I4*L4-K4*M4</f>
        <v>4.34914848</v>
      </c>
      <c r="O4" s="26" t="s">
        <v>28</v>
      </c>
      <c r="P4" s="19" t="s">
        <v>29</v>
      </c>
      <c r="Q4" s="33">
        <v>0.2</v>
      </c>
      <c r="R4" s="26">
        <v>1</v>
      </c>
      <c r="S4" s="33">
        <f t="shared" ref="S4:S7" si="0">Q4/R4</f>
        <v>0.2</v>
      </c>
      <c r="T4" s="38">
        <f>(N8+S8)*1.12</f>
        <v>5.7670462976</v>
      </c>
    </row>
    <row r="5" spans="1:20">
      <c r="A5" s="13"/>
      <c r="B5" s="13"/>
      <c r="C5" s="13"/>
      <c r="D5" s="13"/>
      <c r="E5" s="13"/>
      <c r="F5" s="15"/>
      <c r="G5" s="15"/>
      <c r="H5" s="15"/>
      <c r="I5" s="27"/>
      <c r="J5" s="27"/>
      <c r="K5" s="27"/>
      <c r="L5" s="28"/>
      <c r="M5" s="28"/>
      <c r="N5" s="28"/>
      <c r="O5" s="26" t="s">
        <v>30</v>
      </c>
      <c r="P5" s="19" t="s">
        <v>29</v>
      </c>
      <c r="Q5" s="33">
        <v>0.2</v>
      </c>
      <c r="R5" s="26">
        <v>1</v>
      </c>
      <c r="S5" s="33">
        <f t="shared" si="0"/>
        <v>0.2</v>
      </c>
      <c r="T5" s="38"/>
    </row>
    <row r="6" spans="1:20">
      <c r="A6" s="13"/>
      <c r="B6" s="13"/>
      <c r="C6" s="13"/>
      <c r="D6" s="13"/>
      <c r="E6" s="13"/>
      <c r="F6" s="15"/>
      <c r="G6" s="15"/>
      <c r="H6" s="15"/>
      <c r="I6" s="27"/>
      <c r="J6" s="27"/>
      <c r="K6" s="27"/>
      <c r="L6" s="28"/>
      <c r="M6" s="28"/>
      <c r="N6" s="28"/>
      <c r="O6" s="26" t="s">
        <v>31</v>
      </c>
      <c r="P6" s="19" t="s">
        <v>29</v>
      </c>
      <c r="Q6" s="33">
        <v>0.2</v>
      </c>
      <c r="R6" s="26">
        <v>1</v>
      </c>
      <c r="S6" s="33">
        <f t="shared" si="0"/>
        <v>0.2</v>
      </c>
      <c r="T6" s="38"/>
    </row>
    <row r="7" spans="1:20">
      <c r="A7" s="13"/>
      <c r="B7" s="13"/>
      <c r="C7" s="13"/>
      <c r="D7" s="13"/>
      <c r="E7" s="13"/>
      <c r="F7" s="16"/>
      <c r="G7" s="16"/>
      <c r="H7" s="16"/>
      <c r="I7" s="29"/>
      <c r="J7" s="29"/>
      <c r="K7" s="29"/>
      <c r="L7" s="30"/>
      <c r="M7" s="30"/>
      <c r="N7" s="30"/>
      <c r="O7" s="26" t="s">
        <v>32</v>
      </c>
      <c r="P7" s="19" t="s">
        <v>29</v>
      </c>
      <c r="Q7" s="33">
        <v>0.2</v>
      </c>
      <c r="R7" s="26">
        <v>1</v>
      </c>
      <c r="S7" s="33">
        <f t="shared" si="0"/>
        <v>0.2</v>
      </c>
      <c r="T7" s="38"/>
    </row>
    <row r="8" spans="1:20">
      <c r="A8" s="13"/>
      <c r="B8" s="13"/>
      <c r="C8" s="13"/>
      <c r="D8" s="13"/>
      <c r="E8" s="13"/>
      <c r="F8" s="17" t="s">
        <v>33</v>
      </c>
      <c r="G8" s="18"/>
      <c r="H8" s="18"/>
      <c r="I8" s="18"/>
      <c r="J8" s="18"/>
      <c r="K8" s="18"/>
      <c r="L8" s="31"/>
      <c r="M8" s="32"/>
      <c r="N8" s="33">
        <f>N4</f>
        <v>4.34914848</v>
      </c>
      <c r="O8" s="17" t="s">
        <v>33</v>
      </c>
      <c r="P8" s="18"/>
      <c r="Q8" s="18"/>
      <c r="R8" s="39"/>
      <c r="S8" s="33">
        <f>SUM(S4:S7)</f>
        <v>0.8</v>
      </c>
      <c r="T8" s="38"/>
    </row>
    <row r="9" spans="1:20">
      <c r="A9" s="19">
        <v>2</v>
      </c>
      <c r="B9" s="13" t="s">
        <v>34</v>
      </c>
      <c r="C9" s="13" t="s">
        <v>35</v>
      </c>
      <c r="D9" s="13"/>
      <c r="E9" s="13" t="s">
        <v>27</v>
      </c>
      <c r="F9" s="14">
        <v>50</v>
      </c>
      <c r="G9" s="14">
        <v>60</v>
      </c>
      <c r="H9" s="14">
        <v>3</v>
      </c>
      <c r="I9" s="14">
        <f>F9*G9*H9*0.00000785</f>
        <v>0.07065</v>
      </c>
      <c r="J9" s="14">
        <v>0.04</v>
      </c>
      <c r="K9" s="14">
        <f>I9-J9</f>
        <v>0.03065</v>
      </c>
      <c r="L9" s="25">
        <v>5.83</v>
      </c>
      <c r="M9" s="25">
        <v>3.2</v>
      </c>
      <c r="N9" s="25">
        <f>I9*L9-K9*M9</f>
        <v>0.3138095</v>
      </c>
      <c r="O9" s="26" t="s">
        <v>28</v>
      </c>
      <c r="P9" s="19" t="s">
        <v>36</v>
      </c>
      <c r="Q9" s="33">
        <v>0.05</v>
      </c>
      <c r="R9" s="26">
        <v>1</v>
      </c>
      <c r="S9" s="33">
        <f t="shared" ref="S9:S11" si="1">Q9/R9</f>
        <v>0.05</v>
      </c>
      <c r="T9" s="38">
        <f>(N12+S12)*1.12</f>
        <v>0.49706664</v>
      </c>
    </row>
    <row r="10" spans="1:20">
      <c r="A10" s="19"/>
      <c r="B10" s="13"/>
      <c r="C10" s="13"/>
      <c r="D10" s="13"/>
      <c r="E10" s="13"/>
      <c r="F10" s="15"/>
      <c r="G10" s="15"/>
      <c r="H10" s="15"/>
      <c r="I10" s="15"/>
      <c r="J10" s="15"/>
      <c r="K10" s="15"/>
      <c r="L10" s="28"/>
      <c r="M10" s="28"/>
      <c r="N10" s="28"/>
      <c r="O10" s="26" t="s">
        <v>30</v>
      </c>
      <c r="P10" s="19" t="s">
        <v>36</v>
      </c>
      <c r="Q10" s="33">
        <v>0.05</v>
      </c>
      <c r="R10" s="26">
        <v>1</v>
      </c>
      <c r="S10" s="33">
        <f t="shared" si="1"/>
        <v>0.05</v>
      </c>
      <c r="T10" s="38"/>
    </row>
    <row r="11" spans="1:20">
      <c r="A11" s="19"/>
      <c r="B11" s="13"/>
      <c r="C11" s="13"/>
      <c r="D11" s="13"/>
      <c r="E11" s="13"/>
      <c r="F11" s="16"/>
      <c r="G11" s="16"/>
      <c r="H11" s="16"/>
      <c r="I11" s="16"/>
      <c r="J11" s="16"/>
      <c r="K11" s="16"/>
      <c r="L11" s="30"/>
      <c r="M11" s="30"/>
      <c r="N11" s="30"/>
      <c r="O11" s="26" t="s">
        <v>32</v>
      </c>
      <c r="P11" s="19" t="s">
        <v>37</v>
      </c>
      <c r="Q11" s="33">
        <v>0.03</v>
      </c>
      <c r="R11" s="26">
        <v>1</v>
      </c>
      <c r="S11" s="33">
        <f t="shared" si="1"/>
        <v>0.03</v>
      </c>
      <c r="T11" s="38"/>
    </row>
    <row r="12" spans="1:20">
      <c r="A12" s="19"/>
      <c r="B12" s="13"/>
      <c r="C12" s="13"/>
      <c r="D12" s="13"/>
      <c r="E12" s="13"/>
      <c r="F12" s="17" t="s">
        <v>33</v>
      </c>
      <c r="G12" s="18"/>
      <c r="H12" s="18"/>
      <c r="I12" s="18"/>
      <c r="J12" s="18"/>
      <c r="K12" s="18"/>
      <c r="L12" s="31"/>
      <c r="M12" s="32"/>
      <c r="N12" s="33">
        <f>N9</f>
        <v>0.3138095</v>
      </c>
      <c r="O12" s="17" t="s">
        <v>33</v>
      </c>
      <c r="P12" s="18"/>
      <c r="Q12" s="18"/>
      <c r="R12" s="39"/>
      <c r="S12" s="33">
        <f>SUM(S9:S11)</f>
        <v>0.13</v>
      </c>
      <c r="T12" s="38"/>
    </row>
  </sheetData>
  <mergeCells count="45">
    <mergeCell ref="A1:T1"/>
    <mergeCell ref="F2:H2"/>
    <mergeCell ref="I2:K2"/>
    <mergeCell ref="L2:M2"/>
    <mergeCell ref="O2:S2"/>
    <mergeCell ref="F8:M8"/>
    <mergeCell ref="O8:R8"/>
    <mergeCell ref="F12:M12"/>
    <mergeCell ref="O12:R12"/>
    <mergeCell ref="A4:A8"/>
    <mergeCell ref="A9:A12"/>
    <mergeCell ref="B2:B3"/>
    <mergeCell ref="B4:B8"/>
    <mergeCell ref="B9:B12"/>
    <mergeCell ref="C2:C3"/>
    <mergeCell ref="C4:C8"/>
    <mergeCell ref="C9:C12"/>
    <mergeCell ref="D2:D3"/>
    <mergeCell ref="D4:D8"/>
    <mergeCell ref="D9:D12"/>
    <mergeCell ref="E2:E3"/>
    <mergeCell ref="E4:E8"/>
    <mergeCell ref="E9:E12"/>
    <mergeCell ref="F4:F7"/>
    <mergeCell ref="F9:F11"/>
    <mergeCell ref="G4:G7"/>
    <mergeCell ref="G9:G11"/>
    <mergeCell ref="H4:H7"/>
    <mergeCell ref="H9:H11"/>
    <mergeCell ref="I4:I7"/>
    <mergeCell ref="I9:I11"/>
    <mergeCell ref="J4:J7"/>
    <mergeCell ref="J9:J11"/>
    <mergeCell ref="K4:K7"/>
    <mergeCell ref="K9:K11"/>
    <mergeCell ref="L4:L7"/>
    <mergeCell ref="L9:L11"/>
    <mergeCell ref="M4:M7"/>
    <mergeCell ref="M9:M11"/>
    <mergeCell ref="N2:N3"/>
    <mergeCell ref="N4:N7"/>
    <mergeCell ref="N9:N11"/>
    <mergeCell ref="T2:T3"/>
    <mergeCell ref="T4:T8"/>
    <mergeCell ref="T9:T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追夢人</cp:lastModifiedBy>
  <dcterms:created xsi:type="dcterms:W3CDTF">2022-06-10T06:06:14Z</dcterms:created>
  <dcterms:modified xsi:type="dcterms:W3CDTF">2022-06-10T06:10:13Z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8AF21B772A8841E89FD1249AAE562643</vt:lpwstr>
  </property>
  <property fmtid="{D5CDD505-2E9C-101B-9397-08002B2CF9AE}" pid="3" name="KSOProductBuildVer">
    <vt:lpwstr>2052-11.1.0.11744</vt:lpwstr>
  </property>
</Properties>
</file>