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08"/>
  </bookViews>
  <sheets>
    <sheet name="汇总表" sheetId="3" r:id="rId1"/>
    <sheet name="到货清单明细（厂家来货）" sheetId="7" r:id="rId2"/>
    <sheet name="入库明细（厂家来货）" sheetId="5" r:id="rId3"/>
    <sheet name="退库明细（重汽退外运）" sheetId="6" r:id="rId4"/>
  </sheets>
  <definedNames>
    <definedName name="_xlnm._FilterDatabase" localSheetId="0" hidden="1">汇总表!$A$1:$J$14</definedName>
    <definedName name="_xlnm._FilterDatabase" localSheetId="1" hidden="1">'到货清单明细（厂家来货）'!$A$1:$L$1</definedName>
    <definedName name="_xlnm._FilterDatabase" localSheetId="2" hidden="1">'入库明细（厂家来货）'!#REF!</definedName>
    <definedName name="_xlnm.Print_Area" localSheetId="0">汇总表!$A$1:$I$22</definedName>
    <definedName name="_xlnm.Print_Titles" localSheetId="0">汇总表!$1:$2</definedName>
  </definedNames>
  <calcPr calcId="144525"/>
</workbook>
</file>

<file path=xl/sharedStrings.xml><?xml version="1.0" encoding="utf-8"?>
<sst xmlns="http://schemas.openxmlformats.org/spreadsheetml/2006/main" count="179" uniqueCount="101">
  <si>
    <r>
      <t>中国外运</t>
    </r>
    <r>
      <rPr>
        <b/>
        <sz val="14"/>
        <rFont val="宋体"/>
        <charset val="134"/>
      </rPr>
      <t>—重汽海西项目组</t>
    </r>
    <r>
      <rPr>
        <b/>
        <sz val="16"/>
        <rFont val="宋体"/>
        <charset val="134"/>
      </rPr>
      <t>2022年5月入库汇总</t>
    </r>
  </si>
  <si>
    <t>序号</t>
  </si>
  <si>
    <t>物料编号</t>
  </si>
  <si>
    <t>物料名称</t>
  </si>
  <si>
    <t>供应商代码</t>
  </si>
  <si>
    <t>供应商简称</t>
  </si>
  <si>
    <r>
      <rPr>
        <b/>
        <sz val="12"/>
        <rFont val="宋体"/>
        <charset val="134"/>
      </rPr>
      <t xml:space="preserve">清单数量
</t>
    </r>
    <r>
      <rPr>
        <b/>
        <sz val="10"/>
        <rFont val="宋体"/>
        <charset val="134"/>
      </rPr>
      <t>（厂家来货）</t>
    </r>
  </si>
  <si>
    <r>
      <rPr>
        <b/>
        <sz val="12"/>
        <rFont val="宋体"/>
        <charset val="134"/>
      </rPr>
      <t xml:space="preserve">入库数量
</t>
    </r>
    <r>
      <rPr>
        <b/>
        <sz val="10"/>
        <rFont val="宋体"/>
        <charset val="134"/>
      </rPr>
      <t>（厂家来货）</t>
    </r>
  </si>
  <si>
    <r>
      <rPr>
        <b/>
        <sz val="12"/>
        <rFont val="宋体"/>
        <charset val="134"/>
      </rPr>
      <t xml:space="preserve">退库数量
</t>
    </r>
    <r>
      <rPr>
        <b/>
        <sz val="10"/>
        <rFont val="宋体"/>
        <charset val="134"/>
      </rPr>
      <t>（重汽退外运）</t>
    </r>
  </si>
  <si>
    <r>
      <rPr>
        <b/>
        <sz val="12"/>
        <rFont val="宋体"/>
        <charset val="134"/>
      </rPr>
      <t xml:space="preserve">备注
</t>
    </r>
    <r>
      <rPr>
        <b/>
        <sz val="8"/>
        <rFont val="宋体"/>
        <charset val="134"/>
      </rPr>
      <t>（数据来源重汽系统）</t>
    </r>
  </si>
  <si>
    <t>LG1611770006/1</t>
  </si>
  <si>
    <t>左镜座总成(北京光华荣昌)</t>
  </si>
  <si>
    <t>11.01.00403</t>
  </si>
  <si>
    <t>河北光华荣昌</t>
  </si>
  <si>
    <t>LG1611770007/1</t>
  </si>
  <si>
    <t>右镜座总成(北京光华荣昌)</t>
  </si>
  <si>
    <t>LG1611771003/1</t>
  </si>
  <si>
    <t>补盲外后视镜总成(北京光华荣昌 )</t>
  </si>
  <si>
    <t>LG1614770003/1</t>
  </si>
  <si>
    <t>左后视镜支架(北京荣昌)</t>
  </si>
  <si>
    <t>LG1614770004/1</t>
  </si>
  <si>
    <t>右后视镜支架(北京荣昌)</t>
  </si>
  <si>
    <t>712W63730-6573/1</t>
  </si>
  <si>
    <t>补盲镜（ECE）（北京荣昌）</t>
  </si>
  <si>
    <t>LG1611771004/1</t>
  </si>
  <si>
    <t>内后视镜总成(北京光华荣昌）</t>
  </si>
  <si>
    <t>LG1614770001/1</t>
  </si>
  <si>
    <t>左后视镜总成（北京荣昌)</t>
  </si>
  <si>
    <t>LG1614770002/1</t>
  </si>
  <si>
    <t>右后视镜总成（北京荣昌）</t>
  </si>
  <si>
    <t>LG1616770057/1</t>
  </si>
  <si>
    <t>前下视镜总成(右置车)(ECE)（北京荣昌）</t>
  </si>
  <si>
    <t>LG1611771011/1</t>
  </si>
  <si>
    <t>左后视镜总成(ECE)（北京光华荣昌 ）</t>
  </si>
  <si>
    <t>合计</t>
  </si>
  <si>
    <t>中国外运制单（签字+盖章）：</t>
  </si>
  <si>
    <t>供应商（签字+盖章）：</t>
  </si>
  <si>
    <t>如确认无误请盖章回传！</t>
  </si>
  <si>
    <t>到货编号</t>
  </si>
  <si>
    <t>到货时间</t>
  </si>
  <si>
    <t>登记物料号</t>
  </si>
  <si>
    <t>厂家</t>
  </si>
  <si>
    <t>库位</t>
  </si>
  <si>
    <t>整车</t>
  </si>
  <si>
    <t>到货数</t>
  </si>
  <si>
    <t>物资状态</t>
  </si>
  <si>
    <t>采购员</t>
  </si>
  <si>
    <t>到货状态</t>
  </si>
  <si>
    <t>备注</t>
  </si>
  <si>
    <t>DH202205160320</t>
  </si>
  <si>
    <t>中外运内饰库（托管）</t>
  </si>
  <si>
    <t>是</t>
  </si>
  <si>
    <t>无计划(长期不用件)</t>
  </si>
  <si>
    <t>吴梦佳</t>
  </si>
  <si>
    <t>5/16郑交接</t>
  </si>
  <si>
    <t>仓库代码</t>
  </si>
  <si>
    <t>仓库名称</t>
  </si>
  <si>
    <t>入库单号</t>
  </si>
  <si>
    <t>规格型号</t>
  </si>
  <si>
    <t>计量单位</t>
  </si>
  <si>
    <t>厂家ID</t>
  </si>
  <si>
    <t>厂家简称</t>
  </si>
  <si>
    <t>单据数量</t>
  </si>
  <si>
    <t>入库数量</t>
  </si>
  <si>
    <t>入库类型</t>
  </si>
  <si>
    <t>明细备注</t>
  </si>
  <si>
    <t>仓库接收确认</t>
  </si>
  <si>
    <t>仓库接收确认时间</t>
  </si>
  <si>
    <t>仓库接收确认人</t>
  </si>
  <si>
    <t>发料单号</t>
  </si>
  <si>
    <t>发料单位</t>
  </si>
  <si>
    <t>发料仓库</t>
  </si>
  <si>
    <t>发料仓库名称</t>
  </si>
  <si>
    <t>质量状态</t>
  </si>
  <si>
    <t>入库原因</t>
  </si>
  <si>
    <t>入库依据</t>
  </si>
  <si>
    <t>单据备注</t>
  </si>
  <si>
    <t>生产批次号</t>
  </si>
  <si>
    <t>财务确认</t>
  </si>
  <si>
    <t>开票标记</t>
  </si>
  <si>
    <t>开票通知单号</t>
  </si>
  <si>
    <t>00.01.C9951</t>
  </si>
  <si>
    <t>RC995122051700022</t>
  </si>
  <si>
    <t>件</t>
  </si>
  <si>
    <t>300</t>
  </si>
  <si>
    <t xml:space="preserve">托管入库  </t>
  </si>
  <si>
    <t>Y</t>
  </si>
  <si>
    <t>2022/5/17 8:53:51</t>
  </si>
  <si>
    <t xml:space="preserve">罗金秀    </t>
  </si>
  <si>
    <t>F080022051601330</t>
  </si>
  <si>
    <t>待检</t>
  </si>
  <si>
    <t>要货入库</t>
  </si>
  <si>
    <t>wmsNo:Y2022051500423</t>
  </si>
  <si>
    <t>ME17841422</t>
  </si>
  <si>
    <t>未确认</t>
  </si>
  <si>
    <t>0</t>
  </si>
  <si>
    <t>RC995122051700023</t>
  </si>
  <si>
    <t>200</t>
  </si>
  <si>
    <t>2022/5/17 8:53:53</t>
  </si>
  <si>
    <t>F080022051601340</t>
  </si>
  <si>
    <t>ME17841423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</si>
</sst>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4"/>
      <color indexed="8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15" borderId="10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NumberFormat="1" applyFont="1" applyBorder="1">
      <alignment vertical="center"/>
    </xf>
    <xf numFmtId="0" fontId="3" fillId="0" borderId="0" xfId="0" applyFont="1" applyFill="1">
      <alignment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22" fontId="0" fillId="0" borderId="1" xfId="0" applyNumberForma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1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1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41" fontId="11" fillId="0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2"/>
  <sheetViews>
    <sheetView tabSelected="1" zoomScale="90" zoomScaleNormal="90" workbookViewId="0">
      <selection activeCell="F20" sqref="F20"/>
    </sheetView>
  </sheetViews>
  <sheetFormatPr defaultColWidth="9" defaultRowHeight="13.5"/>
  <cols>
    <col min="1" max="1" width="5.875" style="12" customWidth="1"/>
    <col min="2" max="2" width="16.125" style="12" customWidth="1"/>
    <col min="3" max="3" width="32.875" style="12" customWidth="1"/>
    <col min="4" max="4" width="12.625" style="12" customWidth="1"/>
    <col min="5" max="5" width="12.875" style="12" customWidth="1"/>
    <col min="6" max="6" width="14.5833333333333" style="12" customWidth="1"/>
    <col min="7" max="7" width="15.3" style="12" customWidth="1"/>
    <col min="8" max="8" width="15.475" style="12" customWidth="1"/>
    <col min="9" max="9" width="23.1833333333333" style="12" customWidth="1"/>
    <col min="10" max="16380" width="9" style="12"/>
    <col min="16381" max="16381" width="9" style="13"/>
    <col min="16382" max="16384" width="9" style="12"/>
  </cols>
  <sheetData>
    <row r="1" s="12" customFormat="1" ht="27" customHeight="1" spans="1:9">
      <c r="A1" s="14" t="s">
        <v>0</v>
      </c>
      <c r="B1" s="15"/>
      <c r="C1" s="15"/>
      <c r="D1" s="15"/>
      <c r="E1" s="15"/>
      <c r="F1" s="15"/>
      <c r="G1" s="15"/>
      <c r="H1" s="15"/>
      <c r="I1" s="15"/>
    </row>
    <row r="2" s="12" customFormat="1" ht="30" customHeight="1" spans="1:9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7" t="s">
        <v>7</v>
      </c>
      <c r="H2" s="17" t="s">
        <v>8</v>
      </c>
      <c r="I2" s="29" t="s">
        <v>9</v>
      </c>
    </row>
    <row r="3" s="12" customFormat="1" ht="19" customHeight="1" spans="1:10">
      <c r="A3" s="16">
        <v>1</v>
      </c>
      <c r="B3" s="9" t="s">
        <v>10</v>
      </c>
      <c r="C3" s="9" t="s">
        <v>11</v>
      </c>
      <c r="D3" s="18" t="s">
        <v>12</v>
      </c>
      <c r="E3" s="18" t="s">
        <v>13</v>
      </c>
      <c r="F3" s="17">
        <f>SUMIF('到货清单明细（厂家来货）'!C:C,B3,'到货清单明细（厂家来货）'!H:H)</f>
        <v>0</v>
      </c>
      <c r="G3" s="17">
        <f>SUMIF('入库明细（厂家来货）'!D:D,B3,'入库明细（厂家来货）'!K:K)</f>
        <v>0</v>
      </c>
      <c r="H3" s="17">
        <f>SUMIF('退库明细（重汽退外运）'!D:D,B:B,'退库明细（重汽退外运）'!K:K)</f>
        <v>0</v>
      </c>
      <c r="I3" s="30"/>
      <c r="J3" s="12">
        <f t="shared" ref="J3:J13" si="0">G3-F3</f>
        <v>0</v>
      </c>
    </row>
    <row r="4" s="12" customFormat="1" ht="19" customHeight="1" spans="1:10">
      <c r="A4" s="16">
        <v>2</v>
      </c>
      <c r="B4" s="9" t="s">
        <v>14</v>
      </c>
      <c r="C4" s="9" t="s">
        <v>15</v>
      </c>
      <c r="D4" s="18" t="s">
        <v>12</v>
      </c>
      <c r="E4" s="18" t="s">
        <v>13</v>
      </c>
      <c r="F4" s="17">
        <f>SUMIF('到货清单明细（厂家来货）'!C:C,B4,'到货清单明细（厂家来货）'!H:H)</f>
        <v>0</v>
      </c>
      <c r="G4" s="17">
        <f>SUMIF('入库明细（厂家来货）'!D:D,B4,'入库明细（厂家来货）'!K:K)</f>
        <v>0</v>
      </c>
      <c r="H4" s="17">
        <f>SUMIF('退库明细（重汽退外运）'!D:D,B:B,'退库明细（重汽退外运）'!K:K)</f>
        <v>0</v>
      </c>
      <c r="I4" s="30"/>
      <c r="J4" s="12">
        <f t="shared" si="0"/>
        <v>0</v>
      </c>
    </row>
    <row r="5" s="12" customFormat="1" ht="19" customHeight="1" spans="1:10">
      <c r="A5" s="16">
        <v>3</v>
      </c>
      <c r="B5" s="9" t="s">
        <v>16</v>
      </c>
      <c r="C5" s="9" t="s">
        <v>17</v>
      </c>
      <c r="D5" s="18" t="s">
        <v>12</v>
      </c>
      <c r="E5" s="18" t="s">
        <v>13</v>
      </c>
      <c r="F5" s="17">
        <f>SUMIF('到货清单明细（厂家来货）'!C:C,B5,'到货清单明细（厂家来货）'!H:H)</f>
        <v>0</v>
      </c>
      <c r="G5" s="17">
        <f>SUMIF('入库明细（厂家来货）'!D:D,B5,'入库明细（厂家来货）'!K:K)</f>
        <v>0</v>
      </c>
      <c r="H5" s="17">
        <f>SUMIF('退库明细（重汽退外运）'!D:D,B:B,'退库明细（重汽退外运）'!K:K)</f>
        <v>0</v>
      </c>
      <c r="I5" s="30"/>
      <c r="J5" s="12">
        <f t="shared" si="0"/>
        <v>0</v>
      </c>
    </row>
    <row r="6" s="12" customFormat="1" ht="19" customHeight="1" spans="1:10">
      <c r="A6" s="16">
        <v>4</v>
      </c>
      <c r="B6" s="9" t="s">
        <v>18</v>
      </c>
      <c r="C6" s="9" t="s">
        <v>19</v>
      </c>
      <c r="D6" s="18" t="s">
        <v>12</v>
      </c>
      <c r="E6" s="18" t="s">
        <v>13</v>
      </c>
      <c r="F6" s="17">
        <f>SUMIF('到货清单明细（厂家来货）'!C:C,B6,'到货清单明细（厂家来货）'!H:H)</f>
        <v>0</v>
      </c>
      <c r="G6" s="17">
        <f>SUMIF('入库明细（厂家来货）'!D:D,B6,'入库明细（厂家来货）'!K:K)</f>
        <v>0</v>
      </c>
      <c r="H6" s="17">
        <f>SUMIF('退库明细（重汽退外运）'!D:D,B:B,'退库明细（重汽退外运）'!K:K)</f>
        <v>0</v>
      </c>
      <c r="I6" s="30"/>
      <c r="J6" s="12">
        <f t="shared" si="0"/>
        <v>0</v>
      </c>
    </row>
    <row r="7" s="12" customFormat="1" ht="19" customHeight="1" spans="1:10">
      <c r="A7" s="16">
        <v>5</v>
      </c>
      <c r="B7" s="9" t="s">
        <v>20</v>
      </c>
      <c r="C7" s="9" t="s">
        <v>21</v>
      </c>
      <c r="D7" s="18" t="s">
        <v>12</v>
      </c>
      <c r="E7" s="18" t="s">
        <v>13</v>
      </c>
      <c r="F7" s="17">
        <f>SUMIF('到货清单明细（厂家来货）'!C:C,B7,'到货清单明细（厂家来货）'!H:H)</f>
        <v>0</v>
      </c>
      <c r="G7" s="17">
        <f>SUMIF('入库明细（厂家来货）'!D:D,B7,'入库明细（厂家来货）'!K:K)</f>
        <v>0</v>
      </c>
      <c r="H7" s="17">
        <f>SUMIF('退库明细（重汽退外运）'!D:D,B:B,'退库明细（重汽退外运）'!K:K)</f>
        <v>0</v>
      </c>
      <c r="I7" s="30"/>
      <c r="J7" s="12">
        <f t="shared" si="0"/>
        <v>0</v>
      </c>
    </row>
    <row r="8" s="12" customFormat="1" ht="19" customHeight="1" spans="1:10">
      <c r="A8" s="16">
        <v>6</v>
      </c>
      <c r="B8" s="9" t="s">
        <v>22</v>
      </c>
      <c r="C8" s="9" t="s">
        <v>23</v>
      </c>
      <c r="D8" s="18" t="s">
        <v>12</v>
      </c>
      <c r="E8" s="18" t="s">
        <v>13</v>
      </c>
      <c r="F8" s="17">
        <f>SUMIF('到货清单明细（厂家来货）'!C:C,B8,'到货清单明细（厂家来货）'!H:H)</f>
        <v>0</v>
      </c>
      <c r="G8" s="17">
        <f>SUMIF('入库明细（厂家来货）'!D:D,B8,'入库明细（厂家来货）'!K:K)</f>
        <v>0</v>
      </c>
      <c r="H8" s="17">
        <f>SUMIF('退库明细（重汽退外运）'!D:D,B:B,'退库明细（重汽退外运）'!K:K)</f>
        <v>0</v>
      </c>
      <c r="I8" s="30"/>
      <c r="J8" s="12">
        <f t="shared" si="0"/>
        <v>0</v>
      </c>
    </row>
    <row r="9" s="12" customFormat="1" ht="19" customHeight="1" spans="1:10">
      <c r="A9" s="16">
        <v>7</v>
      </c>
      <c r="B9" s="9" t="s">
        <v>24</v>
      </c>
      <c r="C9" s="9" t="s">
        <v>25</v>
      </c>
      <c r="D9" s="18" t="s">
        <v>12</v>
      </c>
      <c r="E9" s="18" t="s">
        <v>13</v>
      </c>
      <c r="F9" s="17">
        <f>SUMIF('到货清单明细（厂家来货）'!C:C,B9,'到货清单明细（厂家来货）'!H:H)</f>
        <v>500</v>
      </c>
      <c r="G9" s="17">
        <f>SUMIF('入库明细（厂家来货）'!D:D,B9,'入库明细（厂家来货）'!K:K)</f>
        <v>500</v>
      </c>
      <c r="H9" s="17">
        <f>SUMIF('退库明细（重汽退外运）'!D:D,B:B,'退库明细（重汽退外运）'!K:K)</f>
        <v>0</v>
      </c>
      <c r="I9" s="30"/>
      <c r="J9" s="12">
        <f t="shared" si="0"/>
        <v>0</v>
      </c>
    </row>
    <row r="10" s="12" customFormat="1" ht="19" customHeight="1" spans="1:10">
      <c r="A10" s="16">
        <v>8</v>
      </c>
      <c r="B10" s="9" t="s">
        <v>26</v>
      </c>
      <c r="C10" s="9" t="s">
        <v>27</v>
      </c>
      <c r="D10" s="18" t="s">
        <v>12</v>
      </c>
      <c r="E10" s="18" t="s">
        <v>13</v>
      </c>
      <c r="F10" s="17">
        <f>SUMIF('到货清单明细（厂家来货）'!C:C,B10,'到货清单明细（厂家来货）'!H:H)</f>
        <v>0</v>
      </c>
      <c r="G10" s="17">
        <f>SUMIF('入库明细（厂家来货）'!D:D,B10,'入库明细（厂家来货）'!K:K)</f>
        <v>0</v>
      </c>
      <c r="H10" s="17">
        <f>SUMIF('退库明细（重汽退外运）'!D:D,B:B,'退库明细（重汽退外运）'!K:K)</f>
        <v>0</v>
      </c>
      <c r="I10" s="30"/>
      <c r="J10" s="12">
        <f t="shared" si="0"/>
        <v>0</v>
      </c>
    </row>
    <row r="11" s="12" customFormat="1" ht="19" customHeight="1" spans="1:10">
      <c r="A11" s="16">
        <v>9</v>
      </c>
      <c r="B11" s="9" t="s">
        <v>28</v>
      </c>
      <c r="C11" s="9" t="s">
        <v>29</v>
      </c>
      <c r="D11" s="18" t="s">
        <v>12</v>
      </c>
      <c r="E11" s="18" t="s">
        <v>13</v>
      </c>
      <c r="F11" s="17">
        <f>SUMIF('到货清单明细（厂家来货）'!C:C,B11,'到货清单明细（厂家来货）'!H:H)</f>
        <v>0</v>
      </c>
      <c r="G11" s="17">
        <f>SUMIF('入库明细（厂家来货）'!D:D,B11,'入库明细（厂家来货）'!K:K)</f>
        <v>0</v>
      </c>
      <c r="H11" s="17">
        <f>SUMIF('退库明细（重汽退外运）'!D:D,B:B,'退库明细（重汽退外运）'!K:K)</f>
        <v>0</v>
      </c>
      <c r="I11" s="30"/>
      <c r="J11" s="12">
        <f t="shared" si="0"/>
        <v>0</v>
      </c>
    </row>
    <row r="12" s="12" customFormat="1" ht="19" customHeight="1" spans="1:10">
      <c r="A12" s="16">
        <v>10</v>
      </c>
      <c r="B12" s="9" t="s">
        <v>30</v>
      </c>
      <c r="C12" s="9" t="s">
        <v>31</v>
      </c>
      <c r="D12" s="18" t="s">
        <v>12</v>
      </c>
      <c r="E12" s="18" t="s">
        <v>13</v>
      </c>
      <c r="F12" s="17">
        <f>SUMIF('到货清单明细（厂家来货）'!C:C,B12,'到货清单明细（厂家来货）'!H:H)</f>
        <v>0</v>
      </c>
      <c r="G12" s="17">
        <f>SUMIF('入库明细（厂家来货）'!D:D,B12,'入库明细（厂家来货）'!K:K)</f>
        <v>0</v>
      </c>
      <c r="H12" s="17">
        <f>SUMIF('退库明细（重汽退外运）'!D:D,B:B,'退库明细（重汽退外运）'!K:K)</f>
        <v>0</v>
      </c>
      <c r="I12" s="30"/>
      <c r="J12" s="12">
        <f t="shared" si="0"/>
        <v>0</v>
      </c>
    </row>
    <row r="13" s="12" customFormat="1" ht="19" customHeight="1" spans="1:10">
      <c r="A13" s="16">
        <v>11</v>
      </c>
      <c r="B13" s="9" t="s">
        <v>32</v>
      </c>
      <c r="C13" s="9" t="s">
        <v>33</v>
      </c>
      <c r="D13" s="18" t="s">
        <v>12</v>
      </c>
      <c r="E13" s="18" t="s">
        <v>13</v>
      </c>
      <c r="F13" s="17">
        <f>SUMIF('到货清单明细（厂家来货）'!C:C,B13,'到货清单明细（厂家来货）'!H:H)</f>
        <v>0</v>
      </c>
      <c r="G13" s="17">
        <f>SUMIF('入库明细（厂家来货）'!D:D,B13,'入库明细（厂家来货）'!K:K)</f>
        <v>0</v>
      </c>
      <c r="H13" s="17">
        <f>SUMIF('退库明细（重汽退外运）'!D:D,B:B,'退库明细（重汽退外运）'!K:K)</f>
        <v>0</v>
      </c>
      <c r="I13" s="30"/>
      <c r="J13" s="12">
        <f t="shared" si="0"/>
        <v>0</v>
      </c>
    </row>
    <row r="14" s="12" customFormat="1" ht="20" customHeight="1" spans="1:9">
      <c r="A14" s="19" t="s">
        <v>34</v>
      </c>
      <c r="B14" s="20"/>
      <c r="C14" s="20"/>
      <c r="D14" s="20"/>
      <c r="E14" s="21"/>
      <c r="F14" s="22">
        <f>SUM(F3:F13)</f>
        <v>500</v>
      </c>
      <c r="G14" s="22">
        <f>SUM(G3:G13)</f>
        <v>500</v>
      </c>
      <c r="H14" s="22">
        <f>SUM(H3:H13)</f>
        <v>0</v>
      </c>
      <c r="I14" s="31"/>
    </row>
    <row r="15" s="12" customFormat="1" ht="14.25" spans="2:6">
      <c r="B15" s="23"/>
      <c r="E15" s="23"/>
      <c r="F15" s="23"/>
    </row>
    <row r="16" s="12" customFormat="1" ht="14.25" spans="2:6">
      <c r="B16" s="23"/>
      <c r="E16" s="23"/>
      <c r="F16" s="23"/>
    </row>
    <row r="17" s="12" customFormat="1" ht="18.75" spans="1:7">
      <c r="A17" s="24" t="s">
        <v>35</v>
      </c>
      <c r="D17" s="23"/>
      <c r="G17" s="25" t="s">
        <v>36</v>
      </c>
    </row>
    <row r="18" s="12" customFormat="1" ht="14.25" spans="2:6">
      <c r="B18" s="23"/>
      <c r="C18" s="23"/>
      <c r="D18" s="23"/>
      <c r="E18" s="23"/>
      <c r="F18" s="23"/>
    </row>
    <row r="19" s="12" customFormat="1" ht="14.25" spans="2:6">
      <c r="B19" s="23"/>
      <c r="E19" s="23"/>
      <c r="F19" s="23"/>
    </row>
    <row r="20" s="12" customFormat="1" ht="18.75" spans="2:6">
      <c r="B20" s="23"/>
      <c r="C20" s="26" t="s">
        <v>37</v>
      </c>
      <c r="D20" s="27"/>
      <c r="E20" s="23"/>
      <c r="F20" s="23"/>
    </row>
    <row r="21" s="12" customFormat="1" spans="2:6">
      <c r="B21" s="28"/>
      <c r="C21" s="28"/>
      <c r="D21" s="28"/>
      <c r="E21" s="28"/>
      <c r="F21" s="28"/>
    </row>
    <row r="22" s="12" customFormat="1" spans="16381:16381">
      <c r="XFA22" s="13"/>
    </row>
  </sheetData>
  <sortState ref="B3:E18">
    <sortCondition ref="B3:B18"/>
  </sortState>
  <mergeCells count="2">
    <mergeCell ref="A1:I1"/>
    <mergeCell ref="A14:E14"/>
  </mergeCells>
  <conditionalFormatting sqref="B6">
    <cfRule type="duplicateValues" dxfId="0" priority="7"/>
  </conditionalFormatting>
  <conditionalFormatting sqref="B8">
    <cfRule type="duplicateValues" dxfId="0" priority="6"/>
  </conditionalFormatting>
  <conditionalFormatting sqref="B9">
    <cfRule type="duplicateValues" dxfId="0" priority="5"/>
  </conditionalFormatting>
  <conditionalFormatting sqref="B10">
    <cfRule type="duplicateValues" dxfId="0" priority="4"/>
  </conditionalFormatting>
  <conditionalFormatting sqref="B11">
    <cfRule type="duplicateValues" dxfId="0" priority="3"/>
  </conditionalFormatting>
  <conditionalFormatting sqref="B12">
    <cfRule type="duplicateValues" dxfId="0" priority="2"/>
  </conditionalFormatting>
  <conditionalFormatting sqref="B13">
    <cfRule type="duplicateValues" dxfId="0" priority="1"/>
  </conditionalFormatting>
  <conditionalFormatting sqref="B2:B5 B7">
    <cfRule type="duplicateValues" dxfId="0" priority="51"/>
  </conditionalFormatting>
  <conditionalFormatting sqref="B15:B16 B18:B22 A17">
    <cfRule type="duplicateValues" dxfId="0" priority="48"/>
  </conditionalFormatting>
  <pageMargins left="0.196527777777778" right="0.196527777777778" top="0.196527777777778" bottom="0.393055555555556" header="0" footer="0"/>
  <pageSetup paperSize="9" scale="8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zoomScale="90" zoomScaleNormal="90" workbookViewId="0">
      <selection activeCell="E7" sqref="E7:E8"/>
    </sheetView>
  </sheetViews>
  <sheetFormatPr defaultColWidth="9" defaultRowHeight="13.5" outlineLevelRow="4"/>
  <cols>
    <col min="1" max="1" width="15" style="2" customWidth="1"/>
    <col min="2" max="2" width="18.25" style="2" customWidth="1"/>
    <col min="3" max="3" width="16" style="2" customWidth="1"/>
    <col min="4" max="4" width="32.875" style="2" customWidth="1"/>
    <col min="5" max="5" width="12.875" style="2" customWidth="1"/>
    <col min="6" max="6" width="21.5" style="2" customWidth="1"/>
    <col min="7" max="7" width="7" style="2" customWidth="1"/>
    <col min="8" max="8" width="8.875" style="2" customWidth="1"/>
    <col min="9" max="9" width="17.25" style="2" customWidth="1"/>
    <col min="10" max="11" width="8.875" style="2" customWidth="1"/>
    <col min="12" max="12" width="41.375" style="2" customWidth="1"/>
    <col min="19" max="19" width="9.375"/>
    <col min="28" max="28" width="17.125"/>
  </cols>
  <sheetData>
    <row r="1" s="8" customFormat="1" spans="1:12">
      <c r="A1" s="9" t="s">
        <v>38</v>
      </c>
      <c r="B1" s="9" t="s">
        <v>39</v>
      </c>
      <c r="C1" s="9" t="s">
        <v>40</v>
      </c>
      <c r="D1" s="9" t="s">
        <v>3</v>
      </c>
      <c r="E1" s="9" t="s">
        <v>41</v>
      </c>
      <c r="F1" s="9" t="s">
        <v>42</v>
      </c>
      <c r="G1" s="9" t="s">
        <v>43</v>
      </c>
      <c r="H1" s="9" t="s">
        <v>44</v>
      </c>
      <c r="I1" s="9" t="s">
        <v>45</v>
      </c>
      <c r="J1" s="9" t="s">
        <v>46</v>
      </c>
      <c r="K1" s="9" t="s">
        <v>47</v>
      </c>
      <c r="L1" s="9" t="s">
        <v>48</v>
      </c>
    </row>
    <row r="2" spans="1:12">
      <c r="A2" s="10" t="s">
        <v>49</v>
      </c>
      <c r="B2" s="11">
        <v>44697.4854166667</v>
      </c>
      <c r="C2" s="10" t="s">
        <v>24</v>
      </c>
      <c r="D2" s="10" t="s">
        <v>25</v>
      </c>
      <c r="E2" s="10" t="s">
        <v>13</v>
      </c>
      <c r="F2" s="10" t="s">
        <v>50</v>
      </c>
      <c r="G2" s="10" t="s">
        <v>51</v>
      </c>
      <c r="H2" s="10">
        <v>500</v>
      </c>
      <c r="I2" s="10" t="s">
        <v>52</v>
      </c>
      <c r="J2" s="10" t="s">
        <v>53</v>
      </c>
      <c r="K2" s="10"/>
      <c r="L2" s="10" t="s">
        <v>54</v>
      </c>
    </row>
    <row r="3" spans="1:12">
      <c r="A3"/>
      <c r="B3"/>
      <c r="C3"/>
      <c r="D3"/>
      <c r="E3"/>
      <c r="F3"/>
      <c r="G3"/>
      <c r="H3"/>
      <c r="I3"/>
      <c r="J3"/>
      <c r="K3"/>
      <c r="L3"/>
    </row>
    <row r="4" spans="1:12">
      <c r="A4"/>
      <c r="B4"/>
      <c r="C4"/>
      <c r="D4"/>
      <c r="E4"/>
      <c r="F4"/>
      <c r="G4"/>
      <c r="H4"/>
      <c r="I4"/>
      <c r="J4"/>
      <c r="K4"/>
      <c r="L4"/>
    </row>
    <row r="5" spans="1:12">
      <c r="A5"/>
      <c r="B5"/>
      <c r="C5"/>
      <c r="D5"/>
      <c r="E5"/>
      <c r="F5"/>
      <c r="G5"/>
      <c r="H5"/>
      <c r="I5"/>
      <c r="J5"/>
      <c r="K5"/>
      <c r="L5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3"/>
  <sheetViews>
    <sheetView zoomScale="90" zoomScaleNormal="90" workbookViewId="0">
      <selection activeCell="J11" sqref="J11"/>
    </sheetView>
  </sheetViews>
  <sheetFormatPr defaultColWidth="9" defaultRowHeight="14.25"/>
  <cols>
    <col min="1" max="1" width="12.625" style="3" customWidth="1"/>
    <col min="2" max="2" width="25.375" style="3" customWidth="1"/>
    <col min="3" max="3" width="19.375" style="3" customWidth="1"/>
    <col min="4" max="4" width="16" style="3" customWidth="1"/>
    <col min="5" max="5" width="32.875" style="3" customWidth="1"/>
    <col min="6" max="7" width="8.875" style="3" customWidth="1"/>
    <col min="8" max="8" width="12.625" style="3" customWidth="1"/>
    <col min="9" max="9" width="12.875" style="3" customWidth="1"/>
    <col min="10" max="11" width="8.875" style="3" customWidth="1"/>
    <col min="12" max="12" width="8.875" style="5" customWidth="1"/>
    <col min="13" max="13" width="8.875" style="3" customWidth="1"/>
    <col min="14" max="14" width="12.875" style="3" customWidth="1"/>
    <col min="15" max="15" width="20.375" style="3" customWidth="1"/>
    <col min="16" max="16" width="15" style="3" customWidth="1"/>
    <col min="17" max="17" width="8.875" style="3" customWidth="1"/>
    <col min="18" max="19" width="12.625" style="3" customWidth="1"/>
    <col min="20" max="20" width="15" style="3" customWidth="1"/>
    <col min="21" max="22" width="8.875" style="3" customWidth="1"/>
    <col min="23" max="23" width="19.375" style="3" customWidth="1"/>
    <col min="24" max="24" width="12.875" style="3" customWidth="1"/>
    <col min="25" max="25" width="11.5" style="3" customWidth="1"/>
    <col min="26" max="27" width="8.875" style="3" customWidth="1"/>
    <col min="28" max="28" width="12.875" style="3" customWidth="1"/>
    <col min="29" max="16384" width="9" style="3"/>
  </cols>
  <sheetData>
    <row r="1" s="1" customFormat="1" ht="13.5" spans="1:28">
      <c r="A1" s="6" t="s">
        <v>55</v>
      </c>
      <c r="B1" s="6" t="s">
        <v>56</v>
      </c>
      <c r="C1" s="6" t="s">
        <v>57</v>
      </c>
      <c r="D1" s="6" t="s">
        <v>2</v>
      </c>
      <c r="E1" s="6" t="s">
        <v>3</v>
      </c>
      <c r="F1" s="6" t="s">
        <v>58</v>
      </c>
      <c r="G1" s="6" t="s">
        <v>59</v>
      </c>
      <c r="H1" s="6" t="s">
        <v>60</v>
      </c>
      <c r="I1" s="6" t="s">
        <v>61</v>
      </c>
      <c r="J1" s="6" t="s">
        <v>62</v>
      </c>
      <c r="K1" s="6" t="s">
        <v>63</v>
      </c>
      <c r="L1" s="6" t="s">
        <v>64</v>
      </c>
      <c r="M1" s="6" t="s">
        <v>65</v>
      </c>
      <c r="N1" s="6" t="s">
        <v>66</v>
      </c>
      <c r="O1" s="6" t="s">
        <v>67</v>
      </c>
      <c r="P1" s="6" t="s">
        <v>68</v>
      </c>
      <c r="Q1" s="6" t="s">
        <v>69</v>
      </c>
      <c r="R1" s="6" t="s">
        <v>70</v>
      </c>
      <c r="S1" s="6" t="s">
        <v>71</v>
      </c>
      <c r="T1" s="6" t="s">
        <v>72</v>
      </c>
      <c r="U1" s="6" t="s">
        <v>73</v>
      </c>
      <c r="V1" s="6" t="s">
        <v>74</v>
      </c>
      <c r="W1" s="6" t="s">
        <v>75</v>
      </c>
      <c r="X1" s="6" t="s">
        <v>76</v>
      </c>
      <c r="Y1" s="6" t="s">
        <v>77</v>
      </c>
      <c r="Z1" s="6" t="s">
        <v>78</v>
      </c>
      <c r="AA1" s="6" t="s">
        <v>79</v>
      </c>
      <c r="AB1" s="6" t="s">
        <v>80</v>
      </c>
    </row>
    <row r="2" ht="13.5" spans="1:28">
      <c r="A2" s="6" t="s">
        <v>81</v>
      </c>
      <c r="B2" s="6" t="s">
        <v>50</v>
      </c>
      <c r="C2" s="6" t="s">
        <v>82</v>
      </c>
      <c r="D2" s="6" t="s">
        <v>24</v>
      </c>
      <c r="E2" s="6" t="s">
        <v>25</v>
      </c>
      <c r="F2" s="6"/>
      <c r="G2" s="6" t="s">
        <v>83</v>
      </c>
      <c r="H2" s="6" t="s">
        <v>12</v>
      </c>
      <c r="I2" s="6" t="s">
        <v>13</v>
      </c>
      <c r="J2" s="6" t="s">
        <v>84</v>
      </c>
      <c r="K2" s="7">
        <v>300</v>
      </c>
      <c r="L2" s="6" t="s">
        <v>85</v>
      </c>
      <c r="M2" s="6"/>
      <c r="N2" s="6" t="s">
        <v>86</v>
      </c>
      <c r="O2" s="6" t="s">
        <v>87</v>
      </c>
      <c r="P2" s="6" t="s">
        <v>88</v>
      </c>
      <c r="Q2" s="6" t="s">
        <v>89</v>
      </c>
      <c r="R2" s="6" t="s">
        <v>12</v>
      </c>
      <c r="S2" s="6"/>
      <c r="T2" s="6"/>
      <c r="U2" s="6" t="s">
        <v>90</v>
      </c>
      <c r="V2" s="6" t="s">
        <v>91</v>
      </c>
      <c r="W2" s="6" t="s">
        <v>89</v>
      </c>
      <c r="X2" s="6" t="s">
        <v>92</v>
      </c>
      <c r="Y2" s="6" t="s">
        <v>93</v>
      </c>
      <c r="Z2" s="6" t="s">
        <v>94</v>
      </c>
      <c r="AA2" s="6" t="s">
        <v>95</v>
      </c>
      <c r="AB2" s="6"/>
    </row>
    <row r="3" spans="1:28">
      <c r="A3" s="6" t="s">
        <v>81</v>
      </c>
      <c r="B3" s="6" t="s">
        <v>50</v>
      </c>
      <c r="C3" s="6" t="s">
        <v>96</v>
      </c>
      <c r="D3" s="6" t="s">
        <v>24</v>
      </c>
      <c r="E3" s="6" t="s">
        <v>25</v>
      </c>
      <c r="F3" s="6"/>
      <c r="G3" s="6" t="s">
        <v>83</v>
      </c>
      <c r="H3" s="6" t="s">
        <v>12</v>
      </c>
      <c r="I3" s="6" t="s">
        <v>13</v>
      </c>
      <c r="J3" s="6" t="s">
        <v>97</v>
      </c>
      <c r="K3" s="7">
        <v>200</v>
      </c>
      <c r="L3" s="6" t="s">
        <v>85</v>
      </c>
      <c r="M3" s="6"/>
      <c r="N3" s="6" t="s">
        <v>86</v>
      </c>
      <c r="O3" s="6" t="s">
        <v>98</v>
      </c>
      <c r="P3" s="6" t="s">
        <v>88</v>
      </c>
      <c r="Q3" s="6" t="s">
        <v>99</v>
      </c>
      <c r="R3" s="6" t="s">
        <v>12</v>
      </c>
      <c r="S3" s="6"/>
      <c r="T3" s="6"/>
      <c r="U3" s="6" t="s">
        <v>90</v>
      </c>
      <c r="V3" s="6" t="s">
        <v>91</v>
      </c>
      <c r="W3" s="6" t="s">
        <v>99</v>
      </c>
      <c r="X3" s="6" t="s">
        <v>92</v>
      </c>
      <c r="Y3" s="6" t="s">
        <v>100</v>
      </c>
      <c r="Z3" s="6" t="s">
        <v>94</v>
      </c>
      <c r="AA3" s="6" t="s">
        <v>95</v>
      </c>
      <c r="AB3" s="6"/>
    </row>
    <row r="23" ht="13.5"/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8"/>
  <sheetViews>
    <sheetView zoomScale="90" zoomScaleNormal="90" workbookViewId="0">
      <selection activeCell="B25" sqref="B25"/>
    </sheetView>
  </sheetViews>
  <sheetFormatPr defaultColWidth="9" defaultRowHeight="14.25"/>
  <cols>
    <col min="1" max="1" width="12.625" style="2" customWidth="1"/>
    <col min="2" max="2" width="17.375" style="2" customWidth="1"/>
    <col min="3" max="3" width="19.375" style="3" customWidth="1"/>
    <col min="4" max="4" width="16" style="3" customWidth="1"/>
    <col min="5" max="5" width="32.875" style="3" customWidth="1"/>
    <col min="6" max="7" width="8.875" style="3" customWidth="1"/>
    <col min="8" max="8" width="12.625" style="3" customWidth="1"/>
    <col min="9" max="9" width="12.875" style="3" customWidth="1"/>
    <col min="10" max="13" width="8.875" style="3" customWidth="1"/>
    <col min="14" max="14" width="12.875" style="3" customWidth="1"/>
    <col min="15" max="15" width="19.375" style="3" customWidth="1"/>
    <col min="16" max="16" width="15" style="3" customWidth="1"/>
    <col min="17" max="17" width="19.375" style="3" customWidth="1"/>
    <col min="18" max="19" width="12.625" style="3" customWidth="1"/>
    <col min="20" max="20" width="27.5" style="3" customWidth="1"/>
    <col min="21" max="22" width="8.875" style="3" customWidth="1"/>
    <col min="23" max="23" width="19.375" style="3" customWidth="1"/>
    <col min="24" max="24" width="12.875" style="3" customWidth="1"/>
    <col min="25" max="25" width="11.5" style="3" customWidth="1"/>
    <col min="26" max="27" width="8.875" style="3" customWidth="1"/>
    <col min="28" max="28" width="12.875" style="3" customWidth="1"/>
    <col min="29" max="16384" width="9" style="3"/>
  </cols>
  <sheetData>
    <row r="1" s="1" customFormat="1" ht="13.5" spans="1:28">
      <c r="A1" s="4" t="s">
        <v>55</v>
      </c>
      <c r="B1" s="4" t="s">
        <v>56</v>
      </c>
      <c r="C1" s="4" t="s">
        <v>57</v>
      </c>
      <c r="D1" s="4" t="s">
        <v>2</v>
      </c>
      <c r="E1" s="4" t="s">
        <v>3</v>
      </c>
      <c r="F1" s="4" t="s">
        <v>58</v>
      </c>
      <c r="G1" s="4" t="s">
        <v>59</v>
      </c>
      <c r="H1" s="4" t="s">
        <v>60</v>
      </c>
      <c r="I1" s="4" t="s">
        <v>61</v>
      </c>
      <c r="J1" s="4" t="s">
        <v>62</v>
      </c>
      <c r="K1" s="4" t="s">
        <v>63</v>
      </c>
      <c r="L1" s="4" t="s">
        <v>64</v>
      </c>
      <c r="M1" s="4" t="s">
        <v>65</v>
      </c>
      <c r="N1" s="4" t="s">
        <v>66</v>
      </c>
      <c r="O1" s="4" t="s">
        <v>67</v>
      </c>
      <c r="P1" s="4" t="s">
        <v>68</v>
      </c>
      <c r="Q1" s="4" t="s">
        <v>69</v>
      </c>
      <c r="R1" s="4" t="s">
        <v>70</v>
      </c>
      <c r="S1" s="4" t="s">
        <v>71</v>
      </c>
      <c r="T1" s="4" t="s">
        <v>72</v>
      </c>
      <c r="U1" s="4" t="s">
        <v>73</v>
      </c>
      <c r="V1" s="4" t="s">
        <v>74</v>
      </c>
      <c r="W1" s="4" t="s">
        <v>75</v>
      </c>
      <c r="X1" s="4" t="s">
        <v>76</v>
      </c>
      <c r="Y1" s="4" t="s">
        <v>77</v>
      </c>
      <c r="Z1" s="4" t="s">
        <v>78</v>
      </c>
      <c r="AA1" s="4" t="s">
        <v>79</v>
      </c>
      <c r="AB1" s="4" t="s">
        <v>80</v>
      </c>
    </row>
    <row r="18" ht="13.5"/>
  </sheetData>
  <sortState ref="A1:C23">
    <sortCondition ref="A1:A23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到货清单明细（厂家来货）</vt:lpstr>
      <vt:lpstr>入库明细（厂家来货）</vt:lpstr>
      <vt:lpstr>退库明细（重汽退外运）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陌生的路人</cp:lastModifiedBy>
  <dcterms:created xsi:type="dcterms:W3CDTF">2019-12-11T09:25:00Z</dcterms:created>
  <dcterms:modified xsi:type="dcterms:W3CDTF">2022-05-31T07:40:43Z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KSOProductBuildVer">
    <vt:lpwstr>2052-11.1.0.11744</vt:lpwstr>
  </property>
  <property fmtid="{D5CDD505-2E9C-101B-9397-08002B2CF9AE}" pid="5" name="ICV">
    <vt:lpwstr>A1178EB978FB402F81D940A8672E7F7A</vt:lpwstr>
  </property>
</Properties>
</file>