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BBBEFBAF-2FFE-45DD-A06D-D0A6E998DD4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成卓ZY" sheetId="2" r:id="rId1"/>
    <sheet name="成卓ZY (2)" sheetId="4" r:id="rId2"/>
    <sheet name="成卓ZY 假" sheetId="3" state="hidden" r:id="rId3"/>
    <sheet name="成卓ZY 假 (2)" sheetId="5" state="hidden" r:id="rId4"/>
    <sheet name="Sheet1" sheetId="1" r:id="rId5"/>
  </sheets>
  <definedNames>
    <definedName name="_xlnm.Print_Area" localSheetId="0">成卓ZY!$A$1:$L$26</definedName>
    <definedName name="_xlnm.Print_Area" localSheetId="1">'成卓ZY (2)'!$A$1:$L$32</definedName>
    <definedName name="_xlnm.Print_Area" localSheetId="2">'成卓ZY 假'!$A$1:$L$32</definedName>
    <definedName name="_xlnm.Print_Area" localSheetId="3">'成卓ZY 假 (2)'!$A$1:$L$28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2" l="1"/>
  <c r="K18" i="2" s="1"/>
  <c r="I17" i="2"/>
  <c r="K17" i="2" s="1"/>
  <c r="I16" i="2"/>
  <c r="G16" i="2"/>
  <c r="F16" i="2"/>
  <c r="I15" i="2"/>
  <c r="G15" i="2"/>
  <c r="F15" i="2"/>
  <c r="I14" i="2"/>
  <c r="G14" i="2"/>
  <c r="K14" i="2" s="1"/>
  <c r="F14" i="2"/>
  <c r="I13" i="2"/>
  <c r="G13" i="2"/>
  <c r="F13" i="2"/>
  <c r="K13" i="2" l="1"/>
  <c r="K16" i="2"/>
  <c r="K15" i="2"/>
  <c r="M23" i="4" l="1"/>
  <c r="G21" i="4"/>
  <c r="G17" i="4"/>
  <c r="M19" i="4"/>
  <c r="G13" i="4"/>
  <c r="G9" i="4"/>
  <c r="N12" i="4"/>
  <c r="F9" i="4"/>
  <c r="F21" i="4"/>
  <c r="F17" i="4"/>
  <c r="F13" i="4"/>
  <c r="F10" i="4"/>
  <c r="G22" i="4"/>
  <c r="F22" i="4"/>
  <c r="G18" i="4"/>
  <c r="F18" i="4"/>
  <c r="G14" i="4"/>
  <c r="F14" i="4"/>
  <c r="G10" i="4"/>
  <c r="M10" i="4" s="1"/>
  <c r="K9" i="5" l="1"/>
  <c r="I21" i="4"/>
  <c r="K21" i="4" s="1"/>
  <c r="I17" i="4"/>
  <c r="K17" i="4" s="1"/>
  <c r="K13" i="4"/>
  <c r="I9" i="4"/>
  <c r="K9" i="4" s="1"/>
  <c r="I14" i="3" l="1"/>
  <c r="K14" i="3" s="1"/>
  <c r="K13" i="3"/>
  <c r="I13" i="3"/>
  <c r="I12" i="3"/>
  <c r="K12" i="3"/>
  <c r="I11" i="3"/>
  <c r="K11" i="3"/>
  <c r="H10" i="3"/>
  <c r="I10" i="3" s="1"/>
  <c r="G10" i="3"/>
  <c r="I9" i="3"/>
  <c r="G9" i="3"/>
  <c r="K9" i="3" l="1"/>
  <c r="K10" i="3"/>
  <c r="I12" i="2" l="1"/>
  <c r="K12" i="2" s="1"/>
  <c r="I11" i="2"/>
  <c r="K11" i="2" s="1"/>
  <c r="I10" i="2" l="1"/>
  <c r="K10" i="2" l="1"/>
  <c r="I9" i="2"/>
  <c r="K9" i="2" l="1"/>
</calcChain>
</file>

<file path=xl/sharedStrings.xml><?xml version="1.0" encoding="utf-8"?>
<sst xmlns="http://schemas.openxmlformats.org/spreadsheetml/2006/main" count="321" uniqueCount="153">
  <si>
    <r>
      <t>零部件采购价格协议</t>
    </r>
    <r>
      <rPr>
        <b/>
        <sz val="9"/>
        <rFont val="楷体_GB2312"/>
        <family val="3"/>
        <charset val="134"/>
      </rPr>
      <t>（ 1913102 ）</t>
    </r>
    <phoneticPr fontId="5" type="noConversion"/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</si>
  <si>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</si>
  <si>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</si>
  <si>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</si>
  <si>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</si>
  <si>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</si>
  <si>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</si>
  <si>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</si>
  <si>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</si>
  <si>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5" type="noConversion"/>
  </si>
  <si>
    <t>未税模检具摊销费</t>
    <phoneticPr fontId="5" type="noConversion"/>
  </si>
  <si>
    <t>未税产品价格
（含模摊费）</t>
    <phoneticPr fontId="5" type="noConversion"/>
  </si>
  <si>
    <t>备注</t>
  </si>
  <si>
    <t>2021年</t>
    <phoneticPr fontId="5" type="noConversion"/>
  </si>
  <si>
    <t>模检具总价</t>
    <phoneticPr fontId="5" type="noConversion"/>
  </si>
  <si>
    <t>摊销费</t>
    <phoneticPr fontId="5" type="noConversion"/>
  </si>
  <si>
    <t>摊销方式</t>
    <phoneticPr fontId="5" type="noConversion"/>
  </si>
  <si>
    <t>工序1</t>
    <phoneticPr fontId="5" type="noConversion"/>
  </si>
  <si>
    <t>工序2</t>
  </si>
  <si>
    <t>工序3</t>
  </si>
  <si>
    <t>工序4</t>
  </si>
  <si>
    <t>工序5</t>
  </si>
  <si>
    <t>工序6</t>
  </si>
  <si>
    <t>工序7</t>
  </si>
  <si>
    <t>统帅1880左侧调角器上连接板</t>
    <phoneticPr fontId="5" type="noConversion"/>
  </si>
  <si>
    <t>件</t>
    <phoneticPr fontId="5" type="noConversion"/>
  </si>
  <si>
    <t>1.此产品是在旧状态SLT0002537产品基础上新开1付冲孔模
2.冲孔模具费用100%分摊至10万件产品中</t>
    <phoneticPr fontId="5" type="noConversion"/>
  </si>
  <si>
    <t>冲孔</t>
    <phoneticPr fontId="5" type="noConversion"/>
  </si>
  <si>
    <t>SLT0010688</t>
  </si>
  <si>
    <t>统帅1880右侧调角器上连接板</t>
    <phoneticPr fontId="5" type="noConversion"/>
  </si>
  <si>
    <t>落料</t>
    <phoneticPr fontId="5" type="noConversion"/>
  </si>
  <si>
    <t>成型</t>
    <phoneticPr fontId="5" type="noConversion"/>
  </si>
  <si>
    <t>SLT0010408</t>
    <phoneticPr fontId="5" type="noConversion"/>
  </si>
  <si>
    <t>翻边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</si>
  <si>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</si>
  <si>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</si>
  <si>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</si>
  <si>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</si>
  <si>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</si>
  <si>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</si>
  <si>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2022年</t>
    <phoneticPr fontId="5" type="noConversion"/>
  </si>
  <si>
    <r>
      <t xml:space="preserve">                                                协议编号：HBZYXY-2022-013</t>
    </r>
    <r>
      <rPr>
        <b/>
        <sz val="11"/>
        <rFont val="宋体"/>
        <family val="3"/>
        <charset val="134"/>
      </rPr>
      <t>-01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</si>
  <si>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</si>
  <si>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黄骅市成卓汽车部件厂</t>
    </r>
    <phoneticPr fontId="10" type="noConversion"/>
  </si>
  <si>
    <t>1.此产品是在旧状态SLT0002537产品基础上新开1付冲孔模、1付落料模、1付成型模
2.上述模具费用100%分摊至10万件产品中</t>
    <phoneticPr fontId="5" type="noConversion"/>
  </si>
  <si>
    <t>1.此产品是在旧状态SLT0002551产品基础上新开1付冲孔模
2.上述模具费用100%分摊至5万件产品中</t>
    <phoneticPr fontId="5" type="noConversion"/>
  </si>
  <si>
    <t>1.此产品是在旧状态SLT0002551产品基础上新开1付冲孔模和1付翻边模
2.上述模具费用100%分摊至5万件产品中</t>
    <phoneticPr fontId="5" type="noConversion"/>
  </si>
  <si>
    <t>SBS0010111</t>
    <phoneticPr fontId="5" type="noConversion"/>
  </si>
  <si>
    <t>统帅</t>
    <phoneticPr fontId="4" type="noConversion"/>
  </si>
  <si>
    <t>统帅/奥杰</t>
    <phoneticPr fontId="4" type="noConversion"/>
  </si>
  <si>
    <t>统帅驾驶员座垫右侧安装板</t>
    <phoneticPr fontId="5" type="noConversion"/>
  </si>
  <si>
    <t>统帅/奥杰副驾驶员座垫右侧安装板</t>
    <phoneticPr fontId="5" type="noConversion"/>
  </si>
  <si>
    <t>SHT0013319</t>
    <phoneticPr fontId="4" type="noConversion"/>
  </si>
  <si>
    <t>SHT0013311</t>
    <phoneticPr fontId="4" type="noConversion"/>
  </si>
  <si>
    <t>重汽T5-2.0翻折调角器左上连接板总成</t>
    <phoneticPr fontId="4" type="noConversion"/>
  </si>
  <si>
    <t>重汽T5-2.0翻折调角器右上连接板总成</t>
    <phoneticPr fontId="4" type="noConversion"/>
  </si>
  <si>
    <t>02.03.26.068A</t>
    <phoneticPr fontId="4" type="noConversion"/>
  </si>
  <si>
    <t>调角器左上连接板组件</t>
    <phoneticPr fontId="4" type="noConversion"/>
  </si>
  <si>
    <t>H4A调角器左上连接板</t>
    <phoneticPr fontId="4" type="noConversion"/>
  </si>
  <si>
    <t>角度限位片</t>
    <phoneticPr fontId="4" type="noConversion"/>
  </si>
  <si>
    <t>SHT0001404</t>
    <phoneticPr fontId="4" type="noConversion"/>
  </si>
  <si>
    <t>件</t>
    <phoneticPr fontId="4" type="noConversion"/>
  </si>
  <si>
    <t>1-1</t>
    <phoneticPr fontId="4" type="noConversion"/>
  </si>
  <si>
    <t>1-2</t>
  </si>
  <si>
    <t>1-3</t>
  </si>
  <si>
    <t>角度限位片模具新开1付成型，1500元，分摊至10万件产品</t>
    <phoneticPr fontId="4" type="noConversion"/>
  </si>
  <si>
    <t>1.涡簧固定片模具4500元，分摊至10万件产品中</t>
    <phoneticPr fontId="4" type="noConversion"/>
  </si>
  <si>
    <t>SHT0001022</t>
    <phoneticPr fontId="4" type="noConversion"/>
  </si>
  <si>
    <t>1.涡簧固定片模具4500元
2.角度限位片模具新开1付成型，1500元
3.上述模具摊销至5万件产品中
4.H4A调角器左上连接板模具费已摊销完毕</t>
    <phoneticPr fontId="4" type="noConversion"/>
  </si>
  <si>
    <t>涡簧固定座</t>
    <phoneticPr fontId="4" type="noConversion"/>
  </si>
  <si>
    <t>02.03.09.024</t>
    <phoneticPr fontId="4" type="noConversion"/>
  </si>
  <si>
    <t>SCS0004794</t>
    <phoneticPr fontId="4" type="noConversion"/>
  </si>
  <si>
    <t>02.03.26.068</t>
    <phoneticPr fontId="4" type="noConversion"/>
  </si>
  <si>
    <t>02.03.27.014A</t>
    <phoneticPr fontId="4" type="noConversion"/>
  </si>
  <si>
    <t>SHT0001409</t>
    <phoneticPr fontId="4" type="noConversion"/>
  </si>
  <si>
    <t>设变前为SHT0001007</t>
    <phoneticPr fontId="4" type="noConversion"/>
  </si>
  <si>
    <t>2-1</t>
    <phoneticPr fontId="4" type="noConversion"/>
  </si>
  <si>
    <t>2-2</t>
  </si>
  <si>
    <t>2-3</t>
  </si>
  <si>
    <t>SHT0001390</t>
    <phoneticPr fontId="4" type="noConversion"/>
  </si>
  <si>
    <t>调角器右上连接板组件</t>
  </si>
  <si>
    <t>02.03.26.070A</t>
  </si>
  <si>
    <t>调角器左下连接板组件</t>
  </si>
  <si>
    <t>02.03.26.069A</t>
  </si>
  <si>
    <t>H4A调角器右上连接板</t>
  </si>
  <si>
    <t>02.03.26.070</t>
    <phoneticPr fontId="4" type="noConversion"/>
  </si>
  <si>
    <t>H4A调角器左下连接板</t>
  </si>
  <si>
    <t>02.03.26.069</t>
  </si>
  <si>
    <t>罩壳固定片</t>
    <phoneticPr fontId="4" type="noConversion"/>
  </si>
  <si>
    <t>02.03.19.021</t>
    <phoneticPr fontId="4" type="noConversion"/>
  </si>
  <si>
    <t>涡簧固定片左</t>
    <phoneticPr fontId="4" type="noConversion"/>
  </si>
  <si>
    <t>02.03.19.033</t>
    <phoneticPr fontId="4" type="noConversion"/>
  </si>
  <si>
    <t>SHT0001082</t>
  </si>
  <si>
    <t>模具费已摊销5万件，再无模摊</t>
    <phoneticPr fontId="4" type="noConversion"/>
  </si>
  <si>
    <t>1.涡簧固定片模具4500元
2.角度限位片模具新开1付成型，1500元
3.上述模具摊销至5万件产品中
4.H4A调角器右上连接板模具费已摊销完毕
5.上述模具费已摊销至SHT0001404。此组件不再摊销</t>
    <phoneticPr fontId="4" type="noConversion"/>
  </si>
  <si>
    <t>H4A调角器右下连接板</t>
  </si>
  <si>
    <t>调角器右下连接板组件</t>
  </si>
  <si>
    <t>02.03.26.071A</t>
  </si>
  <si>
    <t>02.03.26.071</t>
  </si>
  <si>
    <t>02.03.19.022</t>
    <phoneticPr fontId="4" type="noConversion"/>
  </si>
  <si>
    <t>SHT0001086</t>
    <phoneticPr fontId="4" type="noConversion"/>
  </si>
  <si>
    <t>涡簧固定片右</t>
    <phoneticPr fontId="4" type="noConversion"/>
  </si>
  <si>
    <t>上述已分摊，本次不再摊销</t>
    <phoneticPr fontId="4" type="noConversion"/>
  </si>
  <si>
    <t>1.涡簧固定片左模具4500元
2.罩壳固定片模具1200元
3.上述模具摊销至5万件产品中
4.H4A调角器左下连接板模具费已摊销完毕</t>
    <phoneticPr fontId="4" type="noConversion"/>
  </si>
  <si>
    <t>SHT0001387</t>
    <phoneticPr fontId="4" type="noConversion"/>
  </si>
  <si>
    <t>1.涡簧固定片右模具4500元
2.罩壳固定片模具1200元（SHT0001387产品中已摊销，本组件不再摊销）
3.上述模具摊销至5万件产品中
4.H4A调角器左下连接板模具费已摊销完毕</t>
    <phoneticPr fontId="4" type="noConversion"/>
  </si>
  <si>
    <t>不单独结算</t>
    <phoneticPr fontId="4" type="noConversion"/>
  </si>
  <si>
    <t>02.03.27.077</t>
    <phoneticPr fontId="4" type="noConversion"/>
  </si>
  <si>
    <t>J6F驾驶员调角器上连接板</t>
    <phoneticPr fontId="4" type="noConversion"/>
  </si>
  <si>
    <t>SLT0002537</t>
    <phoneticPr fontId="4" type="noConversion"/>
  </si>
  <si>
    <t>3-1</t>
    <phoneticPr fontId="4" type="noConversion"/>
  </si>
  <si>
    <t>3-2</t>
  </si>
  <si>
    <t>3-3</t>
  </si>
  <si>
    <t>4-1</t>
    <phoneticPr fontId="4" type="noConversion"/>
  </si>
  <si>
    <t>4-2</t>
  </si>
  <si>
    <t>4-3</t>
  </si>
  <si>
    <t>设变增加1付冲孔模具，模具费分摊至5万件产品中</t>
    <phoneticPr fontId="4" type="noConversion"/>
  </si>
  <si>
    <t>X3000上框前横梁</t>
    <phoneticPr fontId="4" type="noConversion"/>
  </si>
  <si>
    <t>SHT0001856</t>
  </si>
  <si>
    <t>设变增加1付成型模具，模具费分摊至5万件产品中</t>
    <phoneticPr fontId="4" type="noConversion"/>
  </si>
  <si>
    <t>02.03.37.019A</t>
    <phoneticPr fontId="4" type="noConversion"/>
  </si>
  <si>
    <t>02.03.37.020</t>
    <phoneticPr fontId="4" type="noConversion"/>
  </si>
  <si>
    <t>X3000左纵梁</t>
    <phoneticPr fontId="4" type="noConversion"/>
  </si>
  <si>
    <t>SHT0001854</t>
  </si>
  <si>
    <t>X3000下框左纵梁</t>
    <phoneticPr fontId="4" type="noConversion"/>
  </si>
  <si>
    <t>02.03.37.022</t>
    <phoneticPr fontId="4" type="noConversion"/>
  </si>
  <si>
    <t>X3000下框右纵梁</t>
    <phoneticPr fontId="4" type="noConversion"/>
  </si>
  <si>
    <t>SHT0001861</t>
  </si>
  <si>
    <t>SHT0001020</t>
    <phoneticPr fontId="4" type="noConversion"/>
  </si>
  <si>
    <t>SHT0001021</t>
    <phoneticPr fontId="4" type="noConversion"/>
  </si>
  <si>
    <t>SHT0001087</t>
    <phoneticPr fontId="4" type="noConversion"/>
  </si>
  <si>
    <t>SHT0001082</t>
    <phoneticPr fontId="4" type="noConversion"/>
  </si>
  <si>
    <t>再兴模具卖成卓，共计1200元，分摊至10万件产品</t>
    <phoneticPr fontId="4" type="noConversion"/>
  </si>
  <si>
    <t>SHT0001389</t>
    <phoneticPr fontId="4" type="noConversion"/>
  </si>
  <si>
    <t>SHT0001019</t>
    <phoneticPr fontId="4" type="noConversion"/>
  </si>
  <si>
    <t>含0.7元焊接费</t>
    <phoneticPr fontId="4" type="noConversion"/>
  </si>
  <si>
    <t>含0.5元焊接费</t>
    <phoneticPr fontId="4" type="noConversion"/>
  </si>
  <si>
    <t>模具费未税6635元，已分摊5万件完毕</t>
    <phoneticPr fontId="4" type="noConversion"/>
  </si>
  <si>
    <t>核价目标0.209</t>
    <phoneticPr fontId="4" type="noConversion"/>
  </si>
  <si>
    <t>SLT002538</t>
    <phoneticPr fontId="4" type="noConversion"/>
  </si>
  <si>
    <t>前排靠背复位卷簧限位支架</t>
    <phoneticPr fontId="5" type="noConversion"/>
  </si>
  <si>
    <r>
      <t xml:space="preserve">                                                协议编号：HBZYXY-2022-013</t>
    </r>
    <r>
      <rPr>
        <b/>
        <sz val="11"/>
        <rFont val="宋体"/>
        <family val="3"/>
        <charset val="134"/>
      </rPr>
      <t>-02</t>
    </r>
    <phoneticPr fontId="5" type="noConversion"/>
  </si>
  <si>
    <t>SHT0001860</t>
    <phoneticPr fontId="4" type="noConversion"/>
  </si>
  <si>
    <t>SLT0010687</t>
    <phoneticPr fontId="4" type="noConversion"/>
  </si>
  <si>
    <t>X3000右纵梁</t>
    <phoneticPr fontId="4" type="noConversion"/>
  </si>
  <si>
    <t>02.03.37.021</t>
    <phoneticPr fontId="4" type="noConversion"/>
  </si>
  <si>
    <t>SHT0001855</t>
    <phoneticPr fontId="4" type="noConversion"/>
  </si>
  <si>
    <t>1.设变增加1付成型模具9000元，模具费分摊至5万件产品/种中
2.X3000右纵梁原模具费16815元，已摊销5万件完毕</t>
    <phoneticPr fontId="4" type="noConversion"/>
  </si>
  <si>
    <t>1.设变增加1付成型模具9000元，模具费分摊至5万件产品/种中
2.X3000左纵梁模具费16815元，已摊销5万件完毕</t>
    <phoneticPr fontId="4" type="noConversion"/>
  </si>
  <si>
    <t>1.设变增加1付成型模具10000元，模具费分摊至5万件产品中
2.原模具费13275元，已摊销5万件完毕</t>
    <phoneticPr fontId="4" type="noConversion"/>
  </si>
  <si>
    <t>1.设变增加1付成型模具10000元(左右共用)，模具费分摊至5万件产品/种中
2.原模具费13275元，已摊销5万件完毕</t>
    <phoneticPr fontId="4" type="noConversion"/>
  </si>
  <si>
    <t xml:space="preserve">1.焊胎费用加新开件SHT0013312角度限位片模具共计23300元（落料、成型1、成型2）
</t>
    <phoneticPr fontId="4" type="noConversion"/>
  </si>
  <si>
    <t>1.焊胎费用加新开件SHT0013312角度限位片冲压模具共计23300元（落料、成型1、成型2）
2.焊胎+模具费用分摊5万件/种产品中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</si>
</sst>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"/>
  </numFmts>
  <fonts count="3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indexed="8"/>
      <name val="楷体_GB2312"/>
      <family val="3"/>
      <charset val="134"/>
    </font>
    <font>
      <sz val="11"/>
      <color theme="1"/>
      <name val="新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b/>
      <sz val="11"/>
      <name val="宋体"/>
      <family val="3"/>
      <charset val="134"/>
    </font>
    <font>
      <u/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14"/>
      <color theme="1"/>
      <name val="微软雅黑"/>
      <family val="2"/>
      <charset val="134"/>
    </font>
    <font>
      <b/>
      <sz val="14"/>
      <name val="楷体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5" fillId="0" borderId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176" fontId="16" fillId="3" borderId="1" xfId="2" applyNumberFormat="1" applyFont="1" applyFill="1" applyBorder="1" applyAlignment="1">
      <alignment horizontal="center" vertical="center" wrapText="1"/>
    </xf>
    <xf numFmtId="177" fontId="13" fillId="2" borderId="4" xfId="1" applyNumberFormat="1" applyFont="1" applyFill="1" applyBorder="1" applyAlignment="1">
      <alignment horizontal="center" vertical="center" shrinkToFit="1"/>
    </xf>
    <xf numFmtId="176" fontId="16" fillId="0" borderId="1" xfId="2" applyNumberFormat="1" applyFont="1" applyBorder="1" applyAlignment="1">
      <alignment horizontal="center" vertical="center" wrapText="1"/>
    </xf>
    <xf numFmtId="177" fontId="19" fillId="3" borderId="1" xfId="3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6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49" fontId="11" fillId="0" borderId="0" xfId="1" applyNumberFormat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5" fillId="0" borderId="0" xfId="1" applyFont="1">
      <alignment vertical="center"/>
    </xf>
    <xf numFmtId="49" fontId="11" fillId="0" borderId="0" xfId="1" applyNumberFormat="1" applyFont="1" applyAlignment="1">
      <alignment horizontal="left" vertical="center" wrapText="1"/>
    </xf>
    <xf numFmtId="0" fontId="25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vertical="center" wrapText="1"/>
    </xf>
    <xf numFmtId="0" fontId="1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6" fillId="2" borderId="0" xfId="1" applyFont="1" applyFill="1" applyAlignment="1">
      <alignment horizontal="center" vertical="center" shrinkToFit="1"/>
    </xf>
    <xf numFmtId="49" fontId="27" fillId="2" borderId="0" xfId="1" applyNumberFormat="1" applyFont="1" applyFill="1" applyAlignment="1">
      <alignment horizontal="center" vertical="center"/>
    </xf>
    <xf numFmtId="178" fontId="22" fillId="4" borderId="1" xfId="1" applyNumberFormat="1" applyFont="1" applyFill="1" applyBorder="1" applyAlignment="1">
      <alignment horizontal="center" vertical="center" wrapText="1"/>
    </xf>
    <xf numFmtId="0" fontId="17" fillId="4" borderId="1" xfId="3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wrapText="1"/>
    </xf>
    <xf numFmtId="180" fontId="17" fillId="4" borderId="1" xfId="3" applyNumberFormat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" fillId="4" borderId="1" xfId="1" applyFill="1" applyBorder="1" applyAlignment="1">
      <alignment vertical="center" wrapText="1"/>
    </xf>
    <xf numFmtId="0" fontId="30" fillId="4" borderId="1" xfId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/>
    </xf>
    <xf numFmtId="178" fontId="22" fillId="0" borderId="1" xfId="1" applyNumberFormat="1" applyFont="1" applyFill="1" applyBorder="1" applyAlignment="1">
      <alignment horizontal="center" vertical="center" wrapText="1"/>
    </xf>
    <xf numFmtId="0" fontId="17" fillId="0" borderId="1" xfId="3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179" fontId="17" fillId="0" borderId="1" xfId="3" applyNumberForma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" fillId="0" borderId="1" xfId="1" applyFill="1" applyBorder="1" applyAlignment="1">
      <alignment vertical="center" wrapText="1"/>
    </xf>
    <xf numFmtId="180" fontId="17" fillId="0" borderId="1" xfId="3" applyNumberForma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 shrinkToFit="1"/>
    </xf>
    <xf numFmtId="0" fontId="23" fillId="0" borderId="4" xfId="1" applyFont="1" applyFill="1" applyBorder="1" applyAlignment="1">
      <alignment horizontal="center" vertical="center" shrinkToFit="1"/>
    </xf>
    <xf numFmtId="0" fontId="1" fillId="0" borderId="0" xfId="1" applyFill="1">
      <alignment vertical="center"/>
    </xf>
    <xf numFmtId="0" fontId="1" fillId="0" borderId="1" xfId="1" applyFill="1" applyBorder="1">
      <alignment vertical="center"/>
    </xf>
    <xf numFmtId="0" fontId="6" fillId="0" borderId="0" xfId="1" applyFont="1" applyFill="1" applyAlignment="1">
      <alignment horizontal="center" vertical="center"/>
    </xf>
    <xf numFmtId="0" fontId="24" fillId="0" borderId="1" xfId="3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shrinkToFit="1"/>
    </xf>
    <xf numFmtId="0" fontId="24" fillId="0" borderId="1" xfId="3" applyFont="1" applyFill="1" applyBorder="1" applyAlignment="1">
      <alignment horizontal="center" vertical="center" wrapText="1"/>
    </xf>
    <xf numFmtId="0" fontId="21" fillId="0" borderId="1" xfId="1" quotePrefix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wrapText="1" shrinkToFit="1"/>
    </xf>
    <xf numFmtId="0" fontId="21" fillId="0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30" fillId="0" borderId="4" xfId="1" applyFont="1" applyFill="1" applyBorder="1" applyAlignment="1">
      <alignment horizontal="center" vertical="center" shrinkToFit="1"/>
    </xf>
    <xf numFmtId="0" fontId="17" fillId="5" borderId="1" xfId="3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1" fillId="0" borderId="1" xfId="1" applyFill="1" applyBorder="1" applyAlignment="1">
      <alignment horizontal="center" vertical="center" wrapText="1"/>
    </xf>
    <xf numFmtId="0" fontId="31" fillId="0" borderId="0" xfId="1" applyFont="1">
      <alignment vertical="center"/>
    </xf>
    <xf numFmtId="49" fontId="32" fillId="0" borderId="0" xfId="1" applyNumberFormat="1" applyFont="1" applyAlignment="1">
      <alignment horizontal="left" vertical="center" wrapText="1"/>
    </xf>
    <xf numFmtId="2" fontId="1" fillId="0" borderId="1" xfId="1" applyNumberFormat="1" applyFill="1" applyBorder="1" applyAlignment="1">
      <alignment horizontal="center" vertical="center"/>
    </xf>
    <xf numFmtId="179" fontId="6" fillId="0" borderId="1" xfId="1" applyNumberFormat="1" applyFont="1" applyFill="1" applyBorder="1" applyAlignment="1">
      <alignment horizontal="center" vertical="center"/>
    </xf>
    <xf numFmtId="176" fontId="21" fillId="0" borderId="1" xfId="1" applyNumberFormat="1" applyFont="1" applyFill="1" applyBorder="1" applyAlignment="1">
      <alignment horizontal="center" vertical="center" wrapText="1"/>
    </xf>
    <xf numFmtId="179" fontId="21" fillId="0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176" fontId="16" fillId="0" borderId="3" xfId="2" applyNumberFormat="1" applyFont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" fillId="0" borderId="5" xfId="1" applyFill="1" applyBorder="1" applyAlignment="1">
      <alignment horizontal="left" vertical="center" wrapText="1"/>
    </xf>
    <xf numFmtId="0" fontId="1" fillId="0" borderId="6" xfId="1" applyFill="1" applyBorder="1" applyAlignment="1">
      <alignment horizontal="left" vertical="center" wrapText="1"/>
    </xf>
    <xf numFmtId="2" fontId="1" fillId="0" borderId="5" xfId="1" applyNumberFormat="1" applyFill="1" applyBorder="1" applyAlignment="1">
      <alignment horizontal="center" vertical="center"/>
    </xf>
    <xf numFmtId="2" fontId="1" fillId="0" borderId="6" xfId="1" applyNumberForma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</cellXfs>
  <cellStyles count="4">
    <cellStyle name="常规" xfId="0" builtinId="0"/>
    <cellStyle name="常规 2" xfId="1" xr:uid="{EFB007F1-1348-4478-90FC-495B15406E69}"/>
    <cellStyle name="常规 2 2 6" xfId="2" xr:uid="{9663783D-C196-4F57-950C-0246B999F514}"/>
    <cellStyle name="常规 3" xfId="3" xr:uid="{18DD2DF1-591C-46EC-B4F4-21CE68A4B20F}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163286</xdr:colOff>
      <xdr:row>17</xdr:row>
      <xdr:rowOff>97971</xdr:rowOff>
    </xdr:from>
    <xdr:to>
      <xdr:col>7</xdr:col>
      <xdr:colOff>720970</xdr:colOff>
      <xdr:row>31</xdr:row>
      <xdr:rowOff>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A08FAB1-D418-4F87-8BC4-0650FC9DA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42115" y="8697685"/>
          <a:ext cx="1972826" cy="2743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</xdr:colOff>
      <xdr:row>20</xdr:row>
      <xdr:rowOff>127000</xdr:rowOff>
    </xdr:from>
    <xdr:to>
      <xdr:col>5</xdr:col>
      <xdr:colOff>596900</xdr:colOff>
      <xdr:row>21</xdr:row>
      <xdr:rowOff>190500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723CB3C0-B864-759C-6172-4EDA239CADC9}"/>
            </a:ext>
          </a:extLst>
        </xdr:cNvPr>
        <xdr:cNvSpPr/>
      </xdr:nvSpPr>
      <xdr:spPr>
        <a:xfrm>
          <a:off x="4432300" y="6845300"/>
          <a:ext cx="939800" cy="2667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3</xdr:col>
      <xdr:colOff>584200</xdr:colOff>
      <xdr:row>13</xdr:row>
      <xdr:rowOff>76199</xdr:rowOff>
    </xdr:from>
    <xdr:to>
      <xdr:col>7</xdr:col>
      <xdr:colOff>495300</xdr:colOff>
      <xdr:row>22</xdr:row>
      <xdr:rowOff>100822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2A96269-7C2C-949C-A549-A9559D6B0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  <a14:imgEffect>
                    <a14:brightnessContrast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25900" y="5295899"/>
          <a:ext cx="2654300" cy="2437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B8786-2CBF-446D-B063-09B4F1CC6C38}">
  <dimension ref="A1:FY49"/>
  <sheetViews>
    <sheetView tabSelected="1" view="pageBreakPreview" topLeftCell="A4" zoomScale="70" zoomScaleNormal="100" zoomScaleSheetLayoutView="70" workbookViewId="0">
      <selection activeCell="O4" sqref="O1:U1048576"/>
    </sheetView>
  </sheetViews>
  <sheetFormatPr defaultRowHeight="15.6"/>
  <cols>
    <col min="1" max="1" width="6.44140625" style="2" customWidth="1"/>
    <col min="2" max="2" width="12.21875" style="34" customWidth="1"/>
    <col min="3" max="3" width="31.44140625" style="2" customWidth="1"/>
    <col min="4" max="4" width="13.77734375" style="29" customWidth="1"/>
    <col min="5" max="5" width="5.6640625" style="30" customWidth="1"/>
    <col min="6" max="6" width="9.33203125" style="31" customWidth="1"/>
    <col min="7" max="7" width="11.33203125" style="32" customWidth="1"/>
    <col min="8" max="8" width="11.109375" style="31" customWidth="1"/>
    <col min="9" max="9" width="10.88671875" style="31" customWidth="1"/>
    <col min="10" max="10" width="41.21875" style="31" customWidth="1"/>
    <col min="11" max="11" width="15.109375" style="31" customWidth="1"/>
    <col min="12" max="12" width="11.44140625" style="33" customWidth="1"/>
    <col min="13" max="13" width="5.88671875" style="33" customWidth="1"/>
    <col min="14" max="154" width="8.88671875" style="2"/>
    <col min="155" max="155" width="5" style="2" customWidth="1"/>
    <col min="156" max="156" width="15" style="2" customWidth="1"/>
    <col min="157" max="158" width="14.6640625" style="2" customWidth="1"/>
    <col min="159" max="159" width="6.21875" style="2" customWidth="1"/>
    <col min="160" max="162" width="10.109375" style="2" customWidth="1"/>
    <col min="163" max="163" width="10.44140625" style="2" customWidth="1"/>
    <col min="164" max="181" width="8.88671875" style="2"/>
    <col min="182" max="182" width="6.44140625" style="2" customWidth="1"/>
    <col min="183" max="183" width="12.21875" style="2" customWidth="1"/>
    <col min="184" max="184" width="28.21875" style="2" customWidth="1"/>
    <col min="185" max="185" width="13.77734375" style="2" customWidth="1"/>
    <col min="186" max="186" width="5.6640625" style="2" customWidth="1"/>
    <col min="187" max="188" width="9.33203125" style="2" customWidth="1"/>
    <col min="189" max="189" width="13.109375" style="2" customWidth="1"/>
    <col min="190" max="410" width="8.88671875" style="2"/>
    <col min="411" max="411" width="5" style="2" customWidth="1"/>
    <col min="412" max="412" width="15" style="2" customWidth="1"/>
    <col min="413" max="414" width="14.6640625" style="2" customWidth="1"/>
    <col min="415" max="415" width="6.21875" style="2" customWidth="1"/>
    <col min="416" max="418" width="10.109375" style="2" customWidth="1"/>
    <col min="419" max="419" width="10.44140625" style="2" customWidth="1"/>
    <col min="420" max="437" width="8.88671875" style="2"/>
    <col min="438" max="438" width="6.44140625" style="2" customWidth="1"/>
    <col min="439" max="439" width="12.21875" style="2" customWidth="1"/>
    <col min="440" max="440" width="28.21875" style="2" customWidth="1"/>
    <col min="441" max="441" width="13.77734375" style="2" customWidth="1"/>
    <col min="442" max="442" width="5.6640625" style="2" customWidth="1"/>
    <col min="443" max="444" width="9.33203125" style="2" customWidth="1"/>
    <col min="445" max="445" width="13.109375" style="2" customWidth="1"/>
    <col min="446" max="666" width="8.88671875" style="2"/>
    <col min="667" max="667" width="5" style="2" customWidth="1"/>
    <col min="668" max="668" width="15" style="2" customWidth="1"/>
    <col min="669" max="670" width="14.6640625" style="2" customWidth="1"/>
    <col min="671" max="671" width="6.21875" style="2" customWidth="1"/>
    <col min="672" max="674" width="10.109375" style="2" customWidth="1"/>
    <col min="675" max="675" width="10.44140625" style="2" customWidth="1"/>
    <col min="676" max="693" width="8.88671875" style="2"/>
    <col min="694" max="694" width="6.44140625" style="2" customWidth="1"/>
    <col min="695" max="695" width="12.21875" style="2" customWidth="1"/>
    <col min="696" max="696" width="28.21875" style="2" customWidth="1"/>
    <col min="697" max="697" width="13.77734375" style="2" customWidth="1"/>
    <col min="698" max="698" width="5.6640625" style="2" customWidth="1"/>
    <col min="699" max="700" width="9.33203125" style="2" customWidth="1"/>
    <col min="701" max="701" width="13.109375" style="2" customWidth="1"/>
    <col min="702" max="922" width="8.88671875" style="2"/>
    <col min="923" max="923" width="5" style="2" customWidth="1"/>
    <col min="924" max="924" width="15" style="2" customWidth="1"/>
    <col min="925" max="926" width="14.6640625" style="2" customWidth="1"/>
    <col min="927" max="927" width="6.21875" style="2" customWidth="1"/>
    <col min="928" max="930" width="10.109375" style="2" customWidth="1"/>
    <col min="931" max="931" width="10.44140625" style="2" customWidth="1"/>
    <col min="932" max="949" width="8.88671875" style="2"/>
    <col min="950" max="950" width="6.44140625" style="2" customWidth="1"/>
    <col min="951" max="951" width="12.21875" style="2" customWidth="1"/>
    <col min="952" max="952" width="28.21875" style="2" customWidth="1"/>
    <col min="953" max="953" width="13.77734375" style="2" customWidth="1"/>
    <col min="954" max="954" width="5.6640625" style="2" customWidth="1"/>
    <col min="955" max="956" width="9.33203125" style="2" customWidth="1"/>
    <col min="957" max="957" width="13.109375" style="2" customWidth="1"/>
    <col min="958" max="1178" width="8.88671875" style="2"/>
    <col min="1179" max="1179" width="5" style="2" customWidth="1"/>
    <col min="1180" max="1180" width="15" style="2" customWidth="1"/>
    <col min="1181" max="1182" width="14.6640625" style="2" customWidth="1"/>
    <col min="1183" max="1183" width="6.21875" style="2" customWidth="1"/>
    <col min="1184" max="1186" width="10.109375" style="2" customWidth="1"/>
    <col min="1187" max="1187" width="10.44140625" style="2" customWidth="1"/>
    <col min="1188" max="1205" width="8.88671875" style="2"/>
    <col min="1206" max="1206" width="6.44140625" style="2" customWidth="1"/>
    <col min="1207" max="1207" width="12.21875" style="2" customWidth="1"/>
    <col min="1208" max="1208" width="28.21875" style="2" customWidth="1"/>
    <col min="1209" max="1209" width="13.77734375" style="2" customWidth="1"/>
    <col min="1210" max="1210" width="5.6640625" style="2" customWidth="1"/>
    <col min="1211" max="1212" width="9.33203125" style="2" customWidth="1"/>
    <col min="1213" max="1213" width="13.109375" style="2" customWidth="1"/>
    <col min="1214" max="1434" width="8.88671875" style="2"/>
    <col min="1435" max="1435" width="5" style="2" customWidth="1"/>
    <col min="1436" max="1436" width="15" style="2" customWidth="1"/>
    <col min="1437" max="1438" width="14.6640625" style="2" customWidth="1"/>
    <col min="1439" max="1439" width="6.21875" style="2" customWidth="1"/>
    <col min="1440" max="1442" width="10.109375" style="2" customWidth="1"/>
    <col min="1443" max="1443" width="10.44140625" style="2" customWidth="1"/>
    <col min="1444" max="1461" width="8.88671875" style="2"/>
    <col min="1462" max="1462" width="6.44140625" style="2" customWidth="1"/>
    <col min="1463" max="1463" width="12.21875" style="2" customWidth="1"/>
    <col min="1464" max="1464" width="28.21875" style="2" customWidth="1"/>
    <col min="1465" max="1465" width="13.77734375" style="2" customWidth="1"/>
    <col min="1466" max="1466" width="5.6640625" style="2" customWidth="1"/>
    <col min="1467" max="1468" width="9.33203125" style="2" customWidth="1"/>
    <col min="1469" max="1469" width="13.109375" style="2" customWidth="1"/>
    <col min="1470" max="1690" width="8.88671875" style="2"/>
    <col min="1691" max="1691" width="5" style="2" customWidth="1"/>
    <col min="1692" max="1692" width="15" style="2" customWidth="1"/>
    <col min="1693" max="1694" width="14.6640625" style="2" customWidth="1"/>
    <col min="1695" max="1695" width="6.21875" style="2" customWidth="1"/>
    <col min="1696" max="1698" width="10.109375" style="2" customWidth="1"/>
    <col min="1699" max="1699" width="10.44140625" style="2" customWidth="1"/>
    <col min="1700" max="1717" width="8.88671875" style="2"/>
    <col min="1718" max="1718" width="6.44140625" style="2" customWidth="1"/>
    <col min="1719" max="1719" width="12.21875" style="2" customWidth="1"/>
    <col min="1720" max="1720" width="28.21875" style="2" customWidth="1"/>
    <col min="1721" max="1721" width="13.77734375" style="2" customWidth="1"/>
    <col min="1722" max="1722" width="5.6640625" style="2" customWidth="1"/>
    <col min="1723" max="1724" width="9.33203125" style="2" customWidth="1"/>
    <col min="1725" max="1725" width="13.109375" style="2" customWidth="1"/>
    <col min="1726" max="1946" width="8.88671875" style="2"/>
    <col min="1947" max="1947" width="5" style="2" customWidth="1"/>
    <col min="1948" max="1948" width="15" style="2" customWidth="1"/>
    <col min="1949" max="1950" width="14.6640625" style="2" customWidth="1"/>
    <col min="1951" max="1951" width="6.21875" style="2" customWidth="1"/>
    <col min="1952" max="1954" width="10.109375" style="2" customWidth="1"/>
    <col min="1955" max="1955" width="10.44140625" style="2" customWidth="1"/>
    <col min="1956" max="1973" width="8.88671875" style="2"/>
    <col min="1974" max="1974" width="6.44140625" style="2" customWidth="1"/>
    <col min="1975" max="1975" width="12.21875" style="2" customWidth="1"/>
    <col min="1976" max="1976" width="28.21875" style="2" customWidth="1"/>
    <col min="1977" max="1977" width="13.77734375" style="2" customWidth="1"/>
    <col min="1978" max="1978" width="5.6640625" style="2" customWidth="1"/>
    <col min="1979" max="1980" width="9.33203125" style="2" customWidth="1"/>
    <col min="1981" max="1981" width="13.109375" style="2" customWidth="1"/>
    <col min="1982" max="2202" width="8.88671875" style="2"/>
    <col min="2203" max="2203" width="5" style="2" customWidth="1"/>
    <col min="2204" max="2204" width="15" style="2" customWidth="1"/>
    <col min="2205" max="2206" width="14.6640625" style="2" customWidth="1"/>
    <col min="2207" max="2207" width="6.21875" style="2" customWidth="1"/>
    <col min="2208" max="2210" width="10.109375" style="2" customWidth="1"/>
    <col min="2211" max="2211" width="10.44140625" style="2" customWidth="1"/>
    <col min="2212" max="2229" width="8.88671875" style="2"/>
    <col min="2230" max="2230" width="6.44140625" style="2" customWidth="1"/>
    <col min="2231" max="2231" width="12.21875" style="2" customWidth="1"/>
    <col min="2232" max="2232" width="28.21875" style="2" customWidth="1"/>
    <col min="2233" max="2233" width="13.77734375" style="2" customWidth="1"/>
    <col min="2234" max="2234" width="5.6640625" style="2" customWidth="1"/>
    <col min="2235" max="2236" width="9.33203125" style="2" customWidth="1"/>
    <col min="2237" max="2237" width="13.109375" style="2" customWidth="1"/>
    <col min="2238" max="2458" width="8.88671875" style="2"/>
    <col min="2459" max="2459" width="5" style="2" customWidth="1"/>
    <col min="2460" max="2460" width="15" style="2" customWidth="1"/>
    <col min="2461" max="2462" width="14.6640625" style="2" customWidth="1"/>
    <col min="2463" max="2463" width="6.21875" style="2" customWidth="1"/>
    <col min="2464" max="2466" width="10.109375" style="2" customWidth="1"/>
    <col min="2467" max="2467" width="10.44140625" style="2" customWidth="1"/>
    <col min="2468" max="2485" width="8.88671875" style="2"/>
    <col min="2486" max="2486" width="6.44140625" style="2" customWidth="1"/>
    <col min="2487" max="2487" width="12.21875" style="2" customWidth="1"/>
    <col min="2488" max="2488" width="28.21875" style="2" customWidth="1"/>
    <col min="2489" max="2489" width="13.77734375" style="2" customWidth="1"/>
    <col min="2490" max="2490" width="5.6640625" style="2" customWidth="1"/>
    <col min="2491" max="2492" width="9.33203125" style="2" customWidth="1"/>
    <col min="2493" max="2493" width="13.109375" style="2" customWidth="1"/>
    <col min="2494" max="2714" width="8.88671875" style="2"/>
    <col min="2715" max="2715" width="5" style="2" customWidth="1"/>
    <col min="2716" max="2716" width="15" style="2" customWidth="1"/>
    <col min="2717" max="2718" width="14.6640625" style="2" customWidth="1"/>
    <col min="2719" max="2719" width="6.21875" style="2" customWidth="1"/>
    <col min="2720" max="2722" width="10.109375" style="2" customWidth="1"/>
    <col min="2723" max="2723" width="10.44140625" style="2" customWidth="1"/>
    <col min="2724" max="2741" width="8.88671875" style="2"/>
    <col min="2742" max="2742" width="6.44140625" style="2" customWidth="1"/>
    <col min="2743" max="2743" width="12.21875" style="2" customWidth="1"/>
    <col min="2744" max="2744" width="28.21875" style="2" customWidth="1"/>
    <col min="2745" max="2745" width="13.77734375" style="2" customWidth="1"/>
    <col min="2746" max="2746" width="5.6640625" style="2" customWidth="1"/>
    <col min="2747" max="2748" width="9.33203125" style="2" customWidth="1"/>
    <col min="2749" max="2749" width="13.109375" style="2" customWidth="1"/>
    <col min="2750" max="2970" width="8.88671875" style="2"/>
    <col min="2971" max="2971" width="5" style="2" customWidth="1"/>
    <col min="2972" max="2972" width="15" style="2" customWidth="1"/>
    <col min="2973" max="2974" width="14.6640625" style="2" customWidth="1"/>
    <col min="2975" max="2975" width="6.21875" style="2" customWidth="1"/>
    <col min="2976" max="2978" width="10.109375" style="2" customWidth="1"/>
    <col min="2979" max="2979" width="10.44140625" style="2" customWidth="1"/>
    <col min="2980" max="2997" width="8.88671875" style="2"/>
    <col min="2998" max="2998" width="6.44140625" style="2" customWidth="1"/>
    <col min="2999" max="2999" width="12.21875" style="2" customWidth="1"/>
    <col min="3000" max="3000" width="28.21875" style="2" customWidth="1"/>
    <col min="3001" max="3001" width="13.77734375" style="2" customWidth="1"/>
    <col min="3002" max="3002" width="5.6640625" style="2" customWidth="1"/>
    <col min="3003" max="3004" width="9.33203125" style="2" customWidth="1"/>
    <col min="3005" max="3005" width="13.109375" style="2" customWidth="1"/>
    <col min="3006" max="3226" width="8.88671875" style="2"/>
    <col min="3227" max="3227" width="5" style="2" customWidth="1"/>
    <col min="3228" max="3228" width="15" style="2" customWidth="1"/>
    <col min="3229" max="3230" width="14.6640625" style="2" customWidth="1"/>
    <col min="3231" max="3231" width="6.21875" style="2" customWidth="1"/>
    <col min="3232" max="3234" width="10.109375" style="2" customWidth="1"/>
    <col min="3235" max="3235" width="10.44140625" style="2" customWidth="1"/>
    <col min="3236" max="3253" width="8.88671875" style="2"/>
    <col min="3254" max="3254" width="6.44140625" style="2" customWidth="1"/>
    <col min="3255" max="3255" width="12.21875" style="2" customWidth="1"/>
    <col min="3256" max="3256" width="28.21875" style="2" customWidth="1"/>
    <col min="3257" max="3257" width="13.77734375" style="2" customWidth="1"/>
    <col min="3258" max="3258" width="5.6640625" style="2" customWidth="1"/>
    <col min="3259" max="3260" width="9.33203125" style="2" customWidth="1"/>
    <col min="3261" max="3261" width="13.109375" style="2" customWidth="1"/>
    <col min="3262" max="3482" width="8.88671875" style="2"/>
    <col min="3483" max="3483" width="5" style="2" customWidth="1"/>
    <col min="3484" max="3484" width="15" style="2" customWidth="1"/>
    <col min="3485" max="3486" width="14.6640625" style="2" customWidth="1"/>
    <col min="3487" max="3487" width="6.21875" style="2" customWidth="1"/>
    <col min="3488" max="3490" width="10.109375" style="2" customWidth="1"/>
    <col min="3491" max="3491" width="10.44140625" style="2" customWidth="1"/>
    <col min="3492" max="3509" width="8.88671875" style="2"/>
    <col min="3510" max="3510" width="6.44140625" style="2" customWidth="1"/>
    <col min="3511" max="3511" width="12.21875" style="2" customWidth="1"/>
    <col min="3512" max="3512" width="28.21875" style="2" customWidth="1"/>
    <col min="3513" max="3513" width="13.77734375" style="2" customWidth="1"/>
    <col min="3514" max="3514" width="5.6640625" style="2" customWidth="1"/>
    <col min="3515" max="3516" width="9.33203125" style="2" customWidth="1"/>
    <col min="3517" max="3517" width="13.109375" style="2" customWidth="1"/>
    <col min="3518" max="3738" width="8.88671875" style="2"/>
    <col min="3739" max="3739" width="5" style="2" customWidth="1"/>
    <col min="3740" max="3740" width="15" style="2" customWidth="1"/>
    <col min="3741" max="3742" width="14.6640625" style="2" customWidth="1"/>
    <col min="3743" max="3743" width="6.21875" style="2" customWidth="1"/>
    <col min="3744" max="3746" width="10.109375" style="2" customWidth="1"/>
    <col min="3747" max="3747" width="10.44140625" style="2" customWidth="1"/>
    <col min="3748" max="3765" width="8.88671875" style="2"/>
    <col min="3766" max="3766" width="6.44140625" style="2" customWidth="1"/>
    <col min="3767" max="3767" width="12.21875" style="2" customWidth="1"/>
    <col min="3768" max="3768" width="28.21875" style="2" customWidth="1"/>
    <col min="3769" max="3769" width="13.77734375" style="2" customWidth="1"/>
    <col min="3770" max="3770" width="5.6640625" style="2" customWidth="1"/>
    <col min="3771" max="3772" width="9.33203125" style="2" customWidth="1"/>
    <col min="3773" max="3773" width="13.109375" style="2" customWidth="1"/>
    <col min="3774" max="3994" width="8.88671875" style="2"/>
    <col min="3995" max="3995" width="5" style="2" customWidth="1"/>
    <col min="3996" max="3996" width="15" style="2" customWidth="1"/>
    <col min="3997" max="3998" width="14.6640625" style="2" customWidth="1"/>
    <col min="3999" max="3999" width="6.21875" style="2" customWidth="1"/>
    <col min="4000" max="4002" width="10.109375" style="2" customWidth="1"/>
    <col min="4003" max="4003" width="10.44140625" style="2" customWidth="1"/>
    <col min="4004" max="4021" width="8.88671875" style="2"/>
    <col min="4022" max="4022" width="6.44140625" style="2" customWidth="1"/>
    <col min="4023" max="4023" width="12.21875" style="2" customWidth="1"/>
    <col min="4024" max="4024" width="28.21875" style="2" customWidth="1"/>
    <col min="4025" max="4025" width="13.77734375" style="2" customWidth="1"/>
    <col min="4026" max="4026" width="5.6640625" style="2" customWidth="1"/>
    <col min="4027" max="4028" width="9.33203125" style="2" customWidth="1"/>
    <col min="4029" max="4029" width="13.109375" style="2" customWidth="1"/>
    <col min="4030" max="4250" width="8.88671875" style="2"/>
    <col min="4251" max="4251" width="5" style="2" customWidth="1"/>
    <col min="4252" max="4252" width="15" style="2" customWidth="1"/>
    <col min="4253" max="4254" width="14.6640625" style="2" customWidth="1"/>
    <col min="4255" max="4255" width="6.21875" style="2" customWidth="1"/>
    <col min="4256" max="4258" width="10.109375" style="2" customWidth="1"/>
    <col min="4259" max="4259" width="10.44140625" style="2" customWidth="1"/>
    <col min="4260" max="4277" width="8.88671875" style="2"/>
    <col min="4278" max="4278" width="6.44140625" style="2" customWidth="1"/>
    <col min="4279" max="4279" width="12.21875" style="2" customWidth="1"/>
    <col min="4280" max="4280" width="28.21875" style="2" customWidth="1"/>
    <col min="4281" max="4281" width="13.77734375" style="2" customWidth="1"/>
    <col min="4282" max="4282" width="5.6640625" style="2" customWidth="1"/>
    <col min="4283" max="4284" width="9.33203125" style="2" customWidth="1"/>
    <col min="4285" max="4285" width="13.109375" style="2" customWidth="1"/>
    <col min="4286" max="4506" width="8.88671875" style="2"/>
    <col min="4507" max="4507" width="5" style="2" customWidth="1"/>
    <col min="4508" max="4508" width="15" style="2" customWidth="1"/>
    <col min="4509" max="4510" width="14.6640625" style="2" customWidth="1"/>
    <col min="4511" max="4511" width="6.21875" style="2" customWidth="1"/>
    <col min="4512" max="4514" width="10.109375" style="2" customWidth="1"/>
    <col min="4515" max="4515" width="10.44140625" style="2" customWidth="1"/>
    <col min="4516" max="4533" width="8.88671875" style="2"/>
    <col min="4534" max="4534" width="6.44140625" style="2" customWidth="1"/>
    <col min="4535" max="4535" width="12.21875" style="2" customWidth="1"/>
    <col min="4536" max="4536" width="28.21875" style="2" customWidth="1"/>
    <col min="4537" max="4537" width="13.77734375" style="2" customWidth="1"/>
    <col min="4538" max="4538" width="5.6640625" style="2" customWidth="1"/>
    <col min="4539" max="4540" width="9.33203125" style="2" customWidth="1"/>
    <col min="4541" max="4541" width="13.109375" style="2" customWidth="1"/>
    <col min="4542" max="4762" width="8.88671875" style="2"/>
    <col min="4763" max="4763" width="5" style="2" customWidth="1"/>
    <col min="4764" max="4764" width="15" style="2" customWidth="1"/>
    <col min="4765" max="4766" width="14.6640625" style="2" customWidth="1"/>
    <col min="4767" max="4767" width="6.21875" style="2" customWidth="1"/>
    <col min="4768" max="4770" width="10.109375" style="2" customWidth="1"/>
    <col min="4771" max="4771" width="10.44140625" style="2" customWidth="1"/>
    <col min="4772" max="4789" width="8.88671875" style="2"/>
    <col min="4790" max="4790" width="6.44140625" style="2" customWidth="1"/>
    <col min="4791" max="4791" width="12.21875" style="2" customWidth="1"/>
    <col min="4792" max="4792" width="28.21875" style="2" customWidth="1"/>
    <col min="4793" max="4793" width="13.77734375" style="2" customWidth="1"/>
    <col min="4794" max="4794" width="5.6640625" style="2" customWidth="1"/>
    <col min="4795" max="4796" width="9.33203125" style="2" customWidth="1"/>
    <col min="4797" max="4797" width="13.109375" style="2" customWidth="1"/>
    <col min="4798" max="5018" width="8.88671875" style="2"/>
    <col min="5019" max="5019" width="5" style="2" customWidth="1"/>
    <col min="5020" max="5020" width="15" style="2" customWidth="1"/>
    <col min="5021" max="5022" width="14.6640625" style="2" customWidth="1"/>
    <col min="5023" max="5023" width="6.21875" style="2" customWidth="1"/>
    <col min="5024" max="5026" width="10.109375" style="2" customWidth="1"/>
    <col min="5027" max="5027" width="10.44140625" style="2" customWidth="1"/>
    <col min="5028" max="5045" width="8.88671875" style="2"/>
    <col min="5046" max="5046" width="6.44140625" style="2" customWidth="1"/>
    <col min="5047" max="5047" width="12.21875" style="2" customWidth="1"/>
    <col min="5048" max="5048" width="28.21875" style="2" customWidth="1"/>
    <col min="5049" max="5049" width="13.77734375" style="2" customWidth="1"/>
    <col min="5050" max="5050" width="5.6640625" style="2" customWidth="1"/>
    <col min="5051" max="5052" width="9.33203125" style="2" customWidth="1"/>
    <col min="5053" max="5053" width="13.109375" style="2" customWidth="1"/>
    <col min="5054" max="5274" width="8.88671875" style="2"/>
    <col min="5275" max="5275" width="5" style="2" customWidth="1"/>
    <col min="5276" max="5276" width="15" style="2" customWidth="1"/>
    <col min="5277" max="5278" width="14.6640625" style="2" customWidth="1"/>
    <col min="5279" max="5279" width="6.21875" style="2" customWidth="1"/>
    <col min="5280" max="5282" width="10.109375" style="2" customWidth="1"/>
    <col min="5283" max="5283" width="10.44140625" style="2" customWidth="1"/>
    <col min="5284" max="5301" width="8.88671875" style="2"/>
    <col min="5302" max="5302" width="6.44140625" style="2" customWidth="1"/>
    <col min="5303" max="5303" width="12.21875" style="2" customWidth="1"/>
    <col min="5304" max="5304" width="28.21875" style="2" customWidth="1"/>
    <col min="5305" max="5305" width="13.77734375" style="2" customWidth="1"/>
    <col min="5306" max="5306" width="5.6640625" style="2" customWidth="1"/>
    <col min="5307" max="5308" width="9.33203125" style="2" customWidth="1"/>
    <col min="5309" max="5309" width="13.109375" style="2" customWidth="1"/>
    <col min="5310" max="5530" width="8.88671875" style="2"/>
    <col min="5531" max="5531" width="5" style="2" customWidth="1"/>
    <col min="5532" max="5532" width="15" style="2" customWidth="1"/>
    <col min="5533" max="5534" width="14.6640625" style="2" customWidth="1"/>
    <col min="5535" max="5535" width="6.21875" style="2" customWidth="1"/>
    <col min="5536" max="5538" width="10.109375" style="2" customWidth="1"/>
    <col min="5539" max="5539" width="10.44140625" style="2" customWidth="1"/>
    <col min="5540" max="5557" width="8.88671875" style="2"/>
    <col min="5558" max="5558" width="6.44140625" style="2" customWidth="1"/>
    <col min="5559" max="5559" width="12.21875" style="2" customWidth="1"/>
    <col min="5560" max="5560" width="28.21875" style="2" customWidth="1"/>
    <col min="5561" max="5561" width="13.77734375" style="2" customWidth="1"/>
    <col min="5562" max="5562" width="5.6640625" style="2" customWidth="1"/>
    <col min="5563" max="5564" width="9.33203125" style="2" customWidth="1"/>
    <col min="5565" max="5565" width="13.109375" style="2" customWidth="1"/>
    <col min="5566" max="5786" width="8.88671875" style="2"/>
    <col min="5787" max="5787" width="5" style="2" customWidth="1"/>
    <col min="5788" max="5788" width="15" style="2" customWidth="1"/>
    <col min="5789" max="5790" width="14.6640625" style="2" customWidth="1"/>
    <col min="5791" max="5791" width="6.21875" style="2" customWidth="1"/>
    <col min="5792" max="5794" width="10.109375" style="2" customWidth="1"/>
    <col min="5795" max="5795" width="10.44140625" style="2" customWidth="1"/>
    <col min="5796" max="5813" width="8.88671875" style="2"/>
    <col min="5814" max="5814" width="6.44140625" style="2" customWidth="1"/>
    <col min="5815" max="5815" width="12.21875" style="2" customWidth="1"/>
    <col min="5816" max="5816" width="28.21875" style="2" customWidth="1"/>
    <col min="5817" max="5817" width="13.77734375" style="2" customWidth="1"/>
    <col min="5818" max="5818" width="5.6640625" style="2" customWidth="1"/>
    <col min="5819" max="5820" width="9.33203125" style="2" customWidth="1"/>
    <col min="5821" max="5821" width="13.109375" style="2" customWidth="1"/>
    <col min="5822" max="6042" width="8.88671875" style="2"/>
    <col min="6043" max="6043" width="5" style="2" customWidth="1"/>
    <col min="6044" max="6044" width="15" style="2" customWidth="1"/>
    <col min="6045" max="6046" width="14.6640625" style="2" customWidth="1"/>
    <col min="6047" max="6047" width="6.21875" style="2" customWidth="1"/>
    <col min="6048" max="6050" width="10.109375" style="2" customWidth="1"/>
    <col min="6051" max="6051" width="10.44140625" style="2" customWidth="1"/>
    <col min="6052" max="6069" width="8.88671875" style="2"/>
    <col min="6070" max="6070" width="6.44140625" style="2" customWidth="1"/>
    <col min="6071" max="6071" width="12.21875" style="2" customWidth="1"/>
    <col min="6072" max="6072" width="28.21875" style="2" customWidth="1"/>
    <col min="6073" max="6073" width="13.77734375" style="2" customWidth="1"/>
    <col min="6074" max="6074" width="5.6640625" style="2" customWidth="1"/>
    <col min="6075" max="6076" width="9.33203125" style="2" customWidth="1"/>
    <col min="6077" max="6077" width="13.109375" style="2" customWidth="1"/>
    <col min="6078" max="6298" width="8.88671875" style="2"/>
    <col min="6299" max="6299" width="5" style="2" customWidth="1"/>
    <col min="6300" max="6300" width="15" style="2" customWidth="1"/>
    <col min="6301" max="6302" width="14.6640625" style="2" customWidth="1"/>
    <col min="6303" max="6303" width="6.21875" style="2" customWidth="1"/>
    <col min="6304" max="6306" width="10.109375" style="2" customWidth="1"/>
    <col min="6307" max="6307" width="10.44140625" style="2" customWidth="1"/>
    <col min="6308" max="6325" width="8.88671875" style="2"/>
    <col min="6326" max="6326" width="6.44140625" style="2" customWidth="1"/>
    <col min="6327" max="6327" width="12.21875" style="2" customWidth="1"/>
    <col min="6328" max="6328" width="28.21875" style="2" customWidth="1"/>
    <col min="6329" max="6329" width="13.77734375" style="2" customWidth="1"/>
    <col min="6330" max="6330" width="5.6640625" style="2" customWidth="1"/>
    <col min="6331" max="6332" width="9.33203125" style="2" customWidth="1"/>
    <col min="6333" max="6333" width="13.109375" style="2" customWidth="1"/>
    <col min="6334" max="6554" width="8.88671875" style="2"/>
    <col min="6555" max="6555" width="5" style="2" customWidth="1"/>
    <col min="6556" max="6556" width="15" style="2" customWidth="1"/>
    <col min="6557" max="6558" width="14.6640625" style="2" customWidth="1"/>
    <col min="6559" max="6559" width="6.21875" style="2" customWidth="1"/>
    <col min="6560" max="6562" width="10.109375" style="2" customWidth="1"/>
    <col min="6563" max="6563" width="10.44140625" style="2" customWidth="1"/>
    <col min="6564" max="6581" width="8.88671875" style="2"/>
    <col min="6582" max="6582" width="6.44140625" style="2" customWidth="1"/>
    <col min="6583" max="6583" width="12.21875" style="2" customWidth="1"/>
    <col min="6584" max="6584" width="28.21875" style="2" customWidth="1"/>
    <col min="6585" max="6585" width="13.77734375" style="2" customWidth="1"/>
    <col min="6586" max="6586" width="5.6640625" style="2" customWidth="1"/>
    <col min="6587" max="6588" width="9.33203125" style="2" customWidth="1"/>
    <col min="6589" max="6589" width="13.109375" style="2" customWidth="1"/>
    <col min="6590" max="6810" width="8.88671875" style="2"/>
    <col min="6811" max="6811" width="5" style="2" customWidth="1"/>
    <col min="6812" max="6812" width="15" style="2" customWidth="1"/>
    <col min="6813" max="6814" width="14.6640625" style="2" customWidth="1"/>
    <col min="6815" max="6815" width="6.21875" style="2" customWidth="1"/>
    <col min="6816" max="6818" width="10.109375" style="2" customWidth="1"/>
    <col min="6819" max="6819" width="10.44140625" style="2" customWidth="1"/>
    <col min="6820" max="6837" width="8.88671875" style="2"/>
    <col min="6838" max="6838" width="6.44140625" style="2" customWidth="1"/>
    <col min="6839" max="6839" width="12.21875" style="2" customWidth="1"/>
    <col min="6840" max="6840" width="28.21875" style="2" customWidth="1"/>
    <col min="6841" max="6841" width="13.77734375" style="2" customWidth="1"/>
    <col min="6842" max="6842" width="5.6640625" style="2" customWidth="1"/>
    <col min="6843" max="6844" width="9.33203125" style="2" customWidth="1"/>
    <col min="6845" max="6845" width="13.109375" style="2" customWidth="1"/>
    <col min="6846" max="7066" width="8.88671875" style="2"/>
    <col min="7067" max="7067" width="5" style="2" customWidth="1"/>
    <col min="7068" max="7068" width="15" style="2" customWidth="1"/>
    <col min="7069" max="7070" width="14.6640625" style="2" customWidth="1"/>
    <col min="7071" max="7071" width="6.21875" style="2" customWidth="1"/>
    <col min="7072" max="7074" width="10.109375" style="2" customWidth="1"/>
    <col min="7075" max="7075" width="10.44140625" style="2" customWidth="1"/>
    <col min="7076" max="7093" width="8.88671875" style="2"/>
    <col min="7094" max="7094" width="6.44140625" style="2" customWidth="1"/>
    <col min="7095" max="7095" width="12.21875" style="2" customWidth="1"/>
    <col min="7096" max="7096" width="28.21875" style="2" customWidth="1"/>
    <col min="7097" max="7097" width="13.77734375" style="2" customWidth="1"/>
    <col min="7098" max="7098" width="5.6640625" style="2" customWidth="1"/>
    <col min="7099" max="7100" width="9.33203125" style="2" customWidth="1"/>
    <col min="7101" max="7101" width="13.109375" style="2" customWidth="1"/>
    <col min="7102" max="7322" width="8.88671875" style="2"/>
    <col min="7323" max="7323" width="5" style="2" customWidth="1"/>
    <col min="7324" max="7324" width="15" style="2" customWidth="1"/>
    <col min="7325" max="7326" width="14.6640625" style="2" customWidth="1"/>
    <col min="7327" max="7327" width="6.21875" style="2" customWidth="1"/>
    <col min="7328" max="7330" width="10.109375" style="2" customWidth="1"/>
    <col min="7331" max="7331" width="10.44140625" style="2" customWidth="1"/>
    <col min="7332" max="7349" width="8.88671875" style="2"/>
    <col min="7350" max="7350" width="6.44140625" style="2" customWidth="1"/>
    <col min="7351" max="7351" width="12.21875" style="2" customWidth="1"/>
    <col min="7352" max="7352" width="28.21875" style="2" customWidth="1"/>
    <col min="7353" max="7353" width="13.77734375" style="2" customWidth="1"/>
    <col min="7354" max="7354" width="5.6640625" style="2" customWidth="1"/>
    <col min="7355" max="7356" width="9.33203125" style="2" customWidth="1"/>
    <col min="7357" max="7357" width="13.109375" style="2" customWidth="1"/>
    <col min="7358" max="7578" width="8.88671875" style="2"/>
    <col min="7579" max="7579" width="5" style="2" customWidth="1"/>
    <col min="7580" max="7580" width="15" style="2" customWidth="1"/>
    <col min="7581" max="7582" width="14.6640625" style="2" customWidth="1"/>
    <col min="7583" max="7583" width="6.21875" style="2" customWidth="1"/>
    <col min="7584" max="7586" width="10.109375" style="2" customWidth="1"/>
    <col min="7587" max="7587" width="10.44140625" style="2" customWidth="1"/>
    <col min="7588" max="7605" width="8.88671875" style="2"/>
    <col min="7606" max="7606" width="6.44140625" style="2" customWidth="1"/>
    <col min="7607" max="7607" width="12.21875" style="2" customWidth="1"/>
    <col min="7608" max="7608" width="28.21875" style="2" customWidth="1"/>
    <col min="7609" max="7609" width="13.77734375" style="2" customWidth="1"/>
    <col min="7610" max="7610" width="5.6640625" style="2" customWidth="1"/>
    <col min="7611" max="7612" width="9.33203125" style="2" customWidth="1"/>
    <col min="7613" max="7613" width="13.109375" style="2" customWidth="1"/>
    <col min="7614" max="7834" width="8.88671875" style="2"/>
    <col min="7835" max="7835" width="5" style="2" customWidth="1"/>
    <col min="7836" max="7836" width="15" style="2" customWidth="1"/>
    <col min="7837" max="7838" width="14.6640625" style="2" customWidth="1"/>
    <col min="7839" max="7839" width="6.21875" style="2" customWidth="1"/>
    <col min="7840" max="7842" width="10.109375" style="2" customWidth="1"/>
    <col min="7843" max="7843" width="10.44140625" style="2" customWidth="1"/>
    <col min="7844" max="7861" width="8.88671875" style="2"/>
    <col min="7862" max="7862" width="6.44140625" style="2" customWidth="1"/>
    <col min="7863" max="7863" width="12.21875" style="2" customWidth="1"/>
    <col min="7864" max="7864" width="28.21875" style="2" customWidth="1"/>
    <col min="7865" max="7865" width="13.77734375" style="2" customWidth="1"/>
    <col min="7866" max="7866" width="5.6640625" style="2" customWidth="1"/>
    <col min="7867" max="7868" width="9.33203125" style="2" customWidth="1"/>
    <col min="7869" max="7869" width="13.109375" style="2" customWidth="1"/>
    <col min="7870" max="8090" width="8.88671875" style="2"/>
    <col min="8091" max="8091" width="5" style="2" customWidth="1"/>
    <col min="8092" max="8092" width="15" style="2" customWidth="1"/>
    <col min="8093" max="8094" width="14.6640625" style="2" customWidth="1"/>
    <col min="8095" max="8095" width="6.21875" style="2" customWidth="1"/>
    <col min="8096" max="8098" width="10.109375" style="2" customWidth="1"/>
    <col min="8099" max="8099" width="10.44140625" style="2" customWidth="1"/>
    <col min="8100" max="8117" width="8.88671875" style="2"/>
    <col min="8118" max="8118" width="6.44140625" style="2" customWidth="1"/>
    <col min="8119" max="8119" width="12.21875" style="2" customWidth="1"/>
    <col min="8120" max="8120" width="28.21875" style="2" customWidth="1"/>
    <col min="8121" max="8121" width="13.77734375" style="2" customWidth="1"/>
    <col min="8122" max="8122" width="5.6640625" style="2" customWidth="1"/>
    <col min="8123" max="8124" width="9.33203125" style="2" customWidth="1"/>
    <col min="8125" max="8125" width="13.109375" style="2" customWidth="1"/>
    <col min="8126" max="8346" width="8.88671875" style="2"/>
    <col min="8347" max="8347" width="5" style="2" customWidth="1"/>
    <col min="8348" max="8348" width="15" style="2" customWidth="1"/>
    <col min="8349" max="8350" width="14.6640625" style="2" customWidth="1"/>
    <col min="8351" max="8351" width="6.21875" style="2" customWidth="1"/>
    <col min="8352" max="8354" width="10.109375" style="2" customWidth="1"/>
    <col min="8355" max="8355" width="10.44140625" style="2" customWidth="1"/>
    <col min="8356" max="8373" width="8.88671875" style="2"/>
    <col min="8374" max="8374" width="6.44140625" style="2" customWidth="1"/>
    <col min="8375" max="8375" width="12.21875" style="2" customWidth="1"/>
    <col min="8376" max="8376" width="28.21875" style="2" customWidth="1"/>
    <col min="8377" max="8377" width="13.77734375" style="2" customWidth="1"/>
    <col min="8378" max="8378" width="5.6640625" style="2" customWidth="1"/>
    <col min="8379" max="8380" width="9.33203125" style="2" customWidth="1"/>
    <col min="8381" max="8381" width="13.109375" style="2" customWidth="1"/>
    <col min="8382" max="8602" width="8.88671875" style="2"/>
    <col min="8603" max="8603" width="5" style="2" customWidth="1"/>
    <col min="8604" max="8604" width="15" style="2" customWidth="1"/>
    <col min="8605" max="8606" width="14.6640625" style="2" customWidth="1"/>
    <col min="8607" max="8607" width="6.21875" style="2" customWidth="1"/>
    <col min="8608" max="8610" width="10.109375" style="2" customWidth="1"/>
    <col min="8611" max="8611" width="10.44140625" style="2" customWidth="1"/>
    <col min="8612" max="8629" width="8.88671875" style="2"/>
    <col min="8630" max="8630" width="6.44140625" style="2" customWidth="1"/>
    <col min="8631" max="8631" width="12.21875" style="2" customWidth="1"/>
    <col min="8632" max="8632" width="28.21875" style="2" customWidth="1"/>
    <col min="8633" max="8633" width="13.77734375" style="2" customWidth="1"/>
    <col min="8634" max="8634" width="5.6640625" style="2" customWidth="1"/>
    <col min="8635" max="8636" width="9.33203125" style="2" customWidth="1"/>
    <col min="8637" max="8637" width="13.109375" style="2" customWidth="1"/>
    <col min="8638" max="8858" width="8.88671875" style="2"/>
    <col min="8859" max="8859" width="5" style="2" customWidth="1"/>
    <col min="8860" max="8860" width="15" style="2" customWidth="1"/>
    <col min="8861" max="8862" width="14.6640625" style="2" customWidth="1"/>
    <col min="8863" max="8863" width="6.21875" style="2" customWidth="1"/>
    <col min="8864" max="8866" width="10.109375" style="2" customWidth="1"/>
    <col min="8867" max="8867" width="10.44140625" style="2" customWidth="1"/>
    <col min="8868" max="8885" width="8.88671875" style="2"/>
    <col min="8886" max="8886" width="6.44140625" style="2" customWidth="1"/>
    <col min="8887" max="8887" width="12.21875" style="2" customWidth="1"/>
    <col min="8888" max="8888" width="28.21875" style="2" customWidth="1"/>
    <col min="8889" max="8889" width="13.77734375" style="2" customWidth="1"/>
    <col min="8890" max="8890" width="5.6640625" style="2" customWidth="1"/>
    <col min="8891" max="8892" width="9.33203125" style="2" customWidth="1"/>
    <col min="8893" max="8893" width="13.109375" style="2" customWidth="1"/>
    <col min="8894" max="9114" width="8.88671875" style="2"/>
    <col min="9115" max="9115" width="5" style="2" customWidth="1"/>
    <col min="9116" max="9116" width="15" style="2" customWidth="1"/>
    <col min="9117" max="9118" width="14.6640625" style="2" customWidth="1"/>
    <col min="9119" max="9119" width="6.21875" style="2" customWidth="1"/>
    <col min="9120" max="9122" width="10.109375" style="2" customWidth="1"/>
    <col min="9123" max="9123" width="10.44140625" style="2" customWidth="1"/>
    <col min="9124" max="9141" width="8.88671875" style="2"/>
    <col min="9142" max="9142" width="6.44140625" style="2" customWidth="1"/>
    <col min="9143" max="9143" width="12.21875" style="2" customWidth="1"/>
    <col min="9144" max="9144" width="28.21875" style="2" customWidth="1"/>
    <col min="9145" max="9145" width="13.77734375" style="2" customWidth="1"/>
    <col min="9146" max="9146" width="5.6640625" style="2" customWidth="1"/>
    <col min="9147" max="9148" width="9.33203125" style="2" customWidth="1"/>
    <col min="9149" max="9149" width="13.109375" style="2" customWidth="1"/>
    <col min="9150" max="9370" width="8.88671875" style="2"/>
    <col min="9371" max="9371" width="5" style="2" customWidth="1"/>
    <col min="9372" max="9372" width="15" style="2" customWidth="1"/>
    <col min="9373" max="9374" width="14.6640625" style="2" customWidth="1"/>
    <col min="9375" max="9375" width="6.21875" style="2" customWidth="1"/>
    <col min="9376" max="9378" width="10.109375" style="2" customWidth="1"/>
    <col min="9379" max="9379" width="10.44140625" style="2" customWidth="1"/>
    <col min="9380" max="9397" width="8.88671875" style="2"/>
    <col min="9398" max="9398" width="6.44140625" style="2" customWidth="1"/>
    <col min="9399" max="9399" width="12.21875" style="2" customWidth="1"/>
    <col min="9400" max="9400" width="28.21875" style="2" customWidth="1"/>
    <col min="9401" max="9401" width="13.77734375" style="2" customWidth="1"/>
    <col min="9402" max="9402" width="5.6640625" style="2" customWidth="1"/>
    <col min="9403" max="9404" width="9.33203125" style="2" customWidth="1"/>
    <col min="9405" max="9405" width="13.109375" style="2" customWidth="1"/>
    <col min="9406" max="9626" width="8.88671875" style="2"/>
    <col min="9627" max="9627" width="5" style="2" customWidth="1"/>
    <col min="9628" max="9628" width="15" style="2" customWidth="1"/>
    <col min="9629" max="9630" width="14.6640625" style="2" customWidth="1"/>
    <col min="9631" max="9631" width="6.21875" style="2" customWidth="1"/>
    <col min="9632" max="9634" width="10.109375" style="2" customWidth="1"/>
    <col min="9635" max="9635" width="10.44140625" style="2" customWidth="1"/>
    <col min="9636" max="9653" width="8.88671875" style="2"/>
    <col min="9654" max="9654" width="6.44140625" style="2" customWidth="1"/>
    <col min="9655" max="9655" width="12.21875" style="2" customWidth="1"/>
    <col min="9656" max="9656" width="28.21875" style="2" customWidth="1"/>
    <col min="9657" max="9657" width="13.77734375" style="2" customWidth="1"/>
    <col min="9658" max="9658" width="5.6640625" style="2" customWidth="1"/>
    <col min="9659" max="9660" width="9.33203125" style="2" customWidth="1"/>
    <col min="9661" max="9661" width="13.109375" style="2" customWidth="1"/>
    <col min="9662" max="9882" width="8.88671875" style="2"/>
    <col min="9883" max="9883" width="5" style="2" customWidth="1"/>
    <col min="9884" max="9884" width="15" style="2" customWidth="1"/>
    <col min="9885" max="9886" width="14.6640625" style="2" customWidth="1"/>
    <col min="9887" max="9887" width="6.21875" style="2" customWidth="1"/>
    <col min="9888" max="9890" width="10.109375" style="2" customWidth="1"/>
    <col min="9891" max="9891" width="10.44140625" style="2" customWidth="1"/>
    <col min="9892" max="9909" width="8.88671875" style="2"/>
    <col min="9910" max="9910" width="6.44140625" style="2" customWidth="1"/>
    <col min="9911" max="9911" width="12.21875" style="2" customWidth="1"/>
    <col min="9912" max="9912" width="28.21875" style="2" customWidth="1"/>
    <col min="9913" max="9913" width="13.77734375" style="2" customWidth="1"/>
    <col min="9914" max="9914" width="5.6640625" style="2" customWidth="1"/>
    <col min="9915" max="9916" width="9.33203125" style="2" customWidth="1"/>
    <col min="9917" max="9917" width="13.109375" style="2" customWidth="1"/>
    <col min="9918" max="10138" width="8.88671875" style="2"/>
    <col min="10139" max="10139" width="5" style="2" customWidth="1"/>
    <col min="10140" max="10140" width="15" style="2" customWidth="1"/>
    <col min="10141" max="10142" width="14.6640625" style="2" customWidth="1"/>
    <col min="10143" max="10143" width="6.21875" style="2" customWidth="1"/>
    <col min="10144" max="10146" width="10.109375" style="2" customWidth="1"/>
    <col min="10147" max="10147" width="10.44140625" style="2" customWidth="1"/>
    <col min="10148" max="10165" width="8.88671875" style="2"/>
    <col min="10166" max="10166" width="6.44140625" style="2" customWidth="1"/>
    <col min="10167" max="10167" width="12.21875" style="2" customWidth="1"/>
    <col min="10168" max="10168" width="28.21875" style="2" customWidth="1"/>
    <col min="10169" max="10169" width="13.77734375" style="2" customWidth="1"/>
    <col min="10170" max="10170" width="5.6640625" style="2" customWidth="1"/>
    <col min="10171" max="10172" width="9.33203125" style="2" customWidth="1"/>
    <col min="10173" max="10173" width="13.109375" style="2" customWidth="1"/>
    <col min="10174" max="10394" width="8.88671875" style="2"/>
    <col min="10395" max="10395" width="5" style="2" customWidth="1"/>
    <col min="10396" max="10396" width="15" style="2" customWidth="1"/>
    <col min="10397" max="10398" width="14.6640625" style="2" customWidth="1"/>
    <col min="10399" max="10399" width="6.21875" style="2" customWidth="1"/>
    <col min="10400" max="10402" width="10.109375" style="2" customWidth="1"/>
    <col min="10403" max="10403" width="10.44140625" style="2" customWidth="1"/>
    <col min="10404" max="10421" width="8.88671875" style="2"/>
    <col min="10422" max="10422" width="6.44140625" style="2" customWidth="1"/>
    <col min="10423" max="10423" width="12.21875" style="2" customWidth="1"/>
    <col min="10424" max="10424" width="28.21875" style="2" customWidth="1"/>
    <col min="10425" max="10425" width="13.77734375" style="2" customWidth="1"/>
    <col min="10426" max="10426" width="5.6640625" style="2" customWidth="1"/>
    <col min="10427" max="10428" width="9.33203125" style="2" customWidth="1"/>
    <col min="10429" max="10429" width="13.109375" style="2" customWidth="1"/>
    <col min="10430" max="10650" width="8.88671875" style="2"/>
    <col min="10651" max="10651" width="5" style="2" customWidth="1"/>
    <col min="10652" max="10652" width="15" style="2" customWidth="1"/>
    <col min="10653" max="10654" width="14.6640625" style="2" customWidth="1"/>
    <col min="10655" max="10655" width="6.21875" style="2" customWidth="1"/>
    <col min="10656" max="10658" width="10.109375" style="2" customWidth="1"/>
    <col min="10659" max="10659" width="10.44140625" style="2" customWidth="1"/>
    <col min="10660" max="10677" width="8.88671875" style="2"/>
    <col min="10678" max="10678" width="6.44140625" style="2" customWidth="1"/>
    <col min="10679" max="10679" width="12.21875" style="2" customWidth="1"/>
    <col min="10680" max="10680" width="28.21875" style="2" customWidth="1"/>
    <col min="10681" max="10681" width="13.77734375" style="2" customWidth="1"/>
    <col min="10682" max="10682" width="5.6640625" style="2" customWidth="1"/>
    <col min="10683" max="10684" width="9.33203125" style="2" customWidth="1"/>
    <col min="10685" max="10685" width="13.109375" style="2" customWidth="1"/>
    <col min="10686" max="10906" width="8.88671875" style="2"/>
    <col min="10907" max="10907" width="5" style="2" customWidth="1"/>
    <col min="10908" max="10908" width="15" style="2" customWidth="1"/>
    <col min="10909" max="10910" width="14.6640625" style="2" customWidth="1"/>
    <col min="10911" max="10911" width="6.21875" style="2" customWidth="1"/>
    <col min="10912" max="10914" width="10.109375" style="2" customWidth="1"/>
    <col min="10915" max="10915" width="10.44140625" style="2" customWidth="1"/>
    <col min="10916" max="10933" width="8.88671875" style="2"/>
    <col min="10934" max="10934" width="6.44140625" style="2" customWidth="1"/>
    <col min="10935" max="10935" width="12.21875" style="2" customWidth="1"/>
    <col min="10936" max="10936" width="28.21875" style="2" customWidth="1"/>
    <col min="10937" max="10937" width="13.77734375" style="2" customWidth="1"/>
    <col min="10938" max="10938" width="5.6640625" style="2" customWidth="1"/>
    <col min="10939" max="10940" width="9.33203125" style="2" customWidth="1"/>
    <col min="10941" max="10941" width="13.109375" style="2" customWidth="1"/>
    <col min="10942" max="11162" width="8.88671875" style="2"/>
    <col min="11163" max="11163" width="5" style="2" customWidth="1"/>
    <col min="11164" max="11164" width="15" style="2" customWidth="1"/>
    <col min="11165" max="11166" width="14.6640625" style="2" customWidth="1"/>
    <col min="11167" max="11167" width="6.21875" style="2" customWidth="1"/>
    <col min="11168" max="11170" width="10.109375" style="2" customWidth="1"/>
    <col min="11171" max="11171" width="10.44140625" style="2" customWidth="1"/>
    <col min="11172" max="11189" width="8.88671875" style="2"/>
    <col min="11190" max="11190" width="6.44140625" style="2" customWidth="1"/>
    <col min="11191" max="11191" width="12.21875" style="2" customWidth="1"/>
    <col min="11192" max="11192" width="28.21875" style="2" customWidth="1"/>
    <col min="11193" max="11193" width="13.77734375" style="2" customWidth="1"/>
    <col min="11194" max="11194" width="5.6640625" style="2" customWidth="1"/>
    <col min="11195" max="11196" width="9.33203125" style="2" customWidth="1"/>
    <col min="11197" max="11197" width="13.109375" style="2" customWidth="1"/>
    <col min="11198" max="11418" width="8.88671875" style="2"/>
    <col min="11419" max="11419" width="5" style="2" customWidth="1"/>
    <col min="11420" max="11420" width="15" style="2" customWidth="1"/>
    <col min="11421" max="11422" width="14.6640625" style="2" customWidth="1"/>
    <col min="11423" max="11423" width="6.21875" style="2" customWidth="1"/>
    <col min="11424" max="11426" width="10.109375" style="2" customWidth="1"/>
    <col min="11427" max="11427" width="10.44140625" style="2" customWidth="1"/>
    <col min="11428" max="11445" width="8.88671875" style="2"/>
    <col min="11446" max="11446" width="6.44140625" style="2" customWidth="1"/>
    <col min="11447" max="11447" width="12.21875" style="2" customWidth="1"/>
    <col min="11448" max="11448" width="28.21875" style="2" customWidth="1"/>
    <col min="11449" max="11449" width="13.77734375" style="2" customWidth="1"/>
    <col min="11450" max="11450" width="5.6640625" style="2" customWidth="1"/>
    <col min="11451" max="11452" width="9.33203125" style="2" customWidth="1"/>
    <col min="11453" max="11453" width="13.109375" style="2" customWidth="1"/>
    <col min="11454" max="11674" width="8.88671875" style="2"/>
    <col min="11675" max="11675" width="5" style="2" customWidth="1"/>
    <col min="11676" max="11676" width="15" style="2" customWidth="1"/>
    <col min="11677" max="11678" width="14.6640625" style="2" customWidth="1"/>
    <col min="11679" max="11679" width="6.21875" style="2" customWidth="1"/>
    <col min="11680" max="11682" width="10.109375" style="2" customWidth="1"/>
    <col min="11683" max="11683" width="10.44140625" style="2" customWidth="1"/>
    <col min="11684" max="11701" width="8.88671875" style="2"/>
    <col min="11702" max="11702" width="6.44140625" style="2" customWidth="1"/>
    <col min="11703" max="11703" width="12.21875" style="2" customWidth="1"/>
    <col min="11704" max="11704" width="28.21875" style="2" customWidth="1"/>
    <col min="11705" max="11705" width="13.77734375" style="2" customWidth="1"/>
    <col min="11706" max="11706" width="5.6640625" style="2" customWidth="1"/>
    <col min="11707" max="11708" width="9.33203125" style="2" customWidth="1"/>
    <col min="11709" max="11709" width="13.109375" style="2" customWidth="1"/>
    <col min="11710" max="11930" width="8.88671875" style="2"/>
    <col min="11931" max="11931" width="5" style="2" customWidth="1"/>
    <col min="11932" max="11932" width="15" style="2" customWidth="1"/>
    <col min="11933" max="11934" width="14.6640625" style="2" customWidth="1"/>
    <col min="11935" max="11935" width="6.21875" style="2" customWidth="1"/>
    <col min="11936" max="11938" width="10.109375" style="2" customWidth="1"/>
    <col min="11939" max="11939" width="10.44140625" style="2" customWidth="1"/>
    <col min="11940" max="11957" width="8.88671875" style="2"/>
    <col min="11958" max="11958" width="6.44140625" style="2" customWidth="1"/>
    <col min="11959" max="11959" width="12.21875" style="2" customWidth="1"/>
    <col min="11960" max="11960" width="28.21875" style="2" customWidth="1"/>
    <col min="11961" max="11961" width="13.77734375" style="2" customWidth="1"/>
    <col min="11962" max="11962" width="5.6640625" style="2" customWidth="1"/>
    <col min="11963" max="11964" width="9.33203125" style="2" customWidth="1"/>
    <col min="11965" max="11965" width="13.109375" style="2" customWidth="1"/>
    <col min="11966" max="12186" width="8.88671875" style="2"/>
    <col min="12187" max="12187" width="5" style="2" customWidth="1"/>
    <col min="12188" max="12188" width="15" style="2" customWidth="1"/>
    <col min="12189" max="12190" width="14.6640625" style="2" customWidth="1"/>
    <col min="12191" max="12191" width="6.21875" style="2" customWidth="1"/>
    <col min="12192" max="12194" width="10.109375" style="2" customWidth="1"/>
    <col min="12195" max="12195" width="10.44140625" style="2" customWidth="1"/>
    <col min="12196" max="12213" width="8.88671875" style="2"/>
    <col min="12214" max="12214" width="6.44140625" style="2" customWidth="1"/>
    <col min="12215" max="12215" width="12.21875" style="2" customWidth="1"/>
    <col min="12216" max="12216" width="28.21875" style="2" customWidth="1"/>
    <col min="12217" max="12217" width="13.77734375" style="2" customWidth="1"/>
    <col min="12218" max="12218" width="5.6640625" style="2" customWidth="1"/>
    <col min="12219" max="12220" width="9.33203125" style="2" customWidth="1"/>
    <col min="12221" max="12221" width="13.109375" style="2" customWidth="1"/>
    <col min="12222" max="12442" width="8.88671875" style="2"/>
    <col min="12443" max="12443" width="5" style="2" customWidth="1"/>
    <col min="12444" max="12444" width="15" style="2" customWidth="1"/>
    <col min="12445" max="12446" width="14.6640625" style="2" customWidth="1"/>
    <col min="12447" max="12447" width="6.21875" style="2" customWidth="1"/>
    <col min="12448" max="12450" width="10.109375" style="2" customWidth="1"/>
    <col min="12451" max="12451" width="10.44140625" style="2" customWidth="1"/>
    <col min="12452" max="12469" width="8.88671875" style="2"/>
    <col min="12470" max="12470" width="6.44140625" style="2" customWidth="1"/>
    <col min="12471" max="12471" width="12.21875" style="2" customWidth="1"/>
    <col min="12472" max="12472" width="28.21875" style="2" customWidth="1"/>
    <col min="12473" max="12473" width="13.77734375" style="2" customWidth="1"/>
    <col min="12474" max="12474" width="5.6640625" style="2" customWidth="1"/>
    <col min="12475" max="12476" width="9.33203125" style="2" customWidth="1"/>
    <col min="12477" max="12477" width="13.109375" style="2" customWidth="1"/>
    <col min="12478" max="12698" width="8.88671875" style="2"/>
    <col min="12699" max="12699" width="5" style="2" customWidth="1"/>
    <col min="12700" max="12700" width="15" style="2" customWidth="1"/>
    <col min="12701" max="12702" width="14.6640625" style="2" customWidth="1"/>
    <col min="12703" max="12703" width="6.21875" style="2" customWidth="1"/>
    <col min="12704" max="12706" width="10.109375" style="2" customWidth="1"/>
    <col min="12707" max="12707" width="10.44140625" style="2" customWidth="1"/>
    <col min="12708" max="12725" width="8.88671875" style="2"/>
    <col min="12726" max="12726" width="6.44140625" style="2" customWidth="1"/>
    <col min="12727" max="12727" width="12.21875" style="2" customWidth="1"/>
    <col min="12728" max="12728" width="28.21875" style="2" customWidth="1"/>
    <col min="12729" max="12729" width="13.77734375" style="2" customWidth="1"/>
    <col min="12730" max="12730" width="5.6640625" style="2" customWidth="1"/>
    <col min="12731" max="12732" width="9.33203125" style="2" customWidth="1"/>
    <col min="12733" max="12733" width="13.109375" style="2" customWidth="1"/>
    <col min="12734" max="12954" width="8.88671875" style="2"/>
    <col min="12955" max="12955" width="5" style="2" customWidth="1"/>
    <col min="12956" max="12956" width="15" style="2" customWidth="1"/>
    <col min="12957" max="12958" width="14.6640625" style="2" customWidth="1"/>
    <col min="12959" max="12959" width="6.21875" style="2" customWidth="1"/>
    <col min="12960" max="12962" width="10.109375" style="2" customWidth="1"/>
    <col min="12963" max="12963" width="10.44140625" style="2" customWidth="1"/>
    <col min="12964" max="12981" width="8.88671875" style="2"/>
    <col min="12982" max="12982" width="6.44140625" style="2" customWidth="1"/>
    <col min="12983" max="12983" width="12.21875" style="2" customWidth="1"/>
    <col min="12984" max="12984" width="28.21875" style="2" customWidth="1"/>
    <col min="12985" max="12985" width="13.77734375" style="2" customWidth="1"/>
    <col min="12986" max="12986" width="5.6640625" style="2" customWidth="1"/>
    <col min="12987" max="12988" width="9.33203125" style="2" customWidth="1"/>
    <col min="12989" max="12989" width="13.109375" style="2" customWidth="1"/>
    <col min="12990" max="13210" width="8.88671875" style="2"/>
    <col min="13211" max="13211" width="5" style="2" customWidth="1"/>
    <col min="13212" max="13212" width="15" style="2" customWidth="1"/>
    <col min="13213" max="13214" width="14.6640625" style="2" customWidth="1"/>
    <col min="13215" max="13215" width="6.21875" style="2" customWidth="1"/>
    <col min="13216" max="13218" width="10.109375" style="2" customWidth="1"/>
    <col min="13219" max="13219" width="10.44140625" style="2" customWidth="1"/>
    <col min="13220" max="13237" width="8.88671875" style="2"/>
    <col min="13238" max="13238" width="6.44140625" style="2" customWidth="1"/>
    <col min="13239" max="13239" width="12.21875" style="2" customWidth="1"/>
    <col min="13240" max="13240" width="28.21875" style="2" customWidth="1"/>
    <col min="13241" max="13241" width="13.77734375" style="2" customWidth="1"/>
    <col min="13242" max="13242" width="5.6640625" style="2" customWidth="1"/>
    <col min="13243" max="13244" width="9.33203125" style="2" customWidth="1"/>
    <col min="13245" max="13245" width="13.109375" style="2" customWidth="1"/>
    <col min="13246" max="13466" width="8.88671875" style="2"/>
    <col min="13467" max="13467" width="5" style="2" customWidth="1"/>
    <col min="13468" max="13468" width="15" style="2" customWidth="1"/>
    <col min="13469" max="13470" width="14.6640625" style="2" customWidth="1"/>
    <col min="13471" max="13471" width="6.21875" style="2" customWidth="1"/>
    <col min="13472" max="13474" width="10.109375" style="2" customWidth="1"/>
    <col min="13475" max="13475" width="10.44140625" style="2" customWidth="1"/>
    <col min="13476" max="13493" width="8.88671875" style="2"/>
    <col min="13494" max="13494" width="6.44140625" style="2" customWidth="1"/>
    <col min="13495" max="13495" width="12.21875" style="2" customWidth="1"/>
    <col min="13496" max="13496" width="28.21875" style="2" customWidth="1"/>
    <col min="13497" max="13497" width="13.77734375" style="2" customWidth="1"/>
    <col min="13498" max="13498" width="5.6640625" style="2" customWidth="1"/>
    <col min="13499" max="13500" width="9.33203125" style="2" customWidth="1"/>
    <col min="13501" max="13501" width="13.109375" style="2" customWidth="1"/>
    <col min="13502" max="13722" width="8.88671875" style="2"/>
    <col min="13723" max="13723" width="5" style="2" customWidth="1"/>
    <col min="13724" max="13724" width="15" style="2" customWidth="1"/>
    <col min="13725" max="13726" width="14.6640625" style="2" customWidth="1"/>
    <col min="13727" max="13727" width="6.21875" style="2" customWidth="1"/>
    <col min="13728" max="13730" width="10.109375" style="2" customWidth="1"/>
    <col min="13731" max="13731" width="10.44140625" style="2" customWidth="1"/>
    <col min="13732" max="13749" width="8.88671875" style="2"/>
    <col min="13750" max="13750" width="6.44140625" style="2" customWidth="1"/>
    <col min="13751" max="13751" width="12.21875" style="2" customWidth="1"/>
    <col min="13752" max="13752" width="28.21875" style="2" customWidth="1"/>
    <col min="13753" max="13753" width="13.77734375" style="2" customWidth="1"/>
    <col min="13754" max="13754" width="5.6640625" style="2" customWidth="1"/>
    <col min="13755" max="13756" width="9.33203125" style="2" customWidth="1"/>
    <col min="13757" max="13757" width="13.109375" style="2" customWidth="1"/>
    <col min="13758" max="13978" width="8.88671875" style="2"/>
    <col min="13979" max="13979" width="5" style="2" customWidth="1"/>
    <col min="13980" max="13980" width="15" style="2" customWidth="1"/>
    <col min="13981" max="13982" width="14.6640625" style="2" customWidth="1"/>
    <col min="13983" max="13983" width="6.21875" style="2" customWidth="1"/>
    <col min="13984" max="13986" width="10.109375" style="2" customWidth="1"/>
    <col min="13987" max="13987" width="10.44140625" style="2" customWidth="1"/>
    <col min="13988" max="14005" width="8.88671875" style="2"/>
    <col min="14006" max="14006" width="6.44140625" style="2" customWidth="1"/>
    <col min="14007" max="14007" width="12.21875" style="2" customWidth="1"/>
    <col min="14008" max="14008" width="28.21875" style="2" customWidth="1"/>
    <col min="14009" max="14009" width="13.77734375" style="2" customWidth="1"/>
    <col min="14010" max="14010" width="5.6640625" style="2" customWidth="1"/>
    <col min="14011" max="14012" width="9.33203125" style="2" customWidth="1"/>
    <col min="14013" max="14013" width="13.109375" style="2" customWidth="1"/>
    <col min="14014" max="14234" width="8.88671875" style="2"/>
    <col min="14235" max="14235" width="5" style="2" customWidth="1"/>
    <col min="14236" max="14236" width="15" style="2" customWidth="1"/>
    <col min="14237" max="14238" width="14.6640625" style="2" customWidth="1"/>
    <col min="14239" max="14239" width="6.21875" style="2" customWidth="1"/>
    <col min="14240" max="14242" width="10.109375" style="2" customWidth="1"/>
    <col min="14243" max="14243" width="10.44140625" style="2" customWidth="1"/>
    <col min="14244" max="14261" width="8.88671875" style="2"/>
    <col min="14262" max="14262" width="6.44140625" style="2" customWidth="1"/>
    <col min="14263" max="14263" width="12.21875" style="2" customWidth="1"/>
    <col min="14264" max="14264" width="28.21875" style="2" customWidth="1"/>
    <col min="14265" max="14265" width="13.77734375" style="2" customWidth="1"/>
    <col min="14266" max="14266" width="5.6640625" style="2" customWidth="1"/>
    <col min="14267" max="14268" width="9.33203125" style="2" customWidth="1"/>
    <col min="14269" max="14269" width="13.109375" style="2" customWidth="1"/>
    <col min="14270" max="14490" width="8.88671875" style="2"/>
    <col min="14491" max="14491" width="5" style="2" customWidth="1"/>
    <col min="14492" max="14492" width="15" style="2" customWidth="1"/>
    <col min="14493" max="14494" width="14.6640625" style="2" customWidth="1"/>
    <col min="14495" max="14495" width="6.21875" style="2" customWidth="1"/>
    <col min="14496" max="14498" width="10.109375" style="2" customWidth="1"/>
    <col min="14499" max="14499" width="10.44140625" style="2" customWidth="1"/>
    <col min="14500" max="14517" width="8.88671875" style="2"/>
    <col min="14518" max="14518" width="6.44140625" style="2" customWidth="1"/>
    <col min="14519" max="14519" width="12.21875" style="2" customWidth="1"/>
    <col min="14520" max="14520" width="28.21875" style="2" customWidth="1"/>
    <col min="14521" max="14521" width="13.77734375" style="2" customWidth="1"/>
    <col min="14522" max="14522" width="5.6640625" style="2" customWidth="1"/>
    <col min="14523" max="14524" width="9.33203125" style="2" customWidth="1"/>
    <col min="14525" max="14525" width="13.109375" style="2" customWidth="1"/>
    <col min="14526" max="14746" width="8.88671875" style="2"/>
    <col min="14747" max="14747" width="5" style="2" customWidth="1"/>
    <col min="14748" max="14748" width="15" style="2" customWidth="1"/>
    <col min="14749" max="14750" width="14.6640625" style="2" customWidth="1"/>
    <col min="14751" max="14751" width="6.21875" style="2" customWidth="1"/>
    <col min="14752" max="14754" width="10.109375" style="2" customWidth="1"/>
    <col min="14755" max="14755" width="10.44140625" style="2" customWidth="1"/>
    <col min="14756" max="14773" width="8.88671875" style="2"/>
    <col min="14774" max="14774" width="6.44140625" style="2" customWidth="1"/>
    <col min="14775" max="14775" width="12.21875" style="2" customWidth="1"/>
    <col min="14776" max="14776" width="28.21875" style="2" customWidth="1"/>
    <col min="14777" max="14777" width="13.77734375" style="2" customWidth="1"/>
    <col min="14778" max="14778" width="5.6640625" style="2" customWidth="1"/>
    <col min="14779" max="14780" width="9.33203125" style="2" customWidth="1"/>
    <col min="14781" max="14781" width="13.109375" style="2" customWidth="1"/>
    <col min="14782" max="15002" width="8.88671875" style="2"/>
    <col min="15003" max="15003" width="5" style="2" customWidth="1"/>
    <col min="15004" max="15004" width="15" style="2" customWidth="1"/>
    <col min="15005" max="15006" width="14.6640625" style="2" customWidth="1"/>
    <col min="15007" max="15007" width="6.21875" style="2" customWidth="1"/>
    <col min="15008" max="15010" width="10.109375" style="2" customWidth="1"/>
    <col min="15011" max="15011" width="10.44140625" style="2" customWidth="1"/>
    <col min="15012" max="15029" width="8.88671875" style="2"/>
    <col min="15030" max="15030" width="6.44140625" style="2" customWidth="1"/>
    <col min="15031" max="15031" width="12.21875" style="2" customWidth="1"/>
    <col min="15032" max="15032" width="28.21875" style="2" customWidth="1"/>
    <col min="15033" max="15033" width="13.77734375" style="2" customWidth="1"/>
    <col min="15034" max="15034" width="5.6640625" style="2" customWidth="1"/>
    <col min="15035" max="15036" width="9.33203125" style="2" customWidth="1"/>
    <col min="15037" max="15037" width="13.109375" style="2" customWidth="1"/>
    <col min="15038" max="15258" width="8.88671875" style="2"/>
    <col min="15259" max="15259" width="5" style="2" customWidth="1"/>
    <col min="15260" max="15260" width="15" style="2" customWidth="1"/>
    <col min="15261" max="15262" width="14.6640625" style="2" customWidth="1"/>
    <col min="15263" max="15263" width="6.21875" style="2" customWidth="1"/>
    <col min="15264" max="15266" width="10.109375" style="2" customWidth="1"/>
    <col min="15267" max="15267" width="10.44140625" style="2" customWidth="1"/>
    <col min="15268" max="15285" width="8.88671875" style="2"/>
    <col min="15286" max="15286" width="6.44140625" style="2" customWidth="1"/>
    <col min="15287" max="15287" width="12.21875" style="2" customWidth="1"/>
    <col min="15288" max="15288" width="28.21875" style="2" customWidth="1"/>
    <col min="15289" max="15289" width="13.77734375" style="2" customWidth="1"/>
    <col min="15290" max="15290" width="5.6640625" style="2" customWidth="1"/>
    <col min="15291" max="15292" width="9.33203125" style="2" customWidth="1"/>
    <col min="15293" max="15293" width="13.109375" style="2" customWidth="1"/>
    <col min="15294" max="15514" width="8.88671875" style="2"/>
    <col min="15515" max="15515" width="5" style="2" customWidth="1"/>
    <col min="15516" max="15516" width="15" style="2" customWidth="1"/>
    <col min="15517" max="15518" width="14.6640625" style="2" customWidth="1"/>
    <col min="15519" max="15519" width="6.21875" style="2" customWidth="1"/>
    <col min="15520" max="15522" width="10.109375" style="2" customWidth="1"/>
    <col min="15523" max="15523" width="10.44140625" style="2" customWidth="1"/>
    <col min="15524" max="15541" width="8.88671875" style="2"/>
    <col min="15542" max="15542" width="6.44140625" style="2" customWidth="1"/>
    <col min="15543" max="15543" width="12.21875" style="2" customWidth="1"/>
    <col min="15544" max="15544" width="28.21875" style="2" customWidth="1"/>
    <col min="15545" max="15545" width="13.77734375" style="2" customWidth="1"/>
    <col min="15546" max="15546" width="5.6640625" style="2" customWidth="1"/>
    <col min="15547" max="15548" width="9.33203125" style="2" customWidth="1"/>
    <col min="15549" max="15549" width="13.109375" style="2" customWidth="1"/>
    <col min="15550" max="15770" width="8.88671875" style="2"/>
    <col min="15771" max="15771" width="5" style="2" customWidth="1"/>
    <col min="15772" max="15772" width="15" style="2" customWidth="1"/>
    <col min="15773" max="15774" width="14.6640625" style="2" customWidth="1"/>
    <col min="15775" max="15775" width="6.21875" style="2" customWidth="1"/>
    <col min="15776" max="15778" width="10.109375" style="2" customWidth="1"/>
    <col min="15779" max="15779" width="10.44140625" style="2" customWidth="1"/>
    <col min="15780" max="15797" width="8.88671875" style="2"/>
    <col min="15798" max="15798" width="6.44140625" style="2" customWidth="1"/>
    <col min="15799" max="15799" width="12.21875" style="2" customWidth="1"/>
    <col min="15800" max="15800" width="28.21875" style="2" customWidth="1"/>
    <col min="15801" max="15801" width="13.77734375" style="2" customWidth="1"/>
    <col min="15802" max="15802" width="5.6640625" style="2" customWidth="1"/>
    <col min="15803" max="15804" width="9.33203125" style="2" customWidth="1"/>
    <col min="15805" max="15805" width="13.109375" style="2" customWidth="1"/>
    <col min="15806" max="16026" width="8.88671875" style="2"/>
    <col min="16027" max="16027" width="5" style="2" customWidth="1"/>
    <col min="16028" max="16028" width="15" style="2" customWidth="1"/>
    <col min="16029" max="16030" width="14.6640625" style="2" customWidth="1"/>
    <col min="16031" max="16031" width="6.21875" style="2" customWidth="1"/>
    <col min="16032" max="16034" width="10.109375" style="2" customWidth="1"/>
    <col min="16035" max="16035" width="10.44140625" style="2" customWidth="1"/>
    <col min="16036" max="16053" width="8.88671875" style="2"/>
    <col min="16054" max="16054" width="6.44140625" style="2" customWidth="1"/>
    <col min="16055" max="16055" width="12.21875" style="2" customWidth="1"/>
    <col min="16056" max="16056" width="28.21875" style="2" customWidth="1"/>
    <col min="16057" max="16057" width="13.77734375" style="2" customWidth="1"/>
    <col min="16058" max="16058" width="5.6640625" style="2" customWidth="1"/>
    <col min="16059" max="16060" width="9.33203125" style="2" customWidth="1"/>
    <col min="16061" max="16061" width="13.109375" style="2" customWidth="1"/>
    <col min="16062" max="16282" width="8.88671875" style="2"/>
    <col min="16283" max="16283" width="5" style="2" customWidth="1"/>
    <col min="16284" max="16284" width="15" style="2" customWidth="1"/>
    <col min="16285" max="16286" width="14.6640625" style="2" customWidth="1"/>
    <col min="16287" max="16287" width="6.21875" style="2" customWidth="1"/>
    <col min="16288" max="16290" width="10.109375" style="2" customWidth="1"/>
    <col min="16291" max="16291" width="10.44140625" style="2" customWidth="1"/>
    <col min="16292" max="16294" width="8.88671875" style="2"/>
    <col min="16295" max="16384" width="9" style="2" customWidth="1"/>
  </cols>
  <sheetData>
    <row r="1" spans="1:181" ht="22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1"/>
    </row>
    <row r="2" spans="1:181" ht="16.5" customHeight="1">
      <c r="A2" s="96" t="s">
        <v>41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3"/>
    </row>
    <row r="3" spans="1:18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"/>
    </row>
    <row r="4" spans="1:181" ht="21" customHeight="1">
      <c r="A4" s="97" t="s">
        <v>43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4"/>
    </row>
    <row r="5" spans="1:181" ht="31.5" customHeight="1">
      <c r="A5" s="98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5"/>
    </row>
    <row r="6" spans="1:181">
      <c r="A6" s="94" t="s">
        <v>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6"/>
    </row>
    <row r="7" spans="1:181" ht="30.6" customHeight="1">
      <c r="A7" s="100" t="s">
        <v>4</v>
      </c>
      <c r="B7" s="101" t="s">
        <v>5</v>
      </c>
      <c r="C7" s="102" t="s">
        <v>6</v>
      </c>
      <c r="D7" s="102" t="s">
        <v>7</v>
      </c>
      <c r="E7" s="103" t="s">
        <v>8</v>
      </c>
      <c r="F7" s="104" t="s">
        <v>9</v>
      </c>
      <c r="G7" s="105"/>
      <c r="H7" s="106" t="s">
        <v>10</v>
      </c>
      <c r="I7" s="106"/>
      <c r="J7" s="106"/>
      <c r="K7" s="7" t="s">
        <v>11</v>
      </c>
      <c r="L7" s="107" t="s">
        <v>12</v>
      </c>
      <c r="M7" s="8"/>
    </row>
    <row r="8" spans="1:181" ht="21.75" customHeight="1">
      <c r="A8" s="100"/>
      <c r="B8" s="101"/>
      <c r="C8" s="102"/>
      <c r="D8" s="102"/>
      <c r="E8" s="103"/>
      <c r="F8" s="9" t="s">
        <v>13</v>
      </c>
      <c r="G8" s="9" t="s">
        <v>40</v>
      </c>
      <c r="H8" s="10" t="s">
        <v>14</v>
      </c>
      <c r="I8" s="10" t="s">
        <v>15</v>
      </c>
      <c r="J8" s="10" t="s">
        <v>16</v>
      </c>
      <c r="K8" s="7" t="s">
        <v>13</v>
      </c>
      <c r="L8" s="107"/>
      <c r="M8" s="8"/>
    </row>
    <row r="9" spans="1:181" s="70" customFormat="1" ht="60" customHeight="1">
      <c r="A9" s="57">
        <v>1</v>
      </c>
      <c r="B9" s="58" t="s">
        <v>32</v>
      </c>
      <c r="C9" s="71" t="s">
        <v>50</v>
      </c>
      <c r="D9" s="59"/>
      <c r="E9" s="60" t="s">
        <v>25</v>
      </c>
      <c r="F9" s="59"/>
      <c r="G9" s="61">
        <v>7.4640000000000004</v>
      </c>
      <c r="H9" s="90">
        <v>6000</v>
      </c>
      <c r="I9" s="91">
        <f>H9/50000</f>
        <v>0.12</v>
      </c>
      <c r="J9" s="64" t="s">
        <v>45</v>
      </c>
      <c r="K9" s="61">
        <f t="shared" ref="K9" si="0">G9+I9</f>
        <v>7.5840000000000005</v>
      </c>
      <c r="L9" s="72" t="s">
        <v>48</v>
      </c>
      <c r="M9" s="67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</row>
    <row r="10" spans="1:181" s="70" customFormat="1" ht="59.4" customHeight="1">
      <c r="A10" s="57">
        <v>2</v>
      </c>
      <c r="B10" s="58" t="s">
        <v>47</v>
      </c>
      <c r="C10" s="73" t="s">
        <v>51</v>
      </c>
      <c r="D10" s="59"/>
      <c r="E10" s="60" t="s">
        <v>25</v>
      </c>
      <c r="F10" s="59"/>
      <c r="G10" s="61">
        <v>7.4640000000000004</v>
      </c>
      <c r="H10" s="90">
        <v>4500</v>
      </c>
      <c r="I10" s="91">
        <f>H10/50000</f>
        <v>0.09</v>
      </c>
      <c r="J10" s="64" t="s">
        <v>46</v>
      </c>
      <c r="K10" s="61">
        <f t="shared" ref="K10:K12" si="1">G10+I10</f>
        <v>7.5540000000000003</v>
      </c>
      <c r="L10" s="72" t="s">
        <v>49</v>
      </c>
      <c r="M10" s="67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</row>
    <row r="11" spans="1:181" s="70" customFormat="1" ht="51.6" customHeight="1">
      <c r="A11" s="57">
        <v>3</v>
      </c>
      <c r="B11" s="58" t="s">
        <v>52</v>
      </c>
      <c r="C11" s="73" t="s">
        <v>54</v>
      </c>
      <c r="D11" s="59"/>
      <c r="E11" s="60" t="s">
        <v>25</v>
      </c>
      <c r="F11" s="59"/>
      <c r="G11" s="61">
        <v>3.742</v>
      </c>
      <c r="H11" s="112">
        <v>23300</v>
      </c>
      <c r="I11" s="91">
        <f>H11/50000/2</f>
        <v>0.23300000000000001</v>
      </c>
      <c r="J11" s="110" t="s">
        <v>152</v>
      </c>
      <c r="K11" s="61">
        <f t="shared" si="1"/>
        <v>3.9750000000000001</v>
      </c>
      <c r="L11" s="72"/>
      <c r="M11" s="67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</row>
    <row r="12" spans="1:181" s="70" customFormat="1" ht="51.6" customHeight="1">
      <c r="A12" s="57">
        <v>4</v>
      </c>
      <c r="B12" s="58" t="s">
        <v>53</v>
      </c>
      <c r="C12" s="73" t="s">
        <v>55</v>
      </c>
      <c r="D12" s="59"/>
      <c r="E12" s="60" t="s">
        <v>25</v>
      </c>
      <c r="F12" s="59"/>
      <c r="G12" s="61">
        <v>3.1669999999999998</v>
      </c>
      <c r="H12" s="113"/>
      <c r="I12" s="91">
        <f>H11/50000/2</f>
        <v>0.23300000000000001</v>
      </c>
      <c r="J12" s="111"/>
      <c r="K12" s="61">
        <f t="shared" si="1"/>
        <v>3.4</v>
      </c>
      <c r="L12" s="72"/>
      <c r="M12" s="67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</row>
    <row r="13" spans="1:181" s="70" customFormat="1" ht="56.4" customHeight="1">
      <c r="A13" s="74">
        <v>5</v>
      </c>
      <c r="B13" s="58" t="s">
        <v>123</v>
      </c>
      <c r="C13" s="73" t="s">
        <v>122</v>
      </c>
      <c r="D13" s="59" t="s">
        <v>121</v>
      </c>
      <c r="E13" s="60" t="s">
        <v>61</v>
      </c>
      <c r="F13" s="92">
        <f>4.354-0.2655</f>
        <v>4.0884999999999998</v>
      </c>
      <c r="G13" s="93">
        <f>4.354-0.2655</f>
        <v>4.0884999999999998</v>
      </c>
      <c r="H13" s="90">
        <v>9000</v>
      </c>
      <c r="I13" s="91">
        <f>H13/50000</f>
        <v>0.18</v>
      </c>
      <c r="J13" s="64" t="s">
        <v>148</v>
      </c>
      <c r="K13" s="61">
        <f>G13+I13</f>
        <v>4.2684999999999995</v>
      </c>
      <c r="L13" s="75"/>
      <c r="M13" s="67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</row>
    <row r="14" spans="1:181" s="70" customFormat="1" ht="56.4" customHeight="1">
      <c r="A14" s="74">
        <v>6</v>
      </c>
      <c r="B14" s="58" t="s">
        <v>146</v>
      </c>
      <c r="C14" s="73" t="s">
        <v>144</v>
      </c>
      <c r="D14" s="59" t="s">
        <v>121</v>
      </c>
      <c r="E14" s="60" t="s">
        <v>61</v>
      </c>
      <c r="F14" s="92">
        <f>4.354-0.2655</f>
        <v>4.0884999999999998</v>
      </c>
      <c r="G14" s="93">
        <f>4.354-0.2655</f>
        <v>4.0884999999999998</v>
      </c>
      <c r="H14" s="90">
        <v>9000</v>
      </c>
      <c r="I14" s="91">
        <f>H13/50000</f>
        <v>0.18</v>
      </c>
      <c r="J14" s="64" t="s">
        <v>147</v>
      </c>
      <c r="K14" s="61">
        <f t="shared" ref="K14:K18" si="2">G14+I14</f>
        <v>4.2684999999999995</v>
      </c>
      <c r="L14" s="75"/>
      <c r="M14" s="67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</row>
    <row r="15" spans="1:181" s="70" customFormat="1" ht="54.6" customHeight="1">
      <c r="A15" s="74">
        <v>7</v>
      </c>
      <c r="B15" s="58" t="s">
        <v>142</v>
      </c>
      <c r="C15" s="73" t="s">
        <v>124</v>
      </c>
      <c r="D15" s="59" t="s">
        <v>145</v>
      </c>
      <c r="E15" s="60" t="s">
        <v>61</v>
      </c>
      <c r="F15" s="61">
        <f>4.70796-0.2655</f>
        <v>4.4424599999999996</v>
      </c>
      <c r="G15" s="61">
        <f>4.70796-0.2655</f>
        <v>4.4424599999999996</v>
      </c>
      <c r="H15" s="90">
        <v>10000</v>
      </c>
      <c r="I15" s="91">
        <f>H15/50000</f>
        <v>0.2</v>
      </c>
      <c r="J15" s="64" t="s">
        <v>150</v>
      </c>
      <c r="K15" s="61">
        <f t="shared" si="2"/>
        <v>4.6424599999999998</v>
      </c>
      <c r="L15" s="75"/>
      <c r="M15" s="67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</row>
    <row r="16" spans="1:181" s="70" customFormat="1" ht="60" customHeight="1">
      <c r="A16" s="74">
        <v>8</v>
      </c>
      <c r="B16" s="58" t="s">
        <v>127</v>
      </c>
      <c r="C16" s="73" t="s">
        <v>126</v>
      </c>
      <c r="D16" s="59" t="s">
        <v>125</v>
      </c>
      <c r="E16" s="60" t="s">
        <v>61</v>
      </c>
      <c r="F16" s="61">
        <f>4.70796-0.2655</f>
        <v>4.4424599999999996</v>
      </c>
      <c r="G16" s="61">
        <f>4.70796-0.2655</f>
        <v>4.4424599999999996</v>
      </c>
      <c r="H16" s="90">
        <v>10000</v>
      </c>
      <c r="I16" s="91">
        <f>H15/50000</f>
        <v>0.2</v>
      </c>
      <c r="J16" s="64" t="s">
        <v>149</v>
      </c>
      <c r="K16" s="61">
        <f t="shared" si="2"/>
        <v>4.6424599999999998</v>
      </c>
      <c r="L16" s="75"/>
      <c r="M16" s="67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</row>
    <row r="17" spans="1:181" s="70" customFormat="1" ht="41.4" customHeight="1">
      <c r="A17" s="74">
        <v>9</v>
      </c>
      <c r="B17" s="58" t="s">
        <v>109</v>
      </c>
      <c r="C17" s="73" t="s">
        <v>108</v>
      </c>
      <c r="D17" s="59" t="s">
        <v>107</v>
      </c>
      <c r="E17" s="60" t="s">
        <v>61</v>
      </c>
      <c r="F17" s="61">
        <v>3.4070796460177002</v>
      </c>
      <c r="G17" s="61">
        <v>3.4070796460177002</v>
      </c>
      <c r="H17" s="90">
        <v>6000</v>
      </c>
      <c r="I17" s="91">
        <f>H17/50000</f>
        <v>0.12</v>
      </c>
      <c r="J17" s="64" t="s">
        <v>116</v>
      </c>
      <c r="K17" s="61">
        <f t="shared" si="2"/>
        <v>3.5270796460177003</v>
      </c>
      <c r="L17" s="75"/>
      <c r="M17" s="67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</row>
    <row r="18" spans="1:181" s="70" customFormat="1" ht="41.4" customHeight="1">
      <c r="A18" s="74">
        <v>10</v>
      </c>
      <c r="B18" s="58" t="s">
        <v>118</v>
      </c>
      <c r="C18" s="73" t="s">
        <v>117</v>
      </c>
      <c r="D18" s="59" t="s">
        <v>120</v>
      </c>
      <c r="E18" s="60" t="s">
        <v>61</v>
      </c>
      <c r="F18" s="61">
        <v>2.9222922413793069</v>
      </c>
      <c r="G18" s="61">
        <v>2.9222922413793069</v>
      </c>
      <c r="H18" s="90">
        <v>6000</v>
      </c>
      <c r="I18" s="91">
        <f>H18/50000</f>
        <v>0.12</v>
      </c>
      <c r="J18" s="64" t="s">
        <v>119</v>
      </c>
      <c r="K18" s="61">
        <f t="shared" si="2"/>
        <v>3.042292241379307</v>
      </c>
      <c r="L18" s="75"/>
      <c r="M18" s="67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</row>
    <row r="19" spans="1:181" s="14" customFormat="1" ht="30.75" customHeight="1">
      <c r="A19" s="108" t="s">
        <v>34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3"/>
    </row>
    <row r="20" spans="1:181" s="14" customFormat="1" ht="35.25" customHeight="1">
      <c r="A20" s="109" t="s">
        <v>42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5"/>
    </row>
    <row r="21" spans="1:181" s="14" customFormat="1" ht="28.2" customHeight="1">
      <c r="A21" s="109" t="s">
        <v>35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5"/>
    </row>
    <row r="22" spans="1:181" s="14" customFormat="1" ht="24" customHeight="1">
      <c r="A22" s="99" t="s">
        <v>36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16"/>
    </row>
    <row r="23" spans="1:181" s="14" customFormat="1">
      <c r="A23" s="16"/>
      <c r="B23" s="17"/>
      <c r="C23" s="18"/>
      <c r="D23" s="16"/>
      <c r="E23" s="16"/>
      <c r="F23" s="19"/>
      <c r="G23" s="19"/>
      <c r="H23" s="19"/>
      <c r="I23" s="19"/>
      <c r="J23" s="19"/>
      <c r="K23" s="19"/>
      <c r="L23" s="20"/>
      <c r="M23" s="20"/>
    </row>
    <row r="24" spans="1:181" s="14" customFormat="1">
      <c r="A24" s="21" t="s">
        <v>37</v>
      </c>
      <c r="B24" s="22"/>
      <c r="C24" s="18"/>
      <c r="D24" s="23" t="s">
        <v>38</v>
      </c>
      <c r="E24" s="24"/>
      <c r="F24" s="25"/>
      <c r="G24" s="25"/>
      <c r="H24" s="25"/>
      <c r="I24" s="25"/>
      <c r="J24" s="25"/>
      <c r="K24" s="25"/>
      <c r="L24" s="26"/>
      <c r="M24" s="26"/>
    </row>
    <row r="25" spans="1:181" s="14" customFormat="1">
      <c r="A25" s="21"/>
      <c r="B25" s="22"/>
      <c r="C25" s="18"/>
      <c r="D25" s="23"/>
      <c r="E25" s="24"/>
      <c r="F25" s="25"/>
      <c r="G25" s="25"/>
      <c r="H25" s="25"/>
      <c r="I25" s="25"/>
      <c r="J25" s="25"/>
      <c r="K25" s="25"/>
      <c r="L25" s="26"/>
      <c r="M25" s="26"/>
    </row>
    <row r="26" spans="1:181" s="14" customFormat="1">
      <c r="A26" s="21" t="s">
        <v>39</v>
      </c>
      <c r="B26" s="21"/>
      <c r="C26" s="18"/>
      <c r="D26" s="21" t="s">
        <v>39</v>
      </c>
      <c r="E26" s="16"/>
      <c r="F26" s="25"/>
      <c r="G26" s="25"/>
      <c r="H26" s="25"/>
      <c r="I26" s="25"/>
      <c r="J26" s="25"/>
      <c r="K26" s="25"/>
      <c r="L26" s="26"/>
      <c r="M26" s="26"/>
    </row>
    <row r="27" spans="1:181" s="14" customFormat="1" ht="14.4">
      <c r="B27" s="27"/>
      <c r="C27" s="12"/>
      <c r="F27" s="25"/>
      <c r="G27" s="25"/>
      <c r="H27" s="25"/>
      <c r="I27" s="25"/>
      <c r="J27" s="25"/>
      <c r="K27" s="25"/>
      <c r="L27" s="26"/>
      <c r="M27" s="26"/>
    </row>
    <row r="28" spans="1:181">
      <c r="B28" s="28"/>
    </row>
    <row r="29" spans="1:181">
      <c r="B29" s="28"/>
    </row>
    <row r="30" spans="1:181">
      <c r="B30" s="28"/>
    </row>
    <row r="31" spans="1:181">
      <c r="B31" s="28"/>
    </row>
    <row r="32" spans="1:181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  <row r="48" spans="2:2">
      <c r="B48" s="28"/>
    </row>
    <row r="49" spans="2:2">
      <c r="B49" s="28"/>
    </row>
  </sheetData>
  <mergeCells count="20">
    <mergeCell ref="A22:L22"/>
    <mergeCell ref="A7:A8"/>
    <mergeCell ref="B7:B8"/>
    <mergeCell ref="C7:C8"/>
    <mergeCell ref="D7:D8"/>
    <mergeCell ref="E7:E8"/>
    <mergeCell ref="F7:G7"/>
    <mergeCell ref="H7:J7"/>
    <mergeCell ref="L7:L8"/>
    <mergeCell ref="A19:L19"/>
    <mergeCell ref="A20:L20"/>
    <mergeCell ref="A21:L21"/>
    <mergeCell ref="J11:J12"/>
    <mergeCell ref="H11:H12"/>
    <mergeCell ref="A6:L6"/>
    <mergeCell ref="A1:L1"/>
    <mergeCell ref="A2:L2"/>
    <mergeCell ref="A3:L3"/>
    <mergeCell ref="A4:L4"/>
    <mergeCell ref="A5:L5"/>
  </mergeCells>
  <phoneticPr fontId="4" type="noConversion"/>
  <conditionalFormatting sqref="D19:D1048576 D1:D8">
    <cfRule type="duplicateValues" dxfId="23" priority="6"/>
  </conditionalFormatting>
  <conditionalFormatting sqref="D9 D11:D12">
    <cfRule type="duplicateValues" dxfId="22" priority="5"/>
  </conditionalFormatting>
  <conditionalFormatting sqref="D10">
    <cfRule type="duplicateValues" dxfId="21" priority="4"/>
  </conditionalFormatting>
  <conditionalFormatting sqref="D14">
    <cfRule type="duplicateValues" dxfId="20" priority="2"/>
  </conditionalFormatting>
  <conditionalFormatting sqref="D13 D15:D16">
    <cfRule type="duplicateValues" dxfId="19" priority="3"/>
  </conditionalFormatting>
  <conditionalFormatting sqref="D17:D18">
    <cfRule type="duplicateValues" dxfId="1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8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3340-E1C0-47CE-8AA4-9F8BF948AFF8}">
  <dimension ref="A1:GF55"/>
  <sheetViews>
    <sheetView view="pageBreakPreview" topLeftCell="A13" zoomScaleNormal="100" zoomScaleSheetLayoutView="100" workbookViewId="0">
      <selection activeCell="A25" sqref="A25:XFD26"/>
    </sheetView>
  </sheetViews>
  <sheetFormatPr defaultRowHeight="15.6"/>
  <cols>
    <col min="1" max="1" width="6.44140625" style="2" customWidth="1"/>
    <col min="2" max="2" width="15.21875" style="34" customWidth="1"/>
    <col min="3" max="3" width="27.44140625" style="2" customWidth="1"/>
    <col min="4" max="4" width="15.6640625" style="29" customWidth="1"/>
    <col min="5" max="5" width="5.6640625" style="30" customWidth="1"/>
    <col min="6" max="6" width="9.33203125" style="31" customWidth="1"/>
    <col min="7" max="7" width="11.33203125" style="32" customWidth="1"/>
    <col min="8" max="8" width="11.109375" style="31" customWidth="1"/>
    <col min="9" max="9" width="10.88671875" style="31" customWidth="1"/>
    <col min="10" max="10" width="46.6640625" style="31" customWidth="1"/>
    <col min="11" max="11" width="15.109375" style="31" customWidth="1"/>
    <col min="12" max="12" width="16.33203125" style="33" customWidth="1"/>
    <col min="13" max="13" width="16" style="33" customWidth="1"/>
    <col min="14" max="161" width="8.88671875" style="2"/>
    <col min="162" max="162" width="5" style="2" customWidth="1"/>
    <col min="163" max="163" width="15" style="2" customWidth="1"/>
    <col min="164" max="165" width="14.6640625" style="2" customWidth="1"/>
    <col min="166" max="166" width="6.21875" style="2" customWidth="1"/>
    <col min="167" max="169" width="10.109375" style="2" customWidth="1"/>
    <col min="170" max="170" width="10.44140625" style="2" customWidth="1"/>
    <col min="171" max="188" width="8.88671875" style="2"/>
    <col min="189" max="189" width="6.44140625" style="2" customWidth="1"/>
    <col min="190" max="190" width="12.21875" style="2" customWidth="1"/>
    <col min="191" max="191" width="28.21875" style="2" customWidth="1"/>
    <col min="192" max="192" width="13.77734375" style="2" customWidth="1"/>
    <col min="193" max="193" width="5.6640625" style="2" customWidth="1"/>
    <col min="194" max="195" width="9.33203125" style="2" customWidth="1"/>
    <col min="196" max="196" width="13.109375" style="2" customWidth="1"/>
    <col min="197" max="417" width="8.88671875" style="2"/>
    <col min="418" max="418" width="5" style="2" customWidth="1"/>
    <col min="419" max="419" width="15" style="2" customWidth="1"/>
    <col min="420" max="421" width="14.6640625" style="2" customWidth="1"/>
    <col min="422" max="422" width="6.21875" style="2" customWidth="1"/>
    <col min="423" max="425" width="10.109375" style="2" customWidth="1"/>
    <col min="426" max="426" width="10.44140625" style="2" customWidth="1"/>
    <col min="427" max="444" width="8.88671875" style="2"/>
    <col min="445" max="445" width="6.44140625" style="2" customWidth="1"/>
    <col min="446" max="446" width="12.21875" style="2" customWidth="1"/>
    <col min="447" max="447" width="28.21875" style="2" customWidth="1"/>
    <col min="448" max="448" width="13.77734375" style="2" customWidth="1"/>
    <col min="449" max="449" width="5.6640625" style="2" customWidth="1"/>
    <col min="450" max="451" width="9.33203125" style="2" customWidth="1"/>
    <col min="452" max="452" width="13.109375" style="2" customWidth="1"/>
    <col min="453" max="673" width="8.88671875" style="2"/>
    <col min="674" max="674" width="5" style="2" customWidth="1"/>
    <col min="675" max="675" width="15" style="2" customWidth="1"/>
    <col min="676" max="677" width="14.6640625" style="2" customWidth="1"/>
    <col min="678" max="678" width="6.21875" style="2" customWidth="1"/>
    <col min="679" max="681" width="10.109375" style="2" customWidth="1"/>
    <col min="682" max="682" width="10.44140625" style="2" customWidth="1"/>
    <col min="683" max="700" width="8.88671875" style="2"/>
    <col min="701" max="701" width="6.44140625" style="2" customWidth="1"/>
    <col min="702" max="702" width="12.21875" style="2" customWidth="1"/>
    <col min="703" max="703" width="28.21875" style="2" customWidth="1"/>
    <col min="704" max="704" width="13.77734375" style="2" customWidth="1"/>
    <col min="705" max="705" width="5.6640625" style="2" customWidth="1"/>
    <col min="706" max="707" width="9.33203125" style="2" customWidth="1"/>
    <col min="708" max="708" width="13.109375" style="2" customWidth="1"/>
    <col min="709" max="929" width="8.88671875" style="2"/>
    <col min="930" max="930" width="5" style="2" customWidth="1"/>
    <col min="931" max="931" width="15" style="2" customWidth="1"/>
    <col min="932" max="933" width="14.6640625" style="2" customWidth="1"/>
    <col min="934" max="934" width="6.21875" style="2" customWidth="1"/>
    <col min="935" max="937" width="10.109375" style="2" customWidth="1"/>
    <col min="938" max="938" width="10.44140625" style="2" customWidth="1"/>
    <col min="939" max="956" width="8.88671875" style="2"/>
    <col min="957" max="957" width="6.44140625" style="2" customWidth="1"/>
    <col min="958" max="958" width="12.21875" style="2" customWidth="1"/>
    <col min="959" max="959" width="28.21875" style="2" customWidth="1"/>
    <col min="960" max="960" width="13.77734375" style="2" customWidth="1"/>
    <col min="961" max="961" width="5.6640625" style="2" customWidth="1"/>
    <col min="962" max="963" width="9.33203125" style="2" customWidth="1"/>
    <col min="964" max="964" width="13.109375" style="2" customWidth="1"/>
    <col min="965" max="1185" width="8.88671875" style="2"/>
    <col min="1186" max="1186" width="5" style="2" customWidth="1"/>
    <col min="1187" max="1187" width="15" style="2" customWidth="1"/>
    <col min="1188" max="1189" width="14.6640625" style="2" customWidth="1"/>
    <col min="1190" max="1190" width="6.21875" style="2" customWidth="1"/>
    <col min="1191" max="1193" width="10.109375" style="2" customWidth="1"/>
    <col min="1194" max="1194" width="10.44140625" style="2" customWidth="1"/>
    <col min="1195" max="1212" width="8.88671875" style="2"/>
    <col min="1213" max="1213" width="6.44140625" style="2" customWidth="1"/>
    <col min="1214" max="1214" width="12.21875" style="2" customWidth="1"/>
    <col min="1215" max="1215" width="28.21875" style="2" customWidth="1"/>
    <col min="1216" max="1216" width="13.77734375" style="2" customWidth="1"/>
    <col min="1217" max="1217" width="5.6640625" style="2" customWidth="1"/>
    <col min="1218" max="1219" width="9.33203125" style="2" customWidth="1"/>
    <col min="1220" max="1220" width="13.109375" style="2" customWidth="1"/>
    <col min="1221" max="1441" width="8.88671875" style="2"/>
    <col min="1442" max="1442" width="5" style="2" customWidth="1"/>
    <col min="1443" max="1443" width="15" style="2" customWidth="1"/>
    <col min="1444" max="1445" width="14.6640625" style="2" customWidth="1"/>
    <col min="1446" max="1446" width="6.21875" style="2" customWidth="1"/>
    <col min="1447" max="1449" width="10.109375" style="2" customWidth="1"/>
    <col min="1450" max="1450" width="10.44140625" style="2" customWidth="1"/>
    <col min="1451" max="1468" width="8.88671875" style="2"/>
    <col min="1469" max="1469" width="6.44140625" style="2" customWidth="1"/>
    <col min="1470" max="1470" width="12.21875" style="2" customWidth="1"/>
    <col min="1471" max="1471" width="28.21875" style="2" customWidth="1"/>
    <col min="1472" max="1472" width="13.77734375" style="2" customWidth="1"/>
    <col min="1473" max="1473" width="5.6640625" style="2" customWidth="1"/>
    <col min="1474" max="1475" width="9.33203125" style="2" customWidth="1"/>
    <col min="1476" max="1476" width="13.109375" style="2" customWidth="1"/>
    <col min="1477" max="1697" width="8.88671875" style="2"/>
    <col min="1698" max="1698" width="5" style="2" customWidth="1"/>
    <col min="1699" max="1699" width="15" style="2" customWidth="1"/>
    <col min="1700" max="1701" width="14.6640625" style="2" customWidth="1"/>
    <col min="1702" max="1702" width="6.21875" style="2" customWidth="1"/>
    <col min="1703" max="1705" width="10.109375" style="2" customWidth="1"/>
    <col min="1706" max="1706" width="10.44140625" style="2" customWidth="1"/>
    <col min="1707" max="1724" width="8.88671875" style="2"/>
    <col min="1725" max="1725" width="6.44140625" style="2" customWidth="1"/>
    <col min="1726" max="1726" width="12.21875" style="2" customWidth="1"/>
    <col min="1727" max="1727" width="28.21875" style="2" customWidth="1"/>
    <col min="1728" max="1728" width="13.77734375" style="2" customWidth="1"/>
    <col min="1729" max="1729" width="5.6640625" style="2" customWidth="1"/>
    <col min="1730" max="1731" width="9.33203125" style="2" customWidth="1"/>
    <col min="1732" max="1732" width="13.109375" style="2" customWidth="1"/>
    <col min="1733" max="1953" width="8.88671875" style="2"/>
    <col min="1954" max="1954" width="5" style="2" customWidth="1"/>
    <col min="1955" max="1955" width="15" style="2" customWidth="1"/>
    <col min="1956" max="1957" width="14.6640625" style="2" customWidth="1"/>
    <col min="1958" max="1958" width="6.21875" style="2" customWidth="1"/>
    <col min="1959" max="1961" width="10.109375" style="2" customWidth="1"/>
    <col min="1962" max="1962" width="10.44140625" style="2" customWidth="1"/>
    <col min="1963" max="1980" width="8.88671875" style="2"/>
    <col min="1981" max="1981" width="6.44140625" style="2" customWidth="1"/>
    <col min="1982" max="1982" width="12.21875" style="2" customWidth="1"/>
    <col min="1983" max="1983" width="28.21875" style="2" customWidth="1"/>
    <col min="1984" max="1984" width="13.77734375" style="2" customWidth="1"/>
    <col min="1985" max="1985" width="5.6640625" style="2" customWidth="1"/>
    <col min="1986" max="1987" width="9.33203125" style="2" customWidth="1"/>
    <col min="1988" max="1988" width="13.109375" style="2" customWidth="1"/>
    <col min="1989" max="2209" width="8.88671875" style="2"/>
    <col min="2210" max="2210" width="5" style="2" customWidth="1"/>
    <col min="2211" max="2211" width="15" style="2" customWidth="1"/>
    <col min="2212" max="2213" width="14.6640625" style="2" customWidth="1"/>
    <col min="2214" max="2214" width="6.21875" style="2" customWidth="1"/>
    <col min="2215" max="2217" width="10.109375" style="2" customWidth="1"/>
    <col min="2218" max="2218" width="10.44140625" style="2" customWidth="1"/>
    <col min="2219" max="2236" width="8.88671875" style="2"/>
    <col min="2237" max="2237" width="6.44140625" style="2" customWidth="1"/>
    <col min="2238" max="2238" width="12.21875" style="2" customWidth="1"/>
    <col min="2239" max="2239" width="28.21875" style="2" customWidth="1"/>
    <col min="2240" max="2240" width="13.77734375" style="2" customWidth="1"/>
    <col min="2241" max="2241" width="5.6640625" style="2" customWidth="1"/>
    <col min="2242" max="2243" width="9.33203125" style="2" customWidth="1"/>
    <col min="2244" max="2244" width="13.109375" style="2" customWidth="1"/>
    <col min="2245" max="2465" width="8.88671875" style="2"/>
    <col min="2466" max="2466" width="5" style="2" customWidth="1"/>
    <col min="2467" max="2467" width="15" style="2" customWidth="1"/>
    <col min="2468" max="2469" width="14.6640625" style="2" customWidth="1"/>
    <col min="2470" max="2470" width="6.21875" style="2" customWidth="1"/>
    <col min="2471" max="2473" width="10.109375" style="2" customWidth="1"/>
    <col min="2474" max="2474" width="10.44140625" style="2" customWidth="1"/>
    <col min="2475" max="2492" width="8.88671875" style="2"/>
    <col min="2493" max="2493" width="6.44140625" style="2" customWidth="1"/>
    <col min="2494" max="2494" width="12.21875" style="2" customWidth="1"/>
    <col min="2495" max="2495" width="28.21875" style="2" customWidth="1"/>
    <col min="2496" max="2496" width="13.77734375" style="2" customWidth="1"/>
    <col min="2497" max="2497" width="5.6640625" style="2" customWidth="1"/>
    <col min="2498" max="2499" width="9.33203125" style="2" customWidth="1"/>
    <col min="2500" max="2500" width="13.109375" style="2" customWidth="1"/>
    <col min="2501" max="2721" width="8.88671875" style="2"/>
    <col min="2722" max="2722" width="5" style="2" customWidth="1"/>
    <col min="2723" max="2723" width="15" style="2" customWidth="1"/>
    <col min="2724" max="2725" width="14.6640625" style="2" customWidth="1"/>
    <col min="2726" max="2726" width="6.21875" style="2" customWidth="1"/>
    <col min="2727" max="2729" width="10.109375" style="2" customWidth="1"/>
    <col min="2730" max="2730" width="10.44140625" style="2" customWidth="1"/>
    <col min="2731" max="2748" width="8.88671875" style="2"/>
    <col min="2749" max="2749" width="6.44140625" style="2" customWidth="1"/>
    <col min="2750" max="2750" width="12.21875" style="2" customWidth="1"/>
    <col min="2751" max="2751" width="28.21875" style="2" customWidth="1"/>
    <col min="2752" max="2752" width="13.77734375" style="2" customWidth="1"/>
    <col min="2753" max="2753" width="5.6640625" style="2" customWidth="1"/>
    <col min="2754" max="2755" width="9.33203125" style="2" customWidth="1"/>
    <col min="2756" max="2756" width="13.109375" style="2" customWidth="1"/>
    <col min="2757" max="2977" width="8.88671875" style="2"/>
    <col min="2978" max="2978" width="5" style="2" customWidth="1"/>
    <col min="2979" max="2979" width="15" style="2" customWidth="1"/>
    <col min="2980" max="2981" width="14.6640625" style="2" customWidth="1"/>
    <col min="2982" max="2982" width="6.21875" style="2" customWidth="1"/>
    <col min="2983" max="2985" width="10.109375" style="2" customWidth="1"/>
    <col min="2986" max="2986" width="10.44140625" style="2" customWidth="1"/>
    <col min="2987" max="3004" width="8.88671875" style="2"/>
    <col min="3005" max="3005" width="6.44140625" style="2" customWidth="1"/>
    <col min="3006" max="3006" width="12.21875" style="2" customWidth="1"/>
    <col min="3007" max="3007" width="28.21875" style="2" customWidth="1"/>
    <col min="3008" max="3008" width="13.77734375" style="2" customWidth="1"/>
    <col min="3009" max="3009" width="5.6640625" style="2" customWidth="1"/>
    <col min="3010" max="3011" width="9.33203125" style="2" customWidth="1"/>
    <col min="3012" max="3012" width="13.109375" style="2" customWidth="1"/>
    <col min="3013" max="3233" width="8.88671875" style="2"/>
    <col min="3234" max="3234" width="5" style="2" customWidth="1"/>
    <col min="3235" max="3235" width="15" style="2" customWidth="1"/>
    <col min="3236" max="3237" width="14.6640625" style="2" customWidth="1"/>
    <col min="3238" max="3238" width="6.21875" style="2" customWidth="1"/>
    <col min="3239" max="3241" width="10.109375" style="2" customWidth="1"/>
    <col min="3242" max="3242" width="10.44140625" style="2" customWidth="1"/>
    <col min="3243" max="3260" width="8.88671875" style="2"/>
    <col min="3261" max="3261" width="6.44140625" style="2" customWidth="1"/>
    <col min="3262" max="3262" width="12.21875" style="2" customWidth="1"/>
    <col min="3263" max="3263" width="28.21875" style="2" customWidth="1"/>
    <col min="3264" max="3264" width="13.77734375" style="2" customWidth="1"/>
    <col min="3265" max="3265" width="5.6640625" style="2" customWidth="1"/>
    <col min="3266" max="3267" width="9.33203125" style="2" customWidth="1"/>
    <col min="3268" max="3268" width="13.109375" style="2" customWidth="1"/>
    <col min="3269" max="3489" width="8.88671875" style="2"/>
    <col min="3490" max="3490" width="5" style="2" customWidth="1"/>
    <col min="3491" max="3491" width="15" style="2" customWidth="1"/>
    <col min="3492" max="3493" width="14.6640625" style="2" customWidth="1"/>
    <col min="3494" max="3494" width="6.21875" style="2" customWidth="1"/>
    <col min="3495" max="3497" width="10.109375" style="2" customWidth="1"/>
    <col min="3498" max="3498" width="10.44140625" style="2" customWidth="1"/>
    <col min="3499" max="3516" width="8.88671875" style="2"/>
    <col min="3517" max="3517" width="6.44140625" style="2" customWidth="1"/>
    <col min="3518" max="3518" width="12.21875" style="2" customWidth="1"/>
    <col min="3519" max="3519" width="28.21875" style="2" customWidth="1"/>
    <col min="3520" max="3520" width="13.77734375" style="2" customWidth="1"/>
    <col min="3521" max="3521" width="5.6640625" style="2" customWidth="1"/>
    <col min="3522" max="3523" width="9.33203125" style="2" customWidth="1"/>
    <col min="3524" max="3524" width="13.109375" style="2" customWidth="1"/>
    <col min="3525" max="3745" width="8.88671875" style="2"/>
    <col min="3746" max="3746" width="5" style="2" customWidth="1"/>
    <col min="3747" max="3747" width="15" style="2" customWidth="1"/>
    <col min="3748" max="3749" width="14.6640625" style="2" customWidth="1"/>
    <col min="3750" max="3750" width="6.21875" style="2" customWidth="1"/>
    <col min="3751" max="3753" width="10.109375" style="2" customWidth="1"/>
    <col min="3754" max="3754" width="10.44140625" style="2" customWidth="1"/>
    <col min="3755" max="3772" width="8.88671875" style="2"/>
    <col min="3773" max="3773" width="6.44140625" style="2" customWidth="1"/>
    <col min="3774" max="3774" width="12.21875" style="2" customWidth="1"/>
    <col min="3775" max="3775" width="28.21875" style="2" customWidth="1"/>
    <col min="3776" max="3776" width="13.77734375" style="2" customWidth="1"/>
    <col min="3777" max="3777" width="5.6640625" style="2" customWidth="1"/>
    <col min="3778" max="3779" width="9.33203125" style="2" customWidth="1"/>
    <col min="3780" max="3780" width="13.109375" style="2" customWidth="1"/>
    <col min="3781" max="4001" width="8.88671875" style="2"/>
    <col min="4002" max="4002" width="5" style="2" customWidth="1"/>
    <col min="4003" max="4003" width="15" style="2" customWidth="1"/>
    <col min="4004" max="4005" width="14.6640625" style="2" customWidth="1"/>
    <col min="4006" max="4006" width="6.21875" style="2" customWidth="1"/>
    <col min="4007" max="4009" width="10.109375" style="2" customWidth="1"/>
    <col min="4010" max="4010" width="10.44140625" style="2" customWidth="1"/>
    <col min="4011" max="4028" width="8.88671875" style="2"/>
    <col min="4029" max="4029" width="6.44140625" style="2" customWidth="1"/>
    <col min="4030" max="4030" width="12.21875" style="2" customWidth="1"/>
    <col min="4031" max="4031" width="28.21875" style="2" customWidth="1"/>
    <col min="4032" max="4032" width="13.77734375" style="2" customWidth="1"/>
    <col min="4033" max="4033" width="5.6640625" style="2" customWidth="1"/>
    <col min="4034" max="4035" width="9.33203125" style="2" customWidth="1"/>
    <col min="4036" max="4036" width="13.109375" style="2" customWidth="1"/>
    <col min="4037" max="4257" width="8.88671875" style="2"/>
    <col min="4258" max="4258" width="5" style="2" customWidth="1"/>
    <col min="4259" max="4259" width="15" style="2" customWidth="1"/>
    <col min="4260" max="4261" width="14.6640625" style="2" customWidth="1"/>
    <col min="4262" max="4262" width="6.21875" style="2" customWidth="1"/>
    <col min="4263" max="4265" width="10.109375" style="2" customWidth="1"/>
    <col min="4266" max="4266" width="10.44140625" style="2" customWidth="1"/>
    <col min="4267" max="4284" width="8.88671875" style="2"/>
    <col min="4285" max="4285" width="6.44140625" style="2" customWidth="1"/>
    <col min="4286" max="4286" width="12.21875" style="2" customWidth="1"/>
    <col min="4287" max="4287" width="28.21875" style="2" customWidth="1"/>
    <col min="4288" max="4288" width="13.77734375" style="2" customWidth="1"/>
    <col min="4289" max="4289" width="5.6640625" style="2" customWidth="1"/>
    <col min="4290" max="4291" width="9.33203125" style="2" customWidth="1"/>
    <col min="4292" max="4292" width="13.109375" style="2" customWidth="1"/>
    <col min="4293" max="4513" width="8.88671875" style="2"/>
    <col min="4514" max="4514" width="5" style="2" customWidth="1"/>
    <col min="4515" max="4515" width="15" style="2" customWidth="1"/>
    <col min="4516" max="4517" width="14.6640625" style="2" customWidth="1"/>
    <col min="4518" max="4518" width="6.21875" style="2" customWidth="1"/>
    <col min="4519" max="4521" width="10.109375" style="2" customWidth="1"/>
    <col min="4522" max="4522" width="10.44140625" style="2" customWidth="1"/>
    <col min="4523" max="4540" width="8.88671875" style="2"/>
    <col min="4541" max="4541" width="6.44140625" style="2" customWidth="1"/>
    <col min="4542" max="4542" width="12.21875" style="2" customWidth="1"/>
    <col min="4543" max="4543" width="28.21875" style="2" customWidth="1"/>
    <col min="4544" max="4544" width="13.77734375" style="2" customWidth="1"/>
    <col min="4545" max="4545" width="5.6640625" style="2" customWidth="1"/>
    <col min="4546" max="4547" width="9.33203125" style="2" customWidth="1"/>
    <col min="4548" max="4548" width="13.109375" style="2" customWidth="1"/>
    <col min="4549" max="4769" width="8.88671875" style="2"/>
    <col min="4770" max="4770" width="5" style="2" customWidth="1"/>
    <col min="4771" max="4771" width="15" style="2" customWidth="1"/>
    <col min="4772" max="4773" width="14.6640625" style="2" customWidth="1"/>
    <col min="4774" max="4774" width="6.21875" style="2" customWidth="1"/>
    <col min="4775" max="4777" width="10.109375" style="2" customWidth="1"/>
    <col min="4778" max="4778" width="10.44140625" style="2" customWidth="1"/>
    <col min="4779" max="4796" width="8.88671875" style="2"/>
    <col min="4797" max="4797" width="6.44140625" style="2" customWidth="1"/>
    <col min="4798" max="4798" width="12.21875" style="2" customWidth="1"/>
    <col min="4799" max="4799" width="28.21875" style="2" customWidth="1"/>
    <col min="4800" max="4800" width="13.77734375" style="2" customWidth="1"/>
    <col min="4801" max="4801" width="5.6640625" style="2" customWidth="1"/>
    <col min="4802" max="4803" width="9.33203125" style="2" customWidth="1"/>
    <col min="4804" max="4804" width="13.109375" style="2" customWidth="1"/>
    <col min="4805" max="5025" width="8.88671875" style="2"/>
    <col min="5026" max="5026" width="5" style="2" customWidth="1"/>
    <col min="5027" max="5027" width="15" style="2" customWidth="1"/>
    <col min="5028" max="5029" width="14.6640625" style="2" customWidth="1"/>
    <col min="5030" max="5030" width="6.21875" style="2" customWidth="1"/>
    <col min="5031" max="5033" width="10.109375" style="2" customWidth="1"/>
    <col min="5034" max="5034" width="10.44140625" style="2" customWidth="1"/>
    <col min="5035" max="5052" width="8.88671875" style="2"/>
    <col min="5053" max="5053" width="6.44140625" style="2" customWidth="1"/>
    <col min="5054" max="5054" width="12.21875" style="2" customWidth="1"/>
    <col min="5055" max="5055" width="28.21875" style="2" customWidth="1"/>
    <col min="5056" max="5056" width="13.77734375" style="2" customWidth="1"/>
    <col min="5057" max="5057" width="5.6640625" style="2" customWidth="1"/>
    <col min="5058" max="5059" width="9.33203125" style="2" customWidth="1"/>
    <col min="5060" max="5060" width="13.109375" style="2" customWidth="1"/>
    <col min="5061" max="5281" width="8.88671875" style="2"/>
    <col min="5282" max="5282" width="5" style="2" customWidth="1"/>
    <col min="5283" max="5283" width="15" style="2" customWidth="1"/>
    <col min="5284" max="5285" width="14.6640625" style="2" customWidth="1"/>
    <col min="5286" max="5286" width="6.21875" style="2" customWidth="1"/>
    <col min="5287" max="5289" width="10.109375" style="2" customWidth="1"/>
    <col min="5290" max="5290" width="10.44140625" style="2" customWidth="1"/>
    <col min="5291" max="5308" width="8.88671875" style="2"/>
    <col min="5309" max="5309" width="6.44140625" style="2" customWidth="1"/>
    <col min="5310" max="5310" width="12.21875" style="2" customWidth="1"/>
    <col min="5311" max="5311" width="28.21875" style="2" customWidth="1"/>
    <col min="5312" max="5312" width="13.77734375" style="2" customWidth="1"/>
    <col min="5313" max="5313" width="5.6640625" style="2" customWidth="1"/>
    <col min="5314" max="5315" width="9.33203125" style="2" customWidth="1"/>
    <col min="5316" max="5316" width="13.109375" style="2" customWidth="1"/>
    <col min="5317" max="5537" width="8.88671875" style="2"/>
    <col min="5538" max="5538" width="5" style="2" customWidth="1"/>
    <col min="5539" max="5539" width="15" style="2" customWidth="1"/>
    <col min="5540" max="5541" width="14.6640625" style="2" customWidth="1"/>
    <col min="5542" max="5542" width="6.21875" style="2" customWidth="1"/>
    <col min="5543" max="5545" width="10.109375" style="2" customWidth="1"/>
    <col min="5546" max="5546" width="10.44140625" style="2" customWidth="1"/>
    <col min="5547" max="5564" width="8.88671875" style="2"/>
    <col min="5565" max="5565" width="6.44140625" style="2" customWidth="1"/>
    <col min="5566" max="5566" width="12.21875" style="2" customWidth="1"/>
    <col min="5567" max="5567" width="28.21875" style="2" customWidth="1"/>
    <col min="5568" max="5568" width="13.77734375" style="2" customWidth="1"/>
    <col min="5569" max="5569" width="5.6640625" style="2" customWidth="1"/>
    <col min="5570" max="5571" width="9.33203125" style="2" customWidth="1"/>
    <col min="5572" max="5572" width="13.109375" style="2" customWidth="1"/>
    <col min="5573" max="5793" width="8.88671875" style="2"/>
    <col min="5794" max="5794" width="5" style="2" customWidth="1"/>
    <col min="5795" max="5795" width="15" style="2" customWidth="1"/>
    <col min="5796" max="5797" width="14.6640625" style="2" customWidth="1"/>
    <col min="5798" max="5798" width="6.21875" style="2" customWidth="1"/>
    <col min="5799" max="5801" width="10.109375" style="2" customWidth="1"/>
    <col min="5802" max="5802" width="10.44140625" style="2" customWidth="1"/>
    <col min="5803" max="5820" width="8.88671875" style="2"/>
    <col min="5821" max="5821" width="6.44140625" style="2" customWidth="1"/>
    <col min="5822" max="5822" width="12.21875" style="2" customWidth="1"/>
    <col min="5823" max="5823" width="28.21875" style="2" customWidth="1"/>
    <col min="5824" max="5824" width="13.77734375" style="2" customWidth="1"/>
    <col min="5825" max="5825" width="5.6640625" style="2" customWidth="1"/>
    <col min="5826" max="5827" width="9.33203125" style="2" customWidth="1"/>
    <col min="5828" max="5828" width="13.109375" style="2" customWidth="1"/>
    <col min="5829" max="6049" width="8.88671875" style="2"/>
    <col min="6050" max="6050" width="5" style="2" customWidth="1"/>
    <col min="6051" max="6051" width="15" style="2" customWidth="1"/>
    <col min="6052" max="6053" width="14.6640625" style="2" customWidth="1"/>
    <col min="6054" max="6054" width="6.21875" style="2" customWidth="1"/>
    <col min="6055" max="6057" width="10.109375" style="2" customWidth="1"/>
    <col min="6058" max="6058" width="10.44140625" style="2" customWidth="1"/>
    <col min="6059" max="6076" width="8.88671875" style="2"/>
    <col min="6077" max="6077" width="6.44140625" style="2" customWidth="1"/>
    <col min="6078" max="6078" width="12.21875" style="2" customWidth="1"/>
    <col min="6079" max="6079" width="28.21875" style="2" customWidth="1"/>
    <col min="6080" max="6080" width="13.77734375" style="2" customWidth="1"/>
    <col min="6081" max="6081" width="5.6640625" style="2" customWidth="1"/>
    <col min="6082" max="6083" width="9.33203125" style="2" customWidth="1"/>
    <col min="6084" max="6084" width="13.109375" style="2" customWidth="1"/>
    <col min="6085" max="6305" width="8.88671875" style="2"/>
    <col min="6306" max="6306" width="5" style="2" customWidth="1"/>
    <col min="6307" max="6307" width="15" style="2" customWidth="1"/>
    <col min="6308" max="6309" width="14.6640625" style="2" customWidth="1"/>
    <col min="6310" max="6310" width="6.21875" style="2" customWidth="1"/>
    <col min="6311" max="6313" width="10.109375" style="2" customWidth="1"/>
    <col min="6314" max="6314" width="10.44140625" style="2" customWidth="1"/>
    <col min="6315" max="6332" width="8.88671875" style="2"/>
    <col min="6333" max="6333" width="6.44140625" style="2" customWidth="1"/>
    <col min="6334" max="6334" width="12.21875" style="2" customWidth="1"/>
    <col min="6335" max="6335" width="28.21875" style="2" customWidth="1"/>
    <col min="6336" max="6336" width="13.77734375" style="2" customWidth="1"/>
    <col min="6337" max="6337" width="5.6640625" style="2" customWidth="1"/>
    <col min="6338" max="6339" width="9.33203125" style="2" customWidth="1"/>
    <col min="6340" max="6340" width="13.109375" style="2" customWidth="1"/>
    <col min="6341" max="6561" width="8.88671875" style="2"/>
    <col min="6562" max="6562" width="5" style="2" customWidth="1"/>
    <col min="6563" max="6563" width="15" style="2" customWidth="1"/>
    <col min="6564" max="6565" width="14.6640625" style="2" customWidth="1"/>
    <col min="6566" max="6566" width="6.21875" style="2" customWidth="1"/>
    <col min="6567" max="6569" width="10.109375" style="2" customWidth="1"/>
    <col min="6570" max="6570" width="10.44140625" style="2" customWidth="1"/>
    <col min="6571" max="6588" width="8.88671875" style="2"/>
    <col min="6589" max="6589" width="6.44140625" style="2" customWidth="1"/>
    <col min="6590" max="6590" width="12.21875" style="2" customWidth="1"/>
    <col min="6591" max="6591" width="28.21875" style="2" customWidth="1"/>
    <col min="6592" max="6592" width="13.77734375" style="2" customWidth="1"/>
    <col min="6593" max="6593" width="5.6640625" style="2" customWidth="1"/>
    <col min="6594" max="6595" width="9.33203125" style="2" customWidth="1"/>
    <col min="6596" max="6596" width="13.109375" style="2" customWidth="1"/>
    <col min="6597" max="6817" width="8.88671875" style="2"/>
    <col min="6818" max="6818" width="5" style="2" customWidth="1"/>
    <col min="6819" max="6819" width="15" style="2" customWidth="1"/>
    <col min="6820" max="6821" width="14.6640625" style="2" customWidth="1"/>
    <col min="6822" max="6822" width="6.21875" style="2" customWidth="1"/>
    <col min="6823" max="6825" width="10.109375" style="2" customWidth="1"/>
    <col min="6826" max="6826" width="10.44140625" style="2" customWidth="1"/>
    <col min="6827" max="6844" width="8.88671875" style="2"/>
    <col min="6845" max="6845" width="6.44140625" style="2" customWidth="1"/>
    <col min="6846" max="6846" width="12.21875" style="2" customWidth="1"/>
    <col min="6847" max="6847" width="28.21875" style="2" customWidth="1"/>
    <col min="6848" max="6848" width="13.77734375" style="2" customWidth="1"/>
    <col min="6849" max="6849" width="5.6640625" style="2" customWidth="1"/>
    <col min="6850" max="6851" width="9.33203125" style="2" customWidth="1"/>
    <col min="6852" max="6852" width="13.109375" style="2" customWidth="1"/>
    <col min="6853" max="7073" width="8.88671875" style="2"/>
    <col min="7074" max="7074" width="5" style="2" customWidth="1"/>
    <col min="7075" max="7075" width="15" style="2" customWidth="1"/>
    <col min="7076" max="7077" width="14.6640625" style="2" customWidth="1"/>
    <col min="7078" max="7078" width="6.21875" style="2" customWidth="1"/>
    <col min="7079" max="7081" width="10.109375" style="2" customWidth="1"/>
    <col min="7082" max="7082" width="10.44140625" style="2" customWidth="1"/>
    <col min="7083" max="7100" width="8.88671875" style="2"/>
    <col min="7101" max="7101" width="6.44140625" style="2" customWidth="1"/>
    <col min="7102" max="7102" width="12.21875" style="2" customWidth="1"/>
    <col min="7103" max="7103" width="28.21875" style="2" customWidth="1"/>
    <col min="7104" max="7104" width="13.77734375" style="2" customWidth="1"/>
    <col min="7105" max="7105" width="5.6640625" style="2" customWidth="1"/>
    <col min="7106" max="7107" width="9.33203125" style="2" customWidth="1"/>
    <col min="7108" max="7108" width="13.109375" style="2" customWidth="1"/>
    <col min="7109" max="7329" width="8.88671875" style="2"/>
    <col min="7330" max="7330" width="5" style="2" customWidth="1"/>
    <col min="7331" max="7331" width="15" style="2" customWidth="1"/>
    <col min="7332" max="7333" width="14.6640625" style="2" customWidth="1"/>
    <col min="7334" max="7334" width="6.21875" style="2" customWidth="1"/>
    <col min="7335" max="7337" width="10.109375" style="2" customWidth="1"/>
    <col min="7338" max="7338" width="10.44140625" style="2" customWidth="1"/>
    <col min="7339" max="7356" width="8.88671875" style="2"/>
    <col min="7357" max="7357" width="6.44140625" style="2" customWidth="1"/>
    <col min="7358" max="7358" width="12.21875" style="2" customWidth="1"/>
    <col min="7359" max="7359" width="28.21875" style="2" customWidth="1"/>
    <col min="7360" max="7360" width="13.77734375" style="2" customWidth="1"/>
    <col min="7361" max="7361" width="5.6640625" style="2" customWidth="1"/>
    <col min="7362" max="7363" width="9.33203125" style="2" customWidth="1"/>
    <col min="7364" max="7364" width="13.109375" style="2" customWidth="1"/>
    <col min="7365" max="7585" width="8.88671875" style="2"/>
    <col min="7586" max="7586" width="5" style="2" customWidth="1"/>
    <col min="7587" max="7587" width="15" style="2" customWidth="1"/>
    <col min="7588" max="7589" width="14.6640625" style="2" customWidth="1"/>
    <col min="7590" max="7590" width="6.21875" style="2" customWidth="1"/>
    <col min="7591" max="7593" width="10.109375" style="2" customWidth="1"/>
    <col min="7594" max="7594" width="10.44140625" style="2" customWidth="1"/>
    <col min="7595" max="7612" width="8.88671875" style="2"/>
    <col min="7613" max="7613" width="6.44140625" style="2" customWidth="1"/>
    <col min="7614" max="7614" width="12.21875" style="2" customWidth="1"/>
    <col min="7615" max="7615" width="28.21875" style="2" customWidth="1"/>
    <col min="7616" max="7616" width="13.77734375" style="2" customWidth="1"/>
    <col min="7617" max="7617" width="5.6640625" style="2" customWidth="1"/>
    <col min="7618" max="7619" width="9.33203125" style="2" customWidth="1"/>
    <col min="7620" max="7620" width="13.109375" style="2" customWidth="1"/>
    <col min="7621" max="7841" width="8.88671875" style="2"/>
    <col min="7842" max="7842" width="5" style="2" customWidth="1"/>
    <col min="7843" max="7843" width="15" style="2" customWidth="1"/>
    <col min="7844" max="7845" width="14.6640625" style="2" customWidth="1"/>
    <col min="7846" max="7846" width="6.21875" style="2" customWidth="1"/>
    <col min="7847" max="7849" width="10.109375" style="2" customWidth="1"/>
    <col min="7850" max="7850" width="10.44140625" style="2" customWidth="1"/>
    <col min="7851" max="7868" width="8.88671875" style="2"/>
    <col min="7869" max="7869" width="6.44140625" style="2" customWidth="1"/>
    <col min="7870" max="7870" width="12.21875" style="2" customWidth="1"/>
    <col min="7871" max="7871" width="28.21875" style="2" customWidth="1"/>
    <col min="7872" max="7872" width="13.77734375" style="2" customWidth="1"/>
    <col min="7873" max="7873" width="5.6640625" style="2" customWidth="1"/>
    <col min="7874" max="7875" width="9.33203125" style="2" customWidth="1"/>
    <col min="7876" max="7876" width="13.109375" style="2" customWidth="1"/>
    <col min="7877" max="8097" width="8.88671875" style="2"/>
    <col min="8098" max="8098" width="5" style="2" customWidth="1"/>
    <col min="8099" max="8099" width="15" style="2" customWidth="1"/>
    <col min="8100" max="8101" width="14.6640625" style="2" customWidth="1"/>
    <col min="8102" max="8102" width="6.21875" style="2" customWidth="1"/>
    <col min="8103" max="8105" width="10.109375" style="2" customWidth="1"/>
    <col min="8106" max="8106" width="10.44140625" style="2" customWidth="1"/>
    <col min="8107" max="8124" width="8.88671875" style="2"/>
    <col min="8125" max="8125" width="6.44140625" style="2" customWidth="1"/>
    <col min="8126" max="8126" width="12.21875" style="2" customWidth="1"/>
    <col min="8127" max="8127" width="28.21875" style="2" customWidth="1"/>
    <col min="8128" max="8128" width="13.77734375" style="2" customWidth="1"/>
    <col min="8129" max="8129" width="5.6640625" style="2" customWidth="1"/>
    <col min="8130" max="8131" width="9.33203125" style="2" customWidth="1"/>
    <col min="8132" max="8132" width="13.109375" style="2" customWidth="1"/>
    <col min="8133" max="8353" width="8.88671875" style="2"/>
    <col min="8354" max="8354" width="5" style="2" customWidth="1"/>
    <col min="8355" max="8355" width="15" style="2" customWidth="1"/>
    <col min="8356" max="8357" width="14.6640625" style="2" customWidth="1"/>
    <col min="8358" max="8358" width="6.21875" style="2" customWidth="1"/>
    <col min="8359" max="8361" width="10.109375" style="2" customWidth="1"/>
    <col min="8362" max="8362" width="10.44140625" style="2" customWidth="1"/>
    <col min="8363" max="8380" width="8.88671875" style="2"/>
    <col min="8381" max="8381" width="6.44140625" style="2" customWidth="1"/>
    <col min="8382" max="8382" width="12.21875" style="2" customWidth="1"/>
    <col min="8383" max="8383" width="28.21875" style="2" customWidth="1"/>
    <col min="8384" max="8384" width="13.77734375" style="2" customWidth="1"/>
    <col min="8385" max="8385" width="5.6640625" style="2" customWidth="1"/>
    <col min="8386" max="8387" width="9.33203125" style="2" customWidth="1"/>
    <col min="8388" max="8388" width="13.109375" style="2" customWidth="1"/>
    <col min="8389" max="8609" width="8.88671875" style="2"/>
    <col min="8610" max="8610" width="5" style="2" customWidth="1"/>
    <col min="8611" max="8611" width="15" style="2" customWidth="1"/>
    <col min="8612" max="8613" width="14.6640625" style="2" customWidth="1"/>
    <col min="8614" max="8614" width="6.21875" style="2" customWidth="1"/>
    <col min="8615" max="8617" width="10.109375" style="2" customWidth="1"/>
    <col min="8618" max="8618" width="10.44140625" style="2" customWidth="1"/>
    <col min="8619" max="8636" width="8.88671875" style="2"/>
    <col min="8637" max="8637" width="6.44140625" style="2" customWidth="1"/>
    <col min="8638" max="8638" width="12.21875" style="2" customWidth="1"/>
    <col min="8639" max="8639" width="28.21875" style="2" customWidth="1"/>
    <col min="8640" max="8640" width="13.77734375" style="2" customWidth="1"/>
    <col min="8641" max="8641" width="5.6640625" style="2" customWidth="1"/>
    <col min="8642" max="8643" width="9.33203125" style="2" customWidth="1"/>
    <col min="8644" max="8644" width="13.109375" style="2" customWidth="1"/>
    <col min="8645" max="8865" width="8.88671875" style="2"/>
    <col min="8866" max="8866" width="5" style="2" customWidth="1"/>
    <col min="8867" max="8867" width="15" style="2" customWidth="1"/>
    <col min="8868" max="8869" width="14.6640625" style="2" customWidth="1"/>
    <col min="8870" max="8870" width="6.21875" style="2" customWidth="1"/>
    <col min="8871" max="8873" width="10.109375" style="2" customWidth="1"/>
    <col min="8874" max="8874" width="10.44140625" style="2" customWidth="1"/>
    <col min="8875" max="8892" width="8.88671875" style="2"/>
    <col min="8893" max="8893" width="6.44140625" style="2" customWidth="1"/>
    <col min="8894" max="8894" width="12.21875" style="2" customWidth="1"/>
    <col min="8895" max="8895" width="28.21875" style="2" customWidth="1"/>
    <col min="8896" max="8896" width="13.77734375" style="2" customWidth="1"/>
    <col min="8897" max="8897" width="5.6640625" style="2" customWidth="1"/>
    <col min="8898" max="8899" width="9.33203125" style="2" customWidth="1"/>
    <col min="8900" max="8900" width="13.109375" style="2" customWidth="1"/>
    <col min="8901" max="9121" width="8.88671875" style="2"/>
    <col min="9122" max="9122" width="5" style="2" customWidth="1"/>
    <col min="9123" max="9123" width="15" style="2" customWidth="1"/>
    <col min="9124" max="9125" width="14.6640625" style="2" customWidth="1"/>
    <col min="9126" max="9126" width="6.21875" style="2" customWidth="1"/>
    <col min="9127" max="9129" width="10.109375" style="2" customWidth="1"/>
    <col min="9130" max="9130" width="10.44140625" style="2" customWidth="1"/>
    <col min="9131" max="9148" width="8.88671875" style="2"/>
    <col min="9149" max="9149" width="6.44140625" style="2" customWidth="1"/>
    <col min="9150" max="9150" width="12.21875" style="2" customWidth="1"/>
    <col min="9151" max="9151" width="28.21875" style="2" customWidth="1"/>
    <col min="9152" max="9152" width="13.77734375" style="2" customWidth="1"/>
    <col min="9153" max="9153" width="5.6640625" style="2" customWidth="1"/>
    <col min="9154" max="9155" width="9.33203125" style="2" customWidth="1"/>
    <col min="9156" max="9156" width="13.109375" style="2" customWidth="1"/>
    <col min="9157" max="9377" width="8.88671875" style="2"/>
    <col min="9378" max="9378" width="5" style="2" customWidth="1"/>
    <col min="9379" max="9379" width="15" style="2" customWidth="1"/>
    <col min="9380" max="9381" width="14.6640625" style="2" customWidth="1"/>
    <col min="9382" max="9382" width="6.21875" style="2" customWidth="1"/>
    <col min="9383" max="9385" width="10.109375" style="2" customWidth="1"/>
    <col min="9386" max="9386" width="10.44140625" style="2" customWidth="1"/>
    <col min="9387" max="9404" width="8.88671875" style="2"/>
    <col min="9405" max="9405" width="6.44140625" style="2" customWidth="1"/>
    <col min="9406" max="9406" width="12.21875" style="2" customWidth="1"/>
    <col min="9407" max="9407" width="28.21875" style="2" customWidth="1"/>
    <col min="9408" max="9408" width="13.77734375" style="2" customWidth="1"/>
    <col min="9409" max="9409" width="5.6640625" style="2" customWidth="1"/>
    <col min="9410" max="9411" width="9.33203125" style="2" customWidth="1"/>
    <col min="9412" max="9412" width="13.109375" style="2" customWidth="1"/>
    <col min="9413" max="9633" width="8.88671875" style="2"/>
    <col min="9634" max="9634" width="5" style="2" customWidth="1"/>
    <col min="9635" max="9635" width="15" style="2" customWidth="1"/>
    <col min="9636" max="9637" width="14.6640625" style="2" customWidth="1"/>
    <col min="9638" max="9638" width="6.21875" style="2" customWidth="1"/>
    <col min="9639" max="9641" width="10.109375" style="2" customWidth="1"/>
    <col min="9642" max="9642" width="10.44140625" style="2" customWidth="1"/>
    <col min="9643" max="9660" width="8.88671875" style="2"/>
    <col min="9661" max="9661" width="6.44140625" style="2" customWidth="1"/>
    <col min="9662" max="9662" width="12.21875" style="2" customWidth="1"/>
    <col min="9663" max="9663" width="28.21875" style="2" customWidth="1"/>
    <col min="9664" max="9664" width="13.77734375" style="2" customWidth="1"/>
    <col min="9665" max="9665" width="5.6640625" style="2" customWidth="1"/>
    <col min="9666" max="9667" width="9.33203125" style="2" customWidth="1"/>
    <col min="9668" max="9668" width="13.109375" style="2" customWidth="1"/>
    <col min="9669" max="9889" width="8.88671875" style="2"/>
    <col min="9890" max="9890" width="5" style="2" customWidth="1"/>
    <col min="9891" max="9891" width="15" style="2" customWidth="1"/>
    <col min="9892" max="9893" width="14.6640625" style="2" customWidth="1"/>
    <col min="9894" max="9894" width="6.21875" style="2" customWidth="1"/>
    <col min="9895" max="9897" width="10.109375" style="2" customWidth="1"/>
    <col min="9898" max="9898" width="10.44140625" style="2" customWidth="1"/>
    <col min="9899" max="9916" width="8.88671875" style="2"/>
    <col min="9917" max="9917" width="6.44140625" style="2" customWidth="1"/>
    <col min="9918" max="9918" width="12.21875" style="2" customWidth="1"/>
    <col min="9919" max="9919" width="28.21875" style="2" customWidth="1"/>
    <col min="9920" max="9920" width="13.77734375" style="2" customWidth="1"/>
    <col min="9921" max="9921" width="5.6640625" style="2" customWidth="1"/>
    <col min="9922" max="9923" width="9.33203125" style="2" customWidth="1"/>
    <col min="9924" max="9924" width="13.109375" style="2" customWidth="1"/>
    <col min="9925" max="10145" width="8.88671875" style="2"/>
    <col min="10146" max="10146" width="5" style="2" customWidth="1"/>
    <col min="10147" max="10147" width="15" style="2" customWidth="1"/>
    <col min="10148" max="10149" width="14.6640625" style="2" customWidth="1"/>
    <col min="10150" max="10150" width="6.21875" style="2" customWidth="1"/>
    <col min="10151" max="10153" width="10.109375" style="2" customWidth="1"/>
    <col min="10154" max="10154" width="10.44140625" style="2" customWidth="1"/>
    <col min="10155" max="10172" width="8.88671875" style="2"/>
    <col min="10173" max="10173" width="6.44140625" style="2" customWidth="1"/>
    <col min="10174" max="10174" width="12.21875" style="2" customWidth="1"/>
    <col min="10175" max="10175" width="28.21875" style="2" customWidth="1"/>
    <col min="10176" max="10176" width="13.77734375" style="2" customWidth="1"/>
    <col min="10177" max="10177" width="5.6640625" style="2" customWidth="1"/>
    <col min="10178" max="10179" width="9.33203125" style="2" customWidth="1"/>
    <col min="10180" max="10180" width="13.109375" style="2" customWidth="1"/>
    <col min="10181" max="10401" width="8.88671875" style="2"/>
    <col min="10402" max="10402" width="5" style="2" customWidth="1"/>
    <col min="10403" max="10403" width="15" style="2" customWidth="1"/>
    <col min="10404" max="10405" width="14.6640625" style="2" customWidth="1"/>
    <col min="10406" max="10406" width="6.21875" style="2" customWidth="1"/>
    <col min="10407" max="10409" width="10.109375" style="2" customWidth="1"/>
    <col min="10410" max="10410" width="10.44140625" style="2" customWidth="1"/>
    <col min="10411" max="10428" width="8.88671875" style="2"/>
    <col min="10429" max="10429" width="6.44140625" style="2" customWidth="1"/>
    <col min="10430" max="10430" width="12.21875" style="2" customWidth="1"/>
    <col min="10431" max="10431" width="28.21875" style="2" customWidth="1"/>
    <col min="10432" max="10432" width="13.77734375" style="2" customWidth="1"/>
    <col min="10433" max="10433" width="5.6640625" style="2" customWidth="1"/>
    <col min="10434" max="10435" width="9.33203125" style="2" customWidth="1"/>
    <col min="10436" max="10436" width="13.109375" style="2" customWidth="1"/>
    <col min="10437" max="10657" width="8.88671875" style="2"/>
    <col min="10658" max="10658" width="5" style="2" customWidth="1"/>
    <col min="10659" max="10659" width="15" style="2" customWidth="1"/>
    <col min="10660" max="10661" width="14.6640625" style="2" customWidth="1"/>
    <col min="10662" max="10662" width="6.21875" style="2" customWidth="1"/>
    <col min="10663" max="10665" width="10.109375" style="2" customWidth="1"/>
    <col min="10666" max="10666" width="10.44140625" style="2" customWidth="1"/>
    <col min="10667" max="10684" width="8.88671875" style="2"/>
    <col min="10685" max="10685" width="6.44140625" style="2" customWidth="1"/>
    <col min="10686" max="10686" width="12.21875" style="2" customWidth="1"/>
    <col min="10687" max="10687" width="28.21875" style="2" customWidth="1"/>
    <col min="10688" max="10688" width="13.77734375" style="2" customWidth="1"/>
    <col min="10689" max="10689" width="5.6640625" style="2" customWidth="1"/>
    <col min="10690" max="10691" width="9.33203125" style="2" customWidth="1"/>
    <col min="10692" max="10692" width="13.109375" style="2" customWidth="1"/>
    <col min="10693" max="10913" width="8.88671875" style="2"/>
    <col min="10914" max="10914" width="5" style="2" customWidth="1"/>
    <col min="10915" max="10915" width="15" style="2" customWidth="1"/>
    <col min="10916" max="10917" width="14.6640625" style="2" customWidth="1"/>
    <col min="10918" max="10918" width="6.21875" style="2" customWidth="1"/>
    <col min="10919" max="10921" width="10.109375" style="2" customWidth="1"/>
    <col min="10922" max="10922" width="10.44140625" style="2" customWidth="1"/>
    <col min="10923" max="10940" width="8.88671875" style="2"/>
    <col min="10941" max="10941" width="6.44140625" style="2" customWidth="1"/>
    <col min="10942" max="10942" width="12.21875" style="2" customWidth="1"/>
    <col min="10943" max="10943" width="28.21875" style="2" customWidth="1"/>
    <col min="10944" max="10944" width="13.77734375" style="2" customWidth="1"/>
    <col min="10945" max="10945" width="5.6640625" style="2" customWidth="1"/>
    <col min="10946" max="10947" width="9.33203125" style="2" customWidth="1"/>
    <col min="10948" max="10948" width="13.109375" style="2" customWidth="1"/>
    <col min="10949" max="11169" width="8.88671875" style="2"/>
    <col min="11170" max="11170" width="5" style="2" customWidth="1"/>
    <col min="11171" max="11171" width="15" style="2" customWidth="1"/>
    <col min="11172" max="11173" width="14.6640625" style="2" customWidth="1"/>
    <col min="11174" max="11174" width="6.21875" style="2" customWidth="1"/>
    <col min="11175" max="11177" width="10.109375" style="2" customWidth="1"/>
    <col min="11178" max="11178" width="10.44140625" style="2" customWidth="1"/>
    <col min="11179" max="11196" width="8.88671875" style="2"/>
    <col min="11197" max="11197" width="6.44140625" style="2" customWidth="1"/>
    <col min="11198" max="11198" width="12.21875" style="2" customWidth="1"/>
    <col min="11199" max="11199" width="28.21875" style="2" customWidth="1"/>
    <col min="11200" max="11200" width="13.77734375" style="2" customWidth="1"/>
    <col min="11201" max="11201" width="5.6640625" style="2" customWidth="1"/>
    <col min="11202" max="11203" width="9.33203125" style="2" customWidth="1"/>
    <col min="11204" max="11204" width="13.109375" style="2" customWidth="1"/>
    <col min="11205" max="11425" width="8.88671875" style="2"/>
    <col min="11426" max="11426" width="5" style="2" customWidth="1"/>
    <col min="11427" max="11427" width="15" style="2" customWidth="1"/>
    <col min="11428" max="11429" width="14.6640625" style="2" customWidth="1"/>
    <col min="11430" max="11430" width="6.21875" style="2" customWidth="1"/>
    <col min="11431" max="11433" width="10.109375" style="2" customWidth="1"/>
    <col min="11434" max="11434" width="10.44140625" style="2" customWidth="1"/>
    <col min="11435" max="11452" width="8.88671875" style="2"/>
    <col min="11453" max="11453" width="6.44140625" style="2" customWidth="1"/>
    <col min="11454" max="11454" width="12.21875" style="2" customWidth="1"/>
    <col min="11455" max="11455" width="28.21875" style="2" customWidth="1"/>
    <col min="11456" max="11456" width="13.77734375" style="2" customWidth="1"/>
    <col min="11457" max="11457" width="5.6640625" style="2" customWidth="1"/>
    <col min="11458" max="11459" width="9.33203125" style="2" customWidth="1"/>
    <col min="11460" max="11460" width="13.109375" style="2" customWidth="1"/>
    <col min="11461" max="11681" width="8.88671875" style="2"/>
    <col min="11682" max="11682" width="5" style="2" customWidth="1"/>
    <col min="11683" max="11683" width="15" style="2" customWidth="1"/>
    <col min="11684" max="11685" width="14.6640625" style="2" customWidth="1"/>
    <col min="11686" max="11686" width="6.21875" style="2" customWidth="1"/>
    <col min="11687" max="11689" width="10.109375" style="2" customWidth="1"/>
    <col min="11690" max="11690" width="10.44140625" style="2" customWidth="1"/>
    <col min="11691" max="11708" width="8.88671875" style="2"/>
    <col min="11709" max="11709" width="6.44140625" style="2" customWidth="1"/>
    <col min="11710" max="11710" width="12.21875" style="2" customWidth="1"/>
    <col min="11711" max="11711" width="28.21875" style="2" customWidth="1"/>
    <col min="11712" max="11712" width="13.77734375" style="2" customWidth="1"/>
    <col min="11713" max="11713" width="5.6640625" style="2" customWidth="1"/>
    <col min="11714" max="11715" width="9.33203125" style="2" customWidth="1"/>
    <col min="11716" max="11716" width="13.109375" style="2" customWidth="1"/>
    <col min="11717" max="11937" width="8.88671875" style="2"/>
    <col min="11938" max="11938" width="5" style="2" customWidth="1"/>
    <col min="11939" max="11939" width="15" style="2" customWidth="1"/>
    <col min="11940" max="11941" width="14.6640625" style="2" customWidth="1"/>
    <col min="11942" max="11942" width="6.21875" style="2" customWidth="1"/>
    <col min="11943" max="11945" width="10.109375" style="2" customWidth="1"/>
    <col min="11946" max="11946" width="10.44140625" style="2" customWidth="1"/>
    <col min="11947" max="11964" width="8.88671875" style="2"/>
    <col min="11965" max="11965" width="6.44140625" style="2" customWidth="1"/>
    <col min="11966" max="11966" width="12.21875" style="2" customWidth="1"/>
    <col min="11967" max="11967" width="28.21875" style="2" customWidth="1"/>
    <col min="11968" max="11968" width="13.77734375" style="2" customWidth="1"/>
    <col min="11969" max="11969" width="5.6640625" style="2" customWidth="1"/>
    <col min="11970" max="11971" width="9.33203125" style="2" customWidth="1"/>
    <col min="11972" max="11972" width="13.109375" style="2" customWidth="1"/>
    <col min="11973" max="12193" width="8.88671875" style="2"/>
    <col min="12194" max="12194" width="5" style="2" customWidth="1"/>
    <col min="12195" max="12195" width="15" style="2" customWidth="1"/>
    <col min="12196" max="12197" width="14.6640625" style="2" customWidth="1"/>
    <col min="12198" max="12198" width="6.21875" style="2" customWidth="1"/>
    <col min="12199" max="12201" width="10.109375" style="2" customWidth="1"/>
    <col min="12202" max="12202" width="10.44140625" style="2" customWidth="1"/>
    <col min="12203" max="12220" width="8.88671875" style="2"/>
    <col min="12221" max="12221" width="6.44140625" style="2" customWidth="1"/>
    <col min="12222" max="12222" width="12.21875" style="2" customWidth="1"/>
    <col min="12223" max="12223" width="28.21875" style="2" customWidth="1"/>
    <col min="12224" max="12224" width="13.77734375" style="2" customWidth="1"/>
    <col min="12225" max="12225" width="5.6640625" style="2" customWidth="1"/>
    <col min="12226" max="12227" width="9.33203125" style="2" customWidth="1"/>
    <col min="12228" max="12228" width="13.109375" style="2" customWidth="1"/>
    <col min="12229" max="12449" width="8.88671875" style="2"/>
    <col min="12450" max="12450" width="5" style="2" customWidth="1"/>
    <col min="12451" max="12451" width="15" style="2" customWidth="1"/>
    <col min="12452" max="12453" width="14.6640625" style="2" customWidth="1"/>
    <col min="12454" max="12454" width="6.21875" style="2" customWidth="1"/>
    <col min="12455" max="12457" width="10.109375" style="2" customWidth="1"/>
    <col min="12458" max="12458" width="10.44140625" style="2" customWidth="1"/>
    <col min="12459" max="12476" width="8.88671875" style="2"/>
    <col min="12477" max="12477" width="6.44140625" style="2" customWidth="1"/>
    <col min="12478" max="12478" width="12.21875" style="2" customWidth="1"/>
    <col min="12479" max="12479" width="28.21875" style="2" customWidth="1"/>
    <col min="12480" max="12480" width="13.77734375" style="2" customWidth="1"/>
    <col min="12481" max="12481" width="5.6640625" style="2" customWidth="1"/>
    <col min="12482" max="12483" width="9.33203125" style="2" customWidth="1"/>
    <col min="12484" max="12484" width="13.109375" style="2" customWidth="1"/>
    <col min="12485" max="12705" width="8.88671875" style="2"/>
    <col min="12706" max="12706" width="5" style="2" customWidth="1"/>
    <col min="12707" max="12707" width="15" style="2" customWidth="1"/>
    <col min="12708" max="12709" width="14.6640625" style="2" customWidth="1"/>
    <col min="12710" max="12710" width="6.21875" style="2" customWidth="1"/>
    <col min="12711" max="12713" width="10.109375" style="2" customWidth="1"/>
    <col min="12714" max="12714" width="10.44140625" style="2" customWidth="1"/>
    <col min="12715" max="12732" width="8.88671875" style="2"/>
    <col min="12733" max="12733" width="6.44140625" style="2" customWidth="1"/>
    <col min="12734" max="12734" width="12.21875" style="2" customWidth="1"/>
    <col min="12735" max="12735" width="28.21875" style="2" customWidth="1"/>
    <col min="12736" max="12736" width="13.77734375" style="2" customWidth="1"/>
    <col min="12737" max="12737" width="5.6640625" style="2" customWidth="1"/>
    <col min="12738" max="12739" width="9.33203125" style="2" customWidth="1"/>
    <col min="12740" max="12740" width="13.109375" style="2" customWidth="1"/>
    <col min="12741" max="12961" width="8.88671875" style="2"/>
    <col min="12962" max="12962" width="5" style="2" customWidth="1"/>
    <col min="12963" max="12963" width="15" style="2" customWidth="1"/>
    <col min="12964" max="12965" width="14.6640625" style="2" customWidth="1"/>
    <col min="12966" max="12966" width="6.21875" style="2" customWidth="1"/>
    <col min="12967" max="12969" width="10.109375" style="2" customWidth="1"/>
    <col min="12970" max="12970" width="10.44140625" style="2" customWidth="1"/>
    <col min="12971" max="12988" width="8.88671875" style="2"/>
    <col min="12989" max="12989" width="6.44140625" style="2" customWidth="1"/>
    <col min="12990" max="12990" width="12.21875" style="2" customWidth="1"/>
    <col min="12991" max="12991" width="28.21875" style="2" customWidth="1"/>
    <col min="12992" max="12992" width="13.77734375" style="2" customWidth="1"/>
    <col min="12993" max="12993" width="5.6640625" style="2" customWidth="1"/>
    <col min="12994" max="12995" width="9.33203125" style="2" customWidth="1"/>
    <col min="12996" max="12996" width="13.109375" style="2" customWidth="1"/>
    <col min="12997" max="13217" width="8.88671875" style="2"/>
    <col min="13218" max="13218" width="5" style="2" customWidth="1"/>
    <col min="13219" max="13219" width="15" style="2" customWidth="1"/>
    <col min="13220" max="13221" width="14.6640625" style="2" customWidth="1"/>
    <col min="13222" max="13222" width="6.21875" style="2" customWidth="1"/>
    <col min="13223" max="13225" width="10.109375" style="2" customWidth="1"/>
    <col min="13226" max="13226" width="10.44140625" style="2" customWidth="1"/>
    <col min="13227" max="13244" width="8.88671875" style="2"/>
    <col min="13245" max="13245" width="6.44140625" style="2" customWidth="1"/>
    <col min="13246" max="13246" width="12.21875" style="2" customWidth="1"/>
    <col min="13247" max="13247" width="28.21875" style="2" customWidth="1"/>
    <col min="13248" max="13248" width="13.77734375" style="2" customWidth="1"/>
    <col min="13249" max="13249" width="5.6640625" style="2" customWidth="1"/>
    <col min="13250" max="13251" width="9.33203125" style="2" customWidth="1"/>
    <col min="13252" max="13252" width="13.109375" style="2" customWidth="1"/>
    <col min="13253" max="13473" width="8.88671875" style="2"/>
    <col min="13474" max="13474" width="5" style="2" customWidth="1"/>
    <col min="13475" max="13475" width="15" style="2" customWidth="1"/>
    <col min="13476" max="13477" width="14.6640625" style="2" customWidth="1"/>
    <col min="13478" max="13478" width="6.21875" style="2" customWidth="1"/>
    <col min="13479" max="13481" width="10.109375" style="2" customWidth="1"/>
    <col min="13482" max="13482" width="10.44140625" style="2" customWidth="1"/>
    <col min="13483" max="13500" width="8.88671875" style="2"/>
    <col min="13501" max="13501" width="6.44140625" style="2" customWidth="1"/>
    <col min="13502" max="13502" width="12.21875" style="2" customWidth="1"/>
    <col min="13503" max="13503" width="28.21875" style="2" customWidth="1"/>
    <col min="13504" max="13504" width="13.77734375" style="2" customWidth="1"/>
    <col min="13505" max="13505" width="5.6640625" style="2" customWidth="1"/>
    <col min="13506" max="13507" width="9.33203125" style="2" customWidth="1"/>
    <col min="13508" max="13508" width="13.109375" style="2" customWidth="1"/>
    <col min="13509" max="13729" width="8.88671875" style="2"/>
    <col min="13730" max="13730" width="5" style="2" customWidth="1"/>
    <col min="13731" max="13731" width="15" style="2" customWidth="1"/>
    <col min="13732" max="13733" width="14.6640625" style="2" customWidth="1"/>
    <col min="13734" max="13734" width="6.21875" style="2" customWidth="1"/>
    <col min="13735" max="13737" width="10.109375" style="2" customWidth="1"/>
    <col min="13738" max="13738" width="10.44140625" style="2" customWidth="1"/>
    <col min="13739" max="13756" width="8.88671875" style="2"/>
    <col min="13757" max="13757" width="6.44140625" style="2" customWidth="1"/>
    <col min="13758" max="13758" width="12.21875" style="2" customWidth="1"/>
    <col min="13759" max="13759" width="28.21875" style="2" customWidth="1"/>
    <col min="13760" max="13760" width="13.77734375" style="2" customWidth="1"/>
    <col min="13761" max="13761" width="5.6640625" style="2" customWidth="1"/>
    <col min="13762" max="13763" width="9.33203125" style="2" customWidth="1"/>
    <col min="13764" max="13764" width="13.109375" style="2" customWidth="1"/>
    <col min="13765" max="13985" width="8.88671875" style="2"/>
    <col min="13986" max="13986" width="5" style="2" customWidth="1"/>
    <col min="13987" max="13987" width="15" style="2" customWidth="1"/>
    <col min="13988" max="13989" width="14.6640625" style="2" customWidth="1"/>
    <col min="13990" max="13990" width="6.21875" style="2" customWidth="1"/>
    <col min="13991" max="13993" width="10.109375" style="2" customWidth="1"/>
    <col min="13994" max="13994" width="10.44140625" style="2" customWidth="1"/>
    <col min="13995" max="14012" width="8.88671875" style="2"/>
    <col min="14013" max="14013" width="6.44140625" style="2" customWidth="1"/>
    <col min="14014" max="14014" width="12.21875" style="2" customWidth="1"/>
    <col min="14015" max="14015" width="28.21875" style="2" customWidth="1"/>
    <col min="14016" max="14016" width="13.77734375" style="2" customWidth="1"/>
    <col min="14017" max="14017" width="5.6640625" style="2" customWidth="1"/>
    <col min="14018" max="14019" width="9.33203125" style="2" customWidth="1"/>
    <col min="14020" max="14020" width="13.109375" style="2" customWidth="1"/>
    <col min="14021" max="14241" width="8.88671875" style="2"/>
    <col min="14242" max="14242" width="5" style="2" customWidth="1"/>
    <col min="14243" max="14243" width="15" style="2" customWidth="1"/>
    <col min="14244" max="14245" width="14.6640625" style="2" customWidth="1"/>
    <col min="14246" max="14246" width="6.21875" style="2" customWidth="1"/>
    <col min="14247" max="14249" width="10.109375" style="2" customWidth="1"/>
    <col min="14250" max="14250" width="10.44140625" style="2" customWidth="1"/>
    <col min="14251" max="14268" width="8.88671875" style="2"/>
    <col min="14269" max="14269" width="6.44140625" style="2" customWidth="1"/>
    <col min="14270" max="14270" width="12.21875" style="2" customWidth="1"/>
    <col min="14271" max="14271" width="28.21875" style="2" customWidth="1"/>
    <col min="14272" max="14272" width="13.77734375" style="2" customWidth="1"/>
    <col min="14273" max="14273" width="5.6640625" style="2" customWidth="1"/>
    <col min="14274" max="14275" width="9.33203125" style="2" customWidth="1"/>
    <col min="14276" max="14276" width="13.109375" style="2" customWidth="1"/>
    <col min="14277" max="14497" width="8.88671875" style="2"/>
    <col min="14498" max="14498" width="5" style="2" customWidth="1"/>
    <col min="14499" max="14499" width="15" style="2" customWidth="1"/>
    <col min="14500" max="14501" width="14.6640625" style="2" customWidth="1"/>
    <col min="14502" max="14502" width="6.21875" style="2" customWidth="1"/>
    <col min="14503" max="14505" width="10.109375" style="2" customWidth="1"/>
    <col min="14506" max="14506" width="10.44140625" style="2" customWidth="1"/>
    <col min="14507" max="14524" width="8.88671875" style="2"/>
    <col min="14525" max="14525" width="6.44140625" style="2" customWidth="1"/>
    <col min="14526" max="14526" width="12.21875" style="2" customWidth="1"/>
    <col min="14527" max="14527" width="28.21875" style="2" customWidth="1"/>
    <col min="14528" max="14528" width="13.77734375" style="2" customWidth="1"/>
    <col min="14529" max="14529" width="5.6640625" style="2" customWidth="1"/>
    <col min="14530" max="14531" width="9.33203125" style="2" customWidth="1"/>
    <col min="14532" max="14532" width="13.109375" style="2" customWidth="1"/>
    <col min="14533" max="14753" width="8.88671875" style="2"/>
    <col min="14754" max="14754" width="5" style="2" customWidth="1"/>
    <col min="14755" max="14755" width="15" style="2" customWidth="1"/>
    <col min="14756" max="14757" width="14.6640625" style="2" customWidth="1"/>
    <col min="14758" max="14758" width="6.21875" style="2" customWidth="1"/>
    <col min="14759" max="14761" width="10.109375" style="2" customWidth="1"/>
    <col min="14762" max="14762" width="10.44140625" style="2" customWidth="1"/>
    <col min="14763" max="14780" width="8.88671875" style="2"/>
    <col min="14781" max="14781" width="6.44140625" style="2" customWidth="1"/>
    <col min="14782" max="14782" width="12.21875" style="2" customWidth="1"/>
    <col min="14783" max="14783" width="28.21875" style="2" customWidth="1"/>
    <col min="14784" max="14784" width="13.77734375" style="2" customWidth="1"/>
    <col min="14785" max="14785" width="5.6640625" style="2" customWidth="1"/>
    <col min="14786" max="14787" width="9.33203125" style="2" customWidth="1"/>
    <col min="14788" max="14788" width="13.109375" style="2" customWidth="1"/>
    <col min="14789" max="15009" width="8.88671875" style="2"/>
    <col min="15010" max="15010" width="5" style="2" customWidth="1"/>
    <col min="15011" max="15011" width="15" style="2" customWidth="1"/>
    <col min="15012" max="15013" width="14.6640625" style="2" customWidth="1"/>
    <col min="15014" max="15014" width="6.21875" style="2" customWidth="1"/>
    <col min="15015" max="15017" width="10.109375" style="2" customWidth="1"/>
    <col min="15018" max="15018" width="10.44140625" style="2" customWidth="1"/>
    <col min="15019" max="15036" width="8.88671875" style="2"/>
    <col min="15037" max="15037" width="6.44140625" style="2" customWidth="1"/>
    <col min="15038" max="15038" width="12.21875" style="2" customWidth="1"/>
    <col min="15039" max="15039" width="28.21875" style="2" customWidth="1"/>
    <col min="15040" max="15040" width="13.77734375" style="2" customWidth="1"/>
    <col min="15041" max="15041" width="5.6640625" style="2" customWidth="1"/>
    <col min="15042" max="15043" width="9.33203125" style="2" customWidth="1"/>
    <col min="15044" max="15044" width="13.109375" style="2" customWidth="1"/>
    <col min="15045" max="15265" width="8.88671875" style="2"/>
    <col min="15266" max="15266" width="5" style="2" customWidth="1"/>
    <col min="15267" max="15267" width="15" style="2" customWidth="1"/>
    <col min="15268" max="15269" width="14.6640625" style="2" customWidth="1"/>
    <col min="15270" max="15270" width="6.21875" style="2" customWidth="1"/>
    <col min="15271" max="15273" width="10.109375" style="2" customWidth="1"/>
    <col min="15274" max="15274" width="10.44140625" style="2" customWidth="1"/>
    <col min="15275" max="15292" width="8.88671875" style="2"/>
    <col min="15293" max="15293" width="6.44140625" style="2" customWidth="1"/>
    <col min="15294" max="15294" width="12.21875" style="2" customWidth="1"/>
    <col min="15295" max="15295" width="28.21875" style="2" customWidth="1"/>
    <col min="15296" max="15296" width="13.77734375" style="2" customWidth="1"/>
    <col min="15297" max="15297" width="5.6640625" style="2" customWidth="1"/>
    <col min="15298" max="15299" width="9.33203125" style="2" customWidth="1"/>
    <col min="15300" max="15300" width="13.109375" style="2" customWidth="1"/>
    <col min="15301" max="15521" width="8.88671875" style="2"/>
    <col min="15522" max="15522" width="5" style="2" customWidth="1"/>
    <col min="15523" max="15523" width="15" style="2" customWidth="1"/>
    <col min="15524" max="15525" width="14.6640625" style="2" customWidth="1"/>
    <col min="15526" max="15526" width="6.21875" style="2" customWidth="1"/>
    <col min="15527" max="15529" width="10.109375" style="2" customWidth="1"/>
    <col min="15530" max="15530" width="10.44140625" style="2" customWidth="1"/>
    <col min="15531" max="15548" width="8.88671875" style="2"/>
    <col min="15549" max="15549" width="6.44140625" style="2" customWidth="1"/>
    <col min="15550" max="15550" width="12.21875" style="2" customWidth="1"/>
    <col min="15551" max="15551" width="28.21875" style="2" customWidth="1"/>
    <col min="15552" max="15552" width="13.77734375" style="2" customWidth="1"/>
    <col min="15553" max="15553" width="5.6640625" style="2" customWidth="1"/>
    <col min="15554" max="15555" width="9.33203125" style="2" customWidth="1"/>
    <col min="15556" max="15556" width="13.109375" style="2" customWidth="1"/>
    <col min="15557" max="15777" width="8.88671875" style="2"/>
    <col min="15778" max="15778" width="5" style="2" customWidth="1"/>
    <col min="15779" max="15779" width="15" style="2" customWidth="1"/>
    <col min="15780" max="15781" width="14.6640625" style="2" customWidth="1"/>
    <col min="15782" max="15782" width="6.21875" style="2" customWidth="1"/>
    <col min="15783" max="15785" width="10.109375" style="2" customWidth="1"/>
    <col min="15786" max="15786" width="10.44140625" style="2" customWidth="1"/>
    <col min="15787" max="15804" width="8.88671875" style="2"/>
    <col min="15805" max="15805" width="6.44140625" style="2" customWidth="1"/>
    <col min="15806" max="15806" width="12.21875" style="2" customWidth="1"/>
    <col min="15807" max="15807" width="28.21875" style="2" customWidth="1"/>
    <col min="15808" max="15808" width="13.77734375" style="2" customWidth="1"/>
    <col min="15809" max="15809" width="5.6640625" style="2" customWidth="1"/>
    <col min="15810" max="15811" width="9.33203125" style="2" customWidth="1"/>
    <col min="15812" max="15812" width="13.109375" style="2" customWidth="1"/>
    <col min="15813" max="16033" width="8.88671875" style="2"/>
    <col min="16034" max="16034" width="5" style="2" customWidth="1"/>
    <col min="16035" max="16035" width="15" style="2" customWidth="1"/>
    <col min="16036" max="16037" width="14.6640625" style="2" customWidth="1"/>
    <col min="16038" max="16038" width="6.21875" style="2" customWidth="1"/>
    <col min="16039" max="16041" width="10.109375" style="2" customWidth="1"/>
    <col min="16042" max="16042" width="10.44140625" style="2" customWidth="1"/>
    <col min="16043" max="16060" width="8.88671875" style="2"/>
    <col min="16061" max="16061" width="6.44140625" style="2" customWidth="1"/>
    <col min="16062" max="16062" width="12.21875" style="2" customWidth="1"/>
    <col min="16063" max="16063" width="28.21875" style="2" customWidth="1"/>
    <col min="16064" max="16064" width="13.77734375" style="2" customWidth="1"/>
    <col min="16065" max="16065" width="5.6640625" style="2" customWidth="1"/>
    <col min="16066" max="16067" width="9.33203125" style="2" customWidth="1"/>
    <col min="16068" max="16068" width="13.109375" style="2" customWidth="1"/>
    <col min="16069" max="16289" width="8.88671875" style="2"/>
    <col min="16290" max="16290" width="5" style="2" customWidth="1"/>
    <col min="16291" max="16291" width="15" style="2" customWidth="1"/>
    <col min="16292" max="16293" width="14.6640625" style="2" customWidth="1"/>
    <col min="16294" max="16294" width="6.21875" style="2" customWidth="1"/>
    <col min="16295" max="16297" width="10.109375" style="2" customWidth="1"/>
    <col min="16298" max="16298" width="10.44140625" style="2" customWidth="1"/>
    <col min="16299" max="16301" width="8.88671875" style="2"/>
    <col min="16302" max="16384" width="9" style="2" customWidth="1"/>
  </cols>
  <sheetData>
    <row r="1" spans="1:188" ht="22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51"/>
    </row>
    <row r="2" spans="1:188" ht="16.5" customHeight="1">
      <c r="A2" s="96" t="s">
        <v>41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52"/>
    </row>
    <row r="3" spans="1:188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53"/>
    </row>
    <row r="4" spans="1:188" ht="21" customHeight="1">
      <c r="A4" s="97" t="s">
        <v>43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53"/>
    </row>
    <row r="5" spans="1:188" ht="31.5" customHeight="1">
      <c r="A5" s="98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54"/>
    </row>
    <row r="6" spans="1:188">
      <c r="A6" s="94" t="s">
        <v>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50"/>
    </row>
    <row r="7" spans="1:188" ht="30.6" customHeight="1">
      <c r="A7" s="100" t="s">
        <v>4</v>
      </c>
      <c r="B7" s="101" t="s">
        <v>5</v>
      </c>
      <c r="C7" s="102" t="s">
        <v>6</v>
      </c>
      <c r="D7" s="102" t="s">
        <v>7</v>
      </c>
      <c r="E7" s="103" t="s">
        <v>8</v>
      </c>
      <c r="F7" s="104" t="s">
        <v>9</v>
      </c>
      <c r="G7" s="105"/>
      <c r="H7" s="106" t="s">
        <v>10</v>
      </c>
      <c r="I7" s="106"/>
      <c r="J7" s="106"/>
      <c r="K7" s="7" t="s">
        <v>11</v>
      </c>
      <c r="L7" s="107" t="s">
        <v>12</v>
      </c>
      <c r="M7" s="8"/>
    </row>
    <row r="8" spans="1:188" ht="21.75" customHeight="1">
      <c r="A8" s="100"/>
      <c r="B8" s="101"/>
      <c r="C8" s="102"/>
      <c r="D8" s="102"/>
      <c r="E8" s="103"/>
      <c r="F8" s="9" t="s">
        <v>13</v>
      </c>
      <c r="G8" s="9" t="s">
        <v>40</v>
      </c>
      <c r="H8" s="10" t="s">
        <v>14</v>
      </c>
      <c r="I8" s="10" t="s">
        <v>15</v>
      </c>
      <c r="J8" s="10" t="s">
        <v>16</v>
      </c>
      <c r="K8" s="7" t="s">
        <v>13</v>
      </c>
      <c r="L8" s="107"/>
      <c r="M8" s="8"/>
      <c r="O8" s="11" t="s">
        <v>17</v>
      </c>
      <c r="P8" s="11" t="s">
        <v>18</v>
      </c>
      <c r="Q8" s="11" t="s">
        <v>19</v>
      </c>
      <c r="R8" s="11" t="s">
        <v>20</v>
      </c>
      <c r="S8" s="11" t="s">
        <v>21</v>
      </c>
      <c r="T8" s="11" t="s">
        <v>22</v>
      </c>
      <c r="U8" s="11" t="s">
        <v>23</v>
      </c>
    </row>
    <row r="9" spans="1:188" s="70" customFormat="1" ht="63.6" customHeight="1">
      <c r="A9" s="77">
        <v>1</v>
      </c>
      <c r="B9" s="35" t="s">
        <v>60</v>
      </c>
      <c r="C9" s="36" t="s">
        <v>57</v>
      </c>
      <c r="D9" s="36" t="s">
        <v>56</v>
      </c>
      <c r="E9" s="37" t="s">
        <v>61</v>
      </c>
      <c r="F9" s="36">
        <f>3.3508-0.1327</f>
        <v>3.2181000000000002</v>
      </c>
      <c r="G9" s="36">
        <f>3.3508-6635/50000-0.1013</f>
        <v>3.1168</v>
      </c>
      <c r="H9" s="39">
        <v>6000</v>
      </c>
      <c r="I9" s="40">
        <f>H9/50000</f>
        <v>0.12</v>
      </c>
      <c r="J9" s="41" t="s">
        <v>68</v>
      </c>
      <c r="K9" s="38">
        <f>G9+I9</f>
        <v>3.2368000000000001</v>
      </c>
      <c r="L9" s="42" t="s">
        <v>135</v>
      </c>
      <c r="M9" s="67"/>
      <c r="N9" s="68"/>
      <c r="O9" s="69"/>
      <c r="P9" s="69"/>
      <c r="Q9" s="69"/>
      <c r="R9" s="69"/>
      <c r="S9" s="69"/>
      <c r="T9" s="69"/>
      <c r="U9" s="69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</row>
    <row r="10" spans="1:188" s="70" customFormat="1" ht="30" customHeight="1">
      <c r="A10" s="74" t="s">
        <v>62</v>
      </c>
      <c r="B10" s="58" t="s">
        <v>67</v>
      </c>
      <c r="C10" s="59" t="s">
        <v>58</v>
      </c>
      <c r="D10" s="59" t="s">
        <v>72</v>
      </c>
      <c r="E10" s="60" t="s">
        <v>61</v>
      </c>
      <c r="F10" s="59">
        <f>2.0779-6635/50000</f>
        <v>1.9452</v>
      </c>
      <c r="G10" s="59">
        <f>2.0779-6635/50000</f>
        <v>1.9452</v>
      </c>
      <c r="H10" s="62">
        <v>6635</v>
      </c>
      <c r="I10" s="63">
        <v>0</v>
      </c>
      <c r="J10" s="64" t="s">
        <v>137</v>
      </c>
      <c r="K10" s="65" t="s">
        <v>106</v>
      </c>
      <c r="L10" s="66"/>
      <c r="M10" s="67">
        <f>G10+H10/50000</f>
        <v>2.0779000000000001</v>
      </c>
      <c r="N10" s="68"/>
      <c r="O10" s="69"/>
      <c r="P10" s="69"/>
      <c r="Q10" s="69"/>
      <c r="R10" s="69"/>
      <c r="S10" s="69"/>
      <c r="T10" s="69"/>
      <c r="U10" s="69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</row>
    <row r="11" spans="1:188" s="70" customFormat="1" ht="30" customHeight="1">
      <c r="A11" s="74" t="s">
        <v>63</v>
      </c>
      <c r="B11" s="58" t="s">
        <v>71</v>
      </c>
      <c r="C11" s="71" t="s">
        <v>69</v>
      </c>
      <c r="D11" s="59" t="s">
        <v>70</v>
      </c>
      <c r="E11" s="60" t="s">
        <v>61</v>
      </c>
      <c r="F11" s="59">
        <v>0.27076923076923098</v>
      </c>
      <c r="G11" s="59">
        <v>0.27076923076923098</v>
      </c>
      <c r="H11" s="62">
        <v>4500</v>
      </c>
      <c r="I11" s="63">
        <v>0</v>
      </c>
      <c r="J11" s="64" t="s">
        <v>66</v>
      </c>
      <c r="K11" s="65" t="s">
        <v>106</v>
      </c>
      <c r="L11" s="72"/>
      <c r="M11" s="67"/>
      <c r="N11" s="68"/>
      <c r="O11" s="69"/>
      <c r="P11" s="69"/>
      <c r="Q11" s="69"/>
      <c r="R11" s="69"/>
      <c r="S11" s="69"/>
      <c r="T11" s="69"/>
      <c r="U11" s="69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</row>
    <row r="12" spans="1:188" s="70" customFormat="1" ht="30" customHeight="1">
      <c r="A12" s="74" t="s">
        <v>64</v>
      </c>
      <c r="B12" s="58" t="s">
        <v>74</v>
      </c>
      <c r="C12" s="73" t="s">
        <v>59</v>
      </c>
      <c r="D12" s="59" t="s">
        <v>73</v>
      </c>
      <c r="E12" s="60" t="s">
        <v>61</v>
      </c>
      <c r="F12" s="59">
        <v>0.31030000000000002</v>
      </c>
      <c r="G12" s="79">
        <v>0.20899999999999999</v>
      </c>
      <c r="H12" s="62">
        <v>1500</v>
      </c>
      <c r="I12" s="63">
        <v>0</v>
      </c>
      <c r="J12" s="64" t="s">
        <v>65</v>
      </c>
      <c r="K12" s="65" t="s">
        <v>106</v>
      </c>
      <c r="L12" s="75" t="s">
        <v>75</v>
      </c>
      <c r="M12" s="78" t="s">
        <v>138</v>
      </c>
      <c r="N12" s="68">
        <f>F12-G12</f>
        <v>0.10130000000000003</v>
      </c>
      <c r="O12" s="69"/>
      <c r="P12" s="69"/>
      <c r="Q12" s="69"/>
      <c r="R12" s="69"/>
      <c r="S12" s="69"/>
      <c r="T12" s="69"/>
      <c r="U12" s="69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</row>
    <row r="13" spans="1:188" s="70" customFormat="1" ht="87.6" customHeight="1">
      <c r="A13" s="77">
        <v>2</v>
      </c>
      <c r="B13" s="35" t="s">
        <v>79</v>
      </c>
      <c r="C13" s="36" t="s">
        <v>80</v>
      </c>
      <c r="D13" s="36" t="s">
        <v>81</v>
      </c>
      <c r="E13" s="37" t="s">
        <v>61</v>
      </c>
      <c r="F13" s="36">
        <f>3.3508-6635/50000</f>
        <v>3.2181000000000002</v>
      </c>
      <c r="G13" s="36">
        <f>3.3508-6635/50000-0.1013</f>
        <v>3.1168</v>
      </c>
      <c r="H13" s="39">
        <v>0</v>
      </c>
      <c r="I13" s="40">
        <v>0</v>
      </c>
      <c r="J13" s="41" t="s">
        <v>94</v>
      </c>
      <c r="K13" s="38">
        <f t="shared" ref="K13" si="0">G13+I13</f>
        <v>3.1168</v>
      </c>
      <c r="L13" s="42" t="s">
        <v>135</v>
      </c>
      <c r="M13" s="67"/>
      <c r="N13" s="68"/>
      <c r="O13" s="69"/>
      <c r="P13" s="69"/>
      <c r="Q13" s="69"/>
      <c r="R13" s="69"/>
      <c r="S13" s="69"/>
      <c r="T13" s="69"/>
      <c r="U13" s="69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</row>
    <row r="14" spans="1:188" s="70" customFormat="1" ht="31.8" customHeight="1">
      <c r="A14" s="74" t="s">
        <v>76</v>
      </c>
      <c r="B14" s="58" t="s">
        <v>128</v>
      </c>
      <c r="C14" s="59" t="s">
        <v>84</v>
      </c>
      <c r="D14" s="59" t="s">
        <v>85</v>
      </c>
      <c r="E14" s="60" t="s">
        <v>61</v>
      </c>
      <c r="F14" s="59">
        <f>2.0779-6635/50000</f>
        <v>1.9452</v>
      </c>
      <c r="G14" s="59">
        <f>2.0779-6635/50000</f>
        <v>1.9452</v>
      </c>
      <c r="H14" s="62">
        <v>6635</v>
      </c>
      <c r="I14" s="63">
        <v>0</v>
      </c>
      <c r="J14" s="64" t="s">
        <v>93</v>
      </c>
      <c r="K14" s="65" t="s">
        <v>106</v>
      </c>
      <c r="L14" s="66"/>
      <c r="M14" s="67"/>
      <c r="N14" s="68"/>
      <c r="O14" s="69"/>
      <c r="P14" s="69"/>
      <c r="Q14" s="69"/>
      <c r="R14" s="69"/>
      <c r="S14" s="69"/>
      <c r="T14" s="69"/>
      <c r="U14" s="69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</row>
    <row r="15" spans="1:188" s="70" customFormat="1" ht="31.8" customHeight="1">
      <c r="A15" s="74" t="s">
        <v>77</v>
      </c>
      <c r="B15" s="58" t="s">
        <v>71</v>
      </c>
      <c r="C15" s="71" t="s">
        <v>69</v>
      </c>
      <c r="D15" s="59" t="s">
        <v>70</v>
      </c>
      <c r="E15" s="60" t="s">
        <v>61</v>
      </c>
      <c r="F15" s="59">
        <v>0.27076923076923098</v>
      </c>
      <c r="G15" s="59">
        <v>0.27076923076923098</v>
      </c>
      <c r="H15" s="62">
        <v>4500</v>
      </c>
      <c r="I15" s="63">
        <v>0</v>
      </c>
      <c r="J15" s="64" t="s">
        <v>66</v>
      </c>
      <c r="K15" s="65" t="s">
        <v>106</v>
      </c>
      <c r="L15" s="72"/>
      <c r="M15" s="67"/>
      <c r="N15" s="68"/>
      <c r="O15" s="69"/>
      <c r="P15" s="69"/>
      <c r="Q15" s="69"/>
      <c r="R15" s="69"/>
      <c r="S15" s="69"/>
      <c r="T15" s="69"/>
      <c r="U15" s="69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</row>
    <row r="16" spans="1:188" s="70" customFormat="1" ht="31.8" customHeight="1">
      <c r="A16" s="74" t="s">
        <v>78</v>
      </c>
      <c r="B16" s="58" t="s">
        <v>74</v>
      </c>
      <c r="C16" s="73" t="s">
        <v>59</v>
      </c>
      <c r="D16" s="59" t="s">
        <v>73</v>
      </c>
      <c r="E16" s="60" t="s">
        <v>61</v>
      </c>
      <c r="F16" s="59">
        <v>0.31030000000000002</v>
      </c>
      <c r="G16" s="79">
        <v>0.20899999999999999</v>
      </c>
      <c r="H16" s="62">
        <v>1500</v>
      </c>
      <c r="I16" s="63">
        <v>0</v>
      </c>
      <c r="J16" s="64" t="s">
        <v>65</v>
      </c>
      <c r="K16" s="65" t="s">
        <v>106</v>
      </c>
      <c r="L16" s="75" t="s">
        <v>75</v>
      </c>
      <c r="M16" s="67"/>
      <c r="N16" s="68"/>
      <c r="O16" s="69"/>
      <c r="P16" s="69"/>
      <c r="Q16" s="69"/>
      <c r="R16" s="69"/>
      <c r="S16" s="69"/>
      <c r="T16" s="69"/>
      <c r="U16" s="69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</row>
    <row r="17" spans="1:188" s="70" customFormat="1" ht="66.599999999999994" customHeight="1">
      <c r="A17" s="77">
        <v>3</v>
      </c>
      <c r="B17" s="35" t="s">
        <v>104</v>
      </c>
      <c r="C17" s="36" t="s">
        <v>82</v>
      </c>
      <c r="D17" s="36" t="s">
        <v>83</v>
      </c>
      <c r="E17" s="37" t="s">
        <v>61</v>
      </c>
      <c r="F17" s="36">
        <f>4.1599-0.1327</f>
        <v>4.0272000000000006</v>
      </c>
      <c r="G17" s="36">
        <f>4.1599-0.1327-0.02907</f>
        <v>3.9981300000000006</v>
      </c>
      <c r="H17" s="39">
        <v>5700</v>
      </c>
      <c r="I17" s="40">
        <f>H17/50000</f>
        <v>0.114</v>
      </c>
      <c r="J17" s="41" t="s">
        <v>103</v>
      </c>
      <c r="K17" s="38">
        <f t="shared" ref="K17" si="1">G17+I17</f>
        <v>4.1121300000000005</v>
      </c>
      <c r="L17" s="42" t="s">
        <v>136</v>
      </c>
      <c r="M17" s="67"/>
      <c r="N17" s="68"/>
      <c r="O17" s="69"/>
      <c r="P17" s="69"/>
      <c r="Q17" s="69"/>
      <c r="R17" s="69"/>
      <c r="S17" s="69"/>
      <c r="T17" s="69"/>
      <c r="U17" s="69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</row>
    <row r="18" spans="1:188" s="70" customFormat="1" ht="30" customHeight="1">
      <c r="A18" s="74" t="s">
        <v>110</v>
      </c>
      <c r="B18" s="58" t="s">
        <v>129</v>
      </c>
      <c r="C18" s="59" t="s">
        <v>86</v>
      </c>
      <c r="D18" s="76" t="s">
        <v>87</v>
      </c>
      <c r="E18" s="60" t="s">
        <v>61</v>
      </c>
      <c r="F18" s="59">
        <f>3.3583-0.1327</f>
        <v>3.2256</v>
      </c>
      <c r="G18" s="59">
        <f>3.3583-0.1327</f>
        <v>3.2256</v>
      </c>
      <c r="H18" s="62">
        <v>6635</v>
      </c>
      <c r="I18" s="63">
        <v>0</v>
      </c>
      <c r="J18" s="64" t="s">
        <v>93</v>
      </c>
      <c r="K18" s="65" t="s">
        <v>106</v>
      </c>
      <c r="L18" s="66"/>
      <c r="M18" s="67"/>
      <c r="N18" s="68"/>
      <c r="O18" s="69"/>
      <c r="P18" s="69"/>
      <c r="Q18" s="69"/>
      <c r="R18" s="69"/>
      <c r="S18" s="69"/>
      <c r="T18" s="69"/>
      <c r="U18" s="69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</row>
    <row r="19" spans="1:188" s="70" customFormat="1" ht="30" customHeight="1">
      <c r="A19" s="74" t="s">
        <v>111</v>
      </c>
      <c r="B19" s="58" t="s">
        <v>130</v>
      </c>
      <c r="C19" s="71" t="s">
        <v>90</v>
      </c>
      <c r="D19" s="59" t="s">
        <v>89</v>
      </c>
      <c r="E19" s="60" t="s">
        <v>61</v>
      </c>
      <c r="F19" s="59">
        <v>0.20307692307692296</v>
      </c>
      <c r="G19" s="79">
        <v>0.17399999999999999</v>
      </c>
      <c r="H19" s="62">
        <v>4500</v>
      </c>
      <c r="I19" s="63">
        <v>0</v>
      </c>
      <c r="J19" s="64" t="s">
        <v>66</v>
      </c>
      <c r="K19" s="65" t="s">
        <v>106</v>
      </c>
      <c r="L19" s="72"/>
      <c r="M19" s="67">
        <f>F19-G19</f>
        <v>2.9076923076922973E-2</v>
      </c>
      <c r="N19" s="68"/>
      <c r="O19" s="69"/>
      <c r="P19" s="69"/>
      <c r="Q19" s="69"/>
      <c r="R19" s="69"/>
      <c r="S19" s="69"/>
      <c r="T19" s="69"/>
      <c r="U19" s="69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</row>
    <row r="20" spans="1:188" s="70" customFormat="1" ht="30" customHeight="1">
      <c r="A20" s="74" t="s">
        <v>112</v>
      </c>
      <c r="B20" s="58" t="s">
        <v>131</v>
      </c>
      <c r="C20" s="73" t="s">
        <v>88</v>
      </c>
      <c r="D20" s="59" t="s">
        <v>91</v>
      </c>
      <c r="E20" s="60" t="s">
        <v>61</v>
      </c>
      <c r="F20" s="59">
        <v>9.8492307692308101E-2</v>
      </c>
      <c r="G20" s="59">
        <v>9.8492307692308101E-2</v>
      </c>
      <c r="H20" s="62">
        <v>1200</v>
      </c>
      <c r="I20" s="63">
        <v>0</v>
      </c>
      <c r="J20" s="64" t="s">
        <v>132</v>
      </c>
      <c r="K20" s="65" t="s">
        <v>106</v>
      </c>
      <c r="L20" s="75"/>
      <c r="M20" s="67"/>
      <c r="N20" s="68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</row>
    <row r="21" spans="1:188" s="70" customFormat="1" ht="78.599999999999994" customHeight="1">
      <c r="A21" s="77">
        <v>4</v>
      </c>
      <c r="B21" s="35" t="s">
        <v>133</v>
      </c>
      <c r="C21" s="36" t="s">
        <v>96</v>
      </c>
      <c r="D21" s="36" t="s">
        <v>97</v>
      </c>
      <c r="E21" s="37" t="s">
        <v>61</v>
      </c>
      <c r="F21" s="36">
        <f>4.1599-0.1327</f>
        <v>4.0272000000000006</v>
      </c>
      <c r="G21" s="36">
        <f>4.1599-0.1327-0.02907</f>
        <v>3.9981300000000006</v>
      </c>
      <c r="H21" s="39">
        <v>4500</v>
      </c>
      <c r="I21" s="40">
        <f>H21/50000</f>
        <v>0.09</v>
      </c>
      <c r="J21" s="41" t="s">
        <v>105</v>
      </c>
      <c r="K21" s="38">
        <f t="shared" ref="K21" si="2">G21+I21</f>
        <v>4.0881300000000005</v>
      </c>
      <c r="L21" s="42" t="s">
        <v>136</v>
      </c>
      <c r="M21" s="67"/>
      <c r="N21" s="68"/>
      <c r="O21" s="69"/>
      <c r="P21" s="69"/>
      <c r="Q21" s="69"/>
      <c r="R21" s="69"/>
      <c r="S21" s="69"/>
      <c r="T21" s="69"/>
      <c r="U21" s="69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</row>
    <row r="22" spans="1:188" s="70" customFormat="1" ht="30" customHeight="1">
      <c r="A22" s="74" t="s">
        <v>113</v>
      </c>
      <c r="B22" s="58" t="s">
        <v>134</v>
      </c>
      <c r="C22" s="59" t="s">
        <v>95</v>
      </c>
      <c r="D22" s="76" t="s">
        <v>98</v>
      </c>
      <c r="E22" s="60" t="s">
        <v>61</v>
      </c>
      <c r="F22" s="59">
        <f>3.3583-0.1327</f>
        <v>3.2256</v>
      </c>
      <c r="G22" s="59">
        <f>3.3583-0.1327</f>
        <v>3.2256</v>
      </c>
      <c r="H22" s="62">
        <v>6635</v>
      </c>
      <c r="I22" s="63">
        <v>0</v>
      </c>
      <c r="J22" s="64" t="s">
        <v>93</v>
      </c>
      <c r="K22" s="65" t="s">
        <v>106</v>
      </c>
      <c r="L22" s="66"/>
      <c r="M22" s="67"/>
      <c r="N22" s="68"/>
      <c r="O22" s="69"/>
      <c r="P22" s="69"/>
      <c r="Q22" s="69"/>
      <c r="R22" s="69"/>
      <c r="S22" s="69"/>
      <c r="T22" s="69"/>
      <c r="U22" s="69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</row>
    <row r="23" spans="1:188" s="70" customFormat="1" ht="30" customHeight="1">
      <c r="A23" s="74" t="s">
        <v>114</v>
      </c>
      <c r="B23" s="58" t="s">
        <v>100</v>
      </c>
      <c r="C23" s="71" t="s">
        <v>101</v>
      </c>
      <c r="D23" s="59" t="s">
        <v>99</v>
      </c>
      <c r="E23" s="60" t="s">
        <v>61</v>
      </c>
      <c r="F23" s="59">
        <v>0.20307692307692296</v>
      </c>
      <c r="G23" s="79">
        <v>0.17399999999999999</v>
      </c>
      <c r="H23" s="62">
        <v>4500</v>
      </c>
      <c r="I23" s="63">
        <v>0</v>
      </c>
      <c r="J23" s="64" t="s">
        <v>66</v>
      </c>
      <c r="K23" s="65" t="s">
        <v>106</v>
      </c>
      <c r="L23" s="72"/>
      <c r="M23" s="67">
        <f>F23-G23</f>
        <v>2.9076923076922973E-2</v>
      </c>
      <c r="N23" s="68"/>
      <c r="O23" s="69"/>
      <c r="P23" s="69"/>
      <c r="Q23" s="69"/>
      <c r="R23" s="69"/>
      <c r="S23" s="69"/>
      <c r="T23" s="69"/>
      <c r="U23" s="69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</row>
    <row r="24" spans="1:188" s="70" customFormat="1" ht="30" customHeight="1">
      <c r="A24" s="74" t="s">
        <v>115</v>
      </c>
      <c r="B24" s="58" t="s">
        <v>92</v>
      </c>
      <c r="C24" s="73" t="s">
        <v>88</v>
      </c>
      <c r="D24" s="59" t="s">
        <v>91</v>
      </c>
      <c r="E24" s="60" t="s">
        <v>61</v>
      </c>
      <c r="F24" s="59">
        <v>9.8492307692308101E-2</v>
      </c>
      <c r="G24" s="59">
        <v>9.8492307692308101E-2</v>
      </c>
      <c r="H24" s="62">
        <v>1200</v>
      </c>
      <c r="I24" s="63">
        <v>0</v>
      </c>
      <c r="J24" s="64" t="s">
        <v>102</v>
      </c>
      <c r="K24" s="65" t="s">
        <v>106</v>
      </c>
      <c r="L24" s="75" t="s">
        <v>75</v>
      </c>
      <c r="M24" s="67"/>
      <c r="N24" s="68"/>
      <c r="O24" s="69"/>
      <c r="P24" s="69"/>
      <c r="Q24" s="69"/>
      <c r="R24" s="69"/>
      <c r="S24" s="69"/>
      <c r="T24" s="69"/>
      <c r="U24" s="69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</row>
    <row r="25" spans="1:188" s="14" customFormat="1" ht="30.75" customHeight="1">
      <c r="A25" s="108" t="s">
        <v>34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3"/>
    </row>
    <row r="26" spans="1:188" s="14" customFormat="1" ht="35.25" customHeight="1">
      <c r="A26" s="109" t="s">
        <v>42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56"/>
    </row>
    <row r="27" spans="1:188" s="14" customFormat="1" ht="28.2" customHeight="1">
      <c r="A27" s="109" t="s">
        <v>35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56"/>
    </row>
    <row r="28" spans="1:188" s="14" customFormat="1" ht="24" customHeight="1">
      <c r="A28" s="99" t="s">
        <v>36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55"/>
    </row>
    <row r="29" spans="1:188" s="14" customFormat="1">
      <c r="A29" s="55"/>
      <c r="B29" s="17"/>
      <c r="C29" s="18"/>
      <c r="D29" s="55"/>
      <c r="E29" s="55"/>
      <c r="F29" s="19"/>
      <c r="G29" s="19"/>
      <c r="H29" s="19"/>
      <c r="I29" s="19"/>
      <c r="J29" s="19"/>
      <c r="K29" s="19"/>
      <c r="L29" s="20"/>
      <c r="M29" s="20"/>
    </row>
    <row r="30" spans="1:188" s="14" customFormat="1">
      <c r="A30" s="21" t="s">
        <v>37</v>
      </c>
      <c r="B30" s="22"/>
      <c r="C30" s="18"/>
      <c r="D30" s="23" t="s">
        <v>38</v>
      </c>
      <c r="E30" s="24"/>
      <c r="F30" s="25"/>
      <c r="G30" s="25"/>
      <c r="H30" s="25"/>
      <c r="I30" s="25"/>
      <c r="J30" s="25"/>
      <c r="K30" s="25"/>
      <c r="L30" s="26"/>
      <c r="M30" s="26"/>
    </row>
    <row r="31" spans="1:188" s="14" customFormat="1">
      <c r="A31" s="21"/>
      <c r="B31" s="22"/>
      <c r="C31" s="18"/>
      <c r="D31" s="23"/>
      <c r="E31" s="24"/>
      <c r="F31" s="25"/>
      <c r="G31" s="25"/>
      <c r="H31" s="25"/>
      <c r="I31" s="25"/>
      <c r="J31" s="25"/>
      <c r="K31" s="25"/>
      <c r="L31" s="26"/>
      <c r="M31" s="26"/>
    </row>
    <row r="32" spans="1:188" s="14" customFormat="1">
      <c r="A32" s="21" t="s">
        <v>39</v>
      </c>
      <c r="B32" s="21"/>
      <c r="C32" s="18"/>
      <c r="D32" s="21" t="s">
        <v>39</v>
      </c>
      <c r="E32" s="55"/>
      <c r="F32" s="25"/>
      <c r="G32" s="25"/>
      <c r="H32" s="25"/>
      <c r="I32" s="25"/>
      <c r="J32" s="25"/>
      <c r="K32" s="25"/>
      <c r="L32" s="26"/>
      <c r="M32" s="26"/>
    </row>
    <row r="33" spans="2:13" s="14" customFormat="1" ht="14.4">
      <c r="B33" s="27"/>
      <c r="C33" s="12"/>
      <c r="F33" s="25"/>
      <c r="G33" s="25"/>
      <c r="H33" s="25"/>
      <c r="I33" s="25"/>
      <c r="J33" s="25"/>
      <c r="K33" s="25"/>
      <c r="L33" s="26"/>
      <c r="M33" s="26"/>
    </row>
    <row r="34" spans="2:13">
      <c r="B34" s="28"/>
    </row>
    <row r="35" spans="2:13">
      <c r="B35" s="28"/>
    </row>
    <row r="36" spans="2:13">
      <c r="B36" s="28"/>
    </row>
    <row r="37" spans="2:13">
      <c r="B37" s="28"/>
    </row>
    <row r="38" spans="2:13">
      <c r="B38" s="28"/>
    </row>
    <row r="39" spans="2:13">
      <c r="B39" s="28"/>
    </row>
    <row r="40" spans="2:13">
      <c r="B40" s="28"/>
    </row>
    <row r="41" spans="2:13">
      <c r="B41" s="28"/>
    </row>
    <row r="42" spans="2:13">
      <c r="B42" s="28"/>
    </row>
    <row r="43" spans="2:13">
      <c r="B43" s="28"/>
    </row>
    <row r="44" spans="2:13">
      <c r="B44" s="28"/>
    </row>
    <row r="45" spans="2:13">
      <c r="B45" s="28"/>
    </row>
    <row r="46" spans="2:13">
      <c r="B46" s="28"/>
    </row>
    <row r="47" spans="2:13">
      <c r="B47" s="28"/>
    </row>
    <row r="48" spans="2:13">
      <c r="B48" s="28"/>
    </row>
    <row r="49" spans="2:2">
      <c r="B49" s="28"/>
    </row>
    <row r="50" spans="2:2">
      <c r="B50" s="28"/>
    </row>
    <row r="51" spans="2:2">
      <c r="B51" s="28"/>
    </row>
    <row r="52" spans="2:2">
      <c r="B52" s="28"/>
    </row>
    <row r="53" spans="2:2">
      <c r="B53" s="28"/>
    </row>
    <row r="54" spans="2:2">
      <c r="B54" s="28"/>
    </row>
    <row r="55" spans="2:2">
      <c r="B55" s="28"/>
    </row>
  </sheetData>
  <mergeCells count="18">
    <mergeCell ref="A6:L6"/>
    <mergeCell ref="A1:L1"/>
    <mergeCell ref="A2:L2"/>
    <mergeCell ref="A3:L3"/>
    <mergeCell ref="A4:L4"/>
    <mergeCell ref="A5:L5"/>
    <mergeCell ref="A27:L27"/>
    <mergeCell ref="A28:L28"/>
    <mergeCell ref="H7:J7"/>
    <mergeCell ref="L7:L8"/>
    <mergeCell ref="A25:L25"/>
    <mergeCell ref="A26:L26"/>
    <mergeCell ref="A7:A8"/>
    <mergeCell ref="B7:B8"/>
    <mergeCell ref="C7:C8"/>
    <mergeCell ref="D7:D8"/>
    <mergeCell ref="E7:E8"/>
    <mergeCell ref="F7:G7"/>
  </mergeCells>
  <phoneticPr fontId="4" type="noConversion"/>
  <conditionalFormatting sqref="D13:D14">
    <cfRule type="duplicateValues" dxfId="17" priority="12"/>
  </conditionalFormatting>
  <conditionalFormatting sqref="D15">
    <cfRule type="duplicateValues" dxfId="16" priority="11"/>
  </conditionalFormatting>
  <conditionalFormatting sqref="D16">
    <cfRule type="duplicateValues" dxfId="15" priority="10"/>
  </conditionalFormatting>
  <conditionalFormatting sqref="D17">
    <cfRule type="duplicateValues" dxfId="14" priority="9"/>
  </conditionalFormatting>
  <conditionalFormatting sqref="D19">
    <cfRule type="duplicateValues" dxfId="13" priority="8"/>
  </conditionalFormatting>
  <conditionalFormatting sqref="D20">
    <cfRule type="duplicateValues" dxfId="12" priority="7"/>
  </conditionalFormatting>
  <conditionalFormatting sqref="D18">
    <cfRule type="duplicateValues" dxfId="11" priority="6"/>
  </conditionalFormatting>
  <conditionalFormatting sqref="D21">
    <cfRule type="duplicateValues" dxfId="10" priority="5"/>
  </conditionalFormatting>
  <conditionalFormatting sqref="D23">
    <cfRule type="duplicateValues" dxfId="9" priority="4"/>
  </conditionalFormatting>
  <conditionalFormatting sqref="D24">
    <cfRule type="duplicateValues" dxfId="8" priority="3"/>
  </conditionalFormatting>
  <conditionalFormatting sqref="D22">
    <cfRule type="duplicateValues" dxfId="7" priority="2"/>
  </conditionalFormatting>
  <conditionalFormatting sqref="D25:D1048576 D1:D10">
    <cfRule type="duplicateValues" dxfId="6" priority="16"/>
  </conditionalFormatting>
  <conditionalFormatting sqref="D11">
    <cfRule type="duplicateValues" dxfId="5" priority="19"/>
  </conditionalFormatting>
  <conditionalFormatting sqref="D12">
    <cfRule type="duplicateValues" dxfId="4" priority="26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4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FE2D-CA3D-4388-87CC-B89279A1A216}">
  <dimension ref="A1:GF45"/>
  <sheetViews>
    <sheetView view="pageBreakPreview" zoomScale="50" zoomScaleNormal="100" zoomScaleSheetLayoutView="50" workbookViewId="0">
      <selection activeCell="J13" sqref="J13:J14"/>
    </sheetView>
  </sheetViews>
  <sheetFormatPr defaultRowHeight="15.6"/>
  <cols>
    <col min="1" max="1" width="6.44140625" style="2" customWidth="1"/>
    <col min="2" max="2" width="12.21875" style="34" customWidth="1"/>
    <col min="3" max="3" width="31.44140625" style="2" customWidth="1"/>
    <col min="4" max="4" width="13.77734375" style="29" customWidth="1"/>
    <col min="5" max="5" width="5.6640625" style="30" customWidth="1"/>
    <col min="6" max="6" width="9.33203125" style="31" customWidth="1"/>
    <col min="7" max="7" width="11.33203125" style="32" customWidth="1"/>
    <col min="8" max="8" width="11.109375" style="31" customWidth="1"/>
    <col min="9" max="9" width="10.88671875" style="31" customWidth="1"/>
    <col min="10" max="10" width="38" style="31" customWidth="1"/>
    <col min="11" max="11" width="15.109375" style="31" customWidth="1"/>
    <col min="12" max="12" width="11.44140625" style="33" customWidth="1"/>
    <col min="13" max="13" width="5.88671875" style="33" customWidth="1"/>
    <col min="14" max="161" width="8.88671875" style="2"/>
    <col min="162" max="162" width="5" style="2" customWidth="1"/>
    <col min="163" max="163" width="15" style="2" customWidth="1"/>
    <col min="164" max="165" width="14.6640625" style="2" customWidth="1"/>
    <col min="166" max="166" width="6.21875" style="2" customWidth="1"/>
    <col min="167" max="169" width="10.109375" style="2" customWidth="1"/>
    <col min="170" max="170" width="10.44140625" style="2" customWidth="1"/>
    <col min="171" max="188" width="8.88671875" style="2"/>
    <col min="189" max="189" width="6.44140625" style="2" customWidth="1"/>
    <col min="190" max="190" width="12.21875" style="2" customWidth="1"/>
    <col min="191" max="191" width="28.21875" style="2" customWidth="1"/>
    <col min="192" max="192" width="13.77734375" style="2" customWidth="1"/>
    <col min="193" max="193" width="5.6640625" style="2" customWidth="1"/>
    <col min="194" max="195" width="9.33203125" style="2" customWidth="1"/>
    <col min="196" max="196" width="13.109375" style="2" customWidth="1"/>
    <col min="197" max="417" width="8.88671875" style="2"/>
    <col min="418" max="418" width="5" style="2" customWidth="1"/>
    <col min="419" max="419" width="15" style="2" customWidth="1"/>
    <col min="420" max="421" width="14.6640625" style="2" customWidth="1"/>
    <col min="422" max="422" width="6.21875" style="2" customWidth="1"/>
    <col min="423" max="425" width="10.109375" style="2" customWidth="1"/>
    <col min="426" max="426" width="10.44140625" style="2" customWidth="1"/>
    <col min="427" max="444" width="8.88671875" style="2"/>
    <col min="445" max="445" width="6.44140625" style="2" customWidth="1"/>
    <col min="446" max="446" width="12.21875" style="2" customWidth="1"/>
    <col min="447" max="447" width="28.21875" style="2" customWidth="1"/>
    <col min="448" max="448" width="13.77734375" style="2" customWidth="1"/>
    <col min="449" max="449" width="5.6640625" style="2" customWidth="1"/>
    <col min="450" max="451" width="9.33203125" style="2" customWidth="1"/>
    <col min="452" max="452" width="13.109375" style="2" customWidth="1"/>
    <col min="453" max="673" width="8.88671875" style="2"/>
    <col min="674" max="674" width="5" style="2" customWidth="1"/>
    <col min="675" max="675" width="15" style="2" customWidth="1"/>
    <col min="676" max="677" width="14.6640625" style="2" customWidth="1"/>
    <col min="678" max="678" width="6.21875" style="2" customWidth="1"/>
    <col min="679" max="681" width="10.109375" style="2" customWidth="1"/>
    <col min="682" max="682" width="10.44140625" style="2" customWidth="1"/>
    <col min="683" max="700" width="8.88671875" style="2"/>
    <col min="701" max="701" width="6.44140625" style="2" customWidth="1"/>
    <col min="702" max="702" width="12.21875" style="2" customWidth="1"/>
    <col min="703" max="703" width="28.21875" style="2" customWidth="1"/>
    <col min="704" max="704" width="13.77734375" style="2" customWidth="1"/>
    <col min="705" max="705" width="5.6640625" style="2" customWidth="1"/>
    <col min="706" max="707" width="9.33203125" style="2" customWidth="1"/>
    <col min="708" max="708" width="13.109375" style="2" customWidth="1"/>
    <col min="709" max="929" width="8.88671875" style="2"/>
    <col min="930" max="930" width="5" style="2" customWidth="1"/>
    <col min="931" max="931" width="15" style="2" customWidth="1"/>
    <col min="932" max="933" width="14.6640625" style="2" customWidth="1"/>
    <col min="934" max="934" width="6.21875" style="2" customWidth="1"/>
    <col min="935" max="937" width="10.109375" style="2" customWidth="1"/>
    <col min="938" max="938" width="10.44140625" style="2" customWidth="1"/>
    <col min="939" max="956" width="8.88671875" style="2"/>
    <col min="957" max="957" width="6.44140625" style="2" customWidth="1"/>
    <col min="958" max="958" width="12.21875" style="2" customWidth="1"/>
    <col min="959" max="959" width="28.21875" style="2" customWidth="1"/>
    <col min="960" max="960" width="13.77734375" style="2" customWidth="1"/>
    <col min="961" max="961" width="5.6640625" style="2" customWidth="1"/>
    <col min="962" max="963" width="9.33203125" style="2" customWidth="1"/>
    <col min="964" max="964" width="13.109375" style="2" customWidth="1"/>
    <col min="965" max="1185" width="8.88671875" style="2"/>
    <col min="1186" max="1186" width="5" style="2" customWidth="1"/>
    <col min="1187" max="1187" width="15" style="2" customWidth="1"/>
    <col min="1188" max="1189" width="14.6640625" style="2" customWidth="1"/>
    <col min="1190" max="1190" width="6.21875" style="2" customWidth="1"/>
    <col min="1191" max="1193" width="10.109375" style="2" customWidth="1"/>
    <col min="1194" max="1194" width="10.44140625" style="2" customWidth="1"/>
    <col min="1195" max="1212" width="8.88671875" style="2"/>
    <col min="1213" max="1213" width="6.44140625" style="2" customWidth="1"/>
    <col min="1214" max="1214" width="12.21875" style="2" customWidth="1"/>
    <col min="1215" max="1215" width="28.21875" style="2" customWidth="1"/>
    <col min="1216" max="1216" width="13.77734375" style="2" customWidth="1"/>
    <col min="1217" max="1217" width="5.6640625" style="2" customWidth="1"/>
    <col min="1218" max="1219" width="9.33203125" style="2" customWidth="1"/>
    <col min="1220" max="1220" width="13.109375" style="2" customWidth="1"/>
    <col min="1221" max="1441" width="8.88671875" style="2"/>
    <col min="1442" max="1442" width="5" style="2" customWidth="1"/>
    <col min="1443" max="1443" width="15" style="2" customWidth="1"/>
    <col min="1444" max="1445" width="14.6640625" style="2" customWidth="1"/>
    <col min="1446" max="1446" width="6.21875" style="2" customWidth="1"/>
    <col min="1447" max="1449" width="10.109375" style="2" customWidth="1"/>
    <col min="1450" max="1450" width="10.44140625" style="2" customWidth="1"/>
    <col min="1451" max="1468" width="8.88671875" style="2"/>
    <col min="1469" max="1469" width="6.44140625" style="2" customWidth="1"/>
    <col min="1470" max="1470" width="12.21875" style="2" customWidth="1"/>
    <col min="1471" max="1471" width="28.21875" style="2" customWidth="1"/>
    <col min="1472" max="1472" width="13.77734375" style="2" customWidth="1"/>
    <col min="1473" max="1473" width="5.6640625" style="2" customWidth="1"/>
    <col min="1474" max="1475" width="9.33203125" style="2" customWidth="1"/>
    <col min="1476" max="1476" width="13.109375" style="2" customWidth="1"/>
    <col min="1477" max="1697" width="8.88671875" style="2"/>
    <col min="1698" max="1698" width="5" style="2" customWidth="1"/>
    <col min="1699" max="1699" width="15" style="2" customWidth="1"/>
    <col min="1700" max="1701" width="14.6640625" style="2" customWidth="1"/>
    <col min="1702" max="1702" width="6.21875" style="2" customWidth="1"/>
    <col min="1703" max="1705" width="10.109375" style="2" customWidth="1"/>
    <col min="1706" max="1706" width="10.44140625" style="2" customWidth="1"/>
    <col min="1707" max="1724" width="8.88671875" style="2"/>
    <col min="1725" max="1725" width="6.44140625" style="2" customWidth="1"/>
    <col min="1726" max="1726" width="12.21875" style="2" customWidth="1"/>
    <col min="1727" max="1727" width="28.21875" style="2" customWidth="1"/>
    <col min="1728" max="1728" width="13.77734375" style="2" customWidth="1"/>
    <col min="1729" max="1729" width="5.6640625" style="2" customWidth="1"/>
    <col min="1730" max="1731" width="9.33203125" style="2" customWidth="1"/>
    <col min="1732" max="1732" width="13.109375" style="2" customWidth="1"/>
    <col min="1733" max="1953" width="8.88671875" style="2"/>
    <col min="1954" max="1954" width="5" style="2" customWidth="1"/>
    <col min="1955" max="1955" width="15" style="2" customWidth="1"/>
    <col min="1956" max="1957" width="14.6640625" style="2" customWidth="1"/>
    <col min="1958" max="1958" width="6.21875" style="2" customWidth="1"/>
    <col min="1959" max="1961" width="10.109375" style="2" customWidth="1"/>
    <col min="1962" max="1962" width="10.44140625" style="2" customWidth="1"/>
    <col min="1963" max="1980" width="8.88671875" style="2"/>
    <col min="1981" max="1981" width="6.44140625" style="2" customWidth="1"/>
    <col min="1982" max="1982" width="12.21875" style="2" customWidth="1"/>
    <col min="1983" max="1983" width="28.21875" style="2" customWidth="1"/>
    <col min="1984" max="1984" width="13.77734375" style="2" customWidth="1"/>
    <col min="1985" max="1985" width="5.6640625" style="2" customWidth="1"/>
    <col min="1986" max="1987" width="9.33203125" style="2" customWidth="1"/>
    <col min="1988" max="1988" width="13.109375" style="2" customWidth="1"/>
    <col min="1989" max="2209" width="8.88671875" style="2"/>
    <col min="2210" max="2210" width="5" style="2" customWidth="1"/>
    <col min="2211" max="2211" width="15" style="2" customWidth="1"/>
    <col min="2212" max="2213" width="14.6640625" style="2" customWidth="1"/>
    <col min="2214" max="2214" width="6.21875" style="2" customWidth="1"/>
    <col min="2215" max="2217" width="10.109375" style="2" customWidth="1"/>
    <col min="2218" max="2218" width="10.44140625" style="2" customWidth="1"/>
    <col min="2219" max="2236" width="8.88671875" style="2"/>
    <col min="2237" max="2237" width="6.44140625" style="2" customWidth="1"/>
    <col min="2238" max="2238" width="12.21875" style="2" customWidth="1"/>
    <col min="2239" max="2239" width="28.21875" style="2" customWidth="1"/>
    <col min="2240" max="2240" width="13.77734375" style="2" customWidth="1"/>
    <col min="2241" max="2241" width="5.6640625" style="2" customWidth="1"/>
    <col min="2242" max="2243" width="9.33203125" style="2" customWidth="1"/>
    <col min="2244" max="2244" width="13.109375" style="2" customWidth="1"/>
    <col min="2245" max="2465" width="8.88671875" style="2"/>
    <col min="2466" max="2466" width="5" style="2" customWidth="1"/>
    <col min="2467" max="2467" width="15" style="2" customWidth="1"/>
    <col min="2468" max="2469" width="14.6640625" style="2" customWidth="1"/>
    <col min="2470" max="2470" width="6.21875" style="2" customWidth="1"/>
    <col min="2471" max="2473" width="10.109375" style="2" customWidth="1"/>
    <col min="2474" max="2474" width="10.44140625" style="2" customWidth="1"/>
    <col min="2475" max="2492" width="8.88671875" style="2"/>
    <col min="2493" max="2493" width="6.44140625" style="2" customWidth="1"/>
    <col min="2494" max="2494" width="12.21875" style="2" customWidth="1"/>
    <col min="2495" max="2495" width="28.21875" style="2" customWidth="1"/>
    <col min="2496" max="2496" width="13.77734375" style="2" customWidth="1"/>
    <col min="2497" max="2497" width="5.6640625" style="2" customWidth="1"/>
    <col min="2498" max="2499" width="9.33203125" style="2" customWidth="1"/>
    <col min="2500" max="2500" width="13.109375" style="2" customWidth="1"/>
    <col min="2501" max="2721" width="8.88671875" style="2"/>
    <col min="2722" max="2722" width="5" style="2" customWidth="1"/>
    <col min="2723" max="2723" width="15" style="2" customWidth="1"/>
    <col min="2724" max="2725" width="14.6640625" style="2" customWidth="1"/>
    <col min="2726" max="2726" width="6.21875" style="2" customWidth="1"/>
    <col min="2727" max="2729" width="10.109375" style="2" customWidth="1"/>
    <col min="2730" max="2730" width="10.44140625" style="2" customWidth="1"/>
    <col min="2731" max="2748" width="8.88671875" style="2"/>
    <col min="2749" max="2749" width="6.44140625" style="2" customWidth="1"/>
    <col min="2750" max="2750" width="12.21875" style="2" customWidth="1"/>
    <col min="2751" max="2751" width="28.21875" style="2" customWidth="1"/>
    <col min="2752" max="2752" width="13.77734375" style="2" customWidth="1"/>
    <col min="2753" max="2753" width="5.6640625" style="2" customWidth="1"/>
    <col min="2754" max="2755" width="9.33203125" style="2" customWidth="1"/>
    <col min="2756" max="2756" width="13.109375" style="2" customWidth="1"/>
    <col min="2757" max="2977" width="8.88671875" style="2"/>
    <col min="2978" max="2978" width="5" style="2" customWidth="1"/>
    <col min="2979" max="2979" width="15" style="2" customWidth="1"/>
    <col min="2980" max="2981" width="14.6640625" style="2" customWidth="1"/>
    <col min="2982" max="2982" width="6.21875" style="2" customWidth="1"/>
    <col min="2983" max="2985" width="10.109375" style="2" customWidth="1"/>
    <col min="2986" max="2986" width="10.44140625" style="2" customWidth="1"/>
    <col min="2987" max="3004" width="8.88671875" style="2"/>
    <col min="3005" max="3005" width="6.44140625" style="2" customWidth="1"/>
    <col min="3006" max="3006" width="12.21875" style="2" customWidth="1"/>
    <col min="3007" max="3007" width="28.21875" style="2" customWidth="1"/>
    <col min="3008" max="3008" width="13.77734375" style="2" customWidth="1"/>
    <col min="3009" max="3009" width="5.6640625" style="2" customWidth="1"/>
    <col min="3010" max="3011" width="9.33203125" style="2" customWidth="1"/>
    <col min="3012" max="3012" width="13.109375" style="2" customWidth="1"/>
    <col min="3013" max="3233" width="8.88671875" style="2"/>
    <col min="3234" max="3234" width="5" style="2" customWidth="1"/>
    <col min="3235" max="3235" width="15" style="2" customWidth="1"/>
    <col min="3236" max="3237" width="14.6640625" style="2" customWidth="1"/>
    <col min="3238" max="3238" width="6.21875" style="2" customWidth="1"/>
    <col min="3239" max="3241" width="10.109375" style="2" customWidth="1"/>
    <col min="3242" max="3242" width="10.44140625" style="2" customWidth="1"/>
    <col min="3243" max="3260" width="8.88671875" style="2"/>
    <col min="3261" max="3261" width="6.44140625" style="2" customWidth="1"/>
    <col min="3262" max="3262" width="12.21875" style="2" customWidth="1"/>
    <col min="3263" max="3263" width="28.21875" style="2" customWidth="1"/>
    <col min="3264" max="3264" width="13.77734375" style="2" customWidth="1"/>
    <col min="3265" max="3265" width="5.6640625" style="2" customWidth="1"/>
    <col min="3266" max="3267" width="9.33203125" style="2" customWidth="1"/>
    <col min="3268" max="3268" width="13.109375" style="2" customWidth="1"/>
    <col min="3269" max="3489" width="8.88671875" style="2"/>
    <col min="3490" max="3490" width="5" style="2" customWidth="1"/>
    <col min="3491" max="3491" width="15" style="2" customWidth="1"/>
    <col min="3492" max="3493" width="14.6640625" style="2" customWidth="1"/>
    <col min="3494" max="3494" width="6.21875" style="2" customWidth="1"/>
    <col min="3495" max="3497" width="10.109375" style="2" customWidth="1"/>
    <col min="3498" max="3498" width="10.44140625" style="2" customWidth="1"/>
    <col min="3499" max="3516" width="8.88671875" style="2"/>
    <col min="3517" max="3517" width="6.44140625" style="2" customWidth="1"/>
    <col min="3518" max="3518" width="12.21875" style="2" customWidth="1"/>
    <col min="3519" max="3519" width="28.21875" style="2" customWidth="1"/>
    <col min="3520" max="3520" width="13.77734375" style="2" customWidth="1"/>
    <col min="3521" max="3521" width="5.6640625" style="2" customWidth="1"/>
    <col min="3522" max="3523" width="9.33203125" style="2" customWidth="1"/>
    <col min="3524" max="3524" width="13.109375" style="2" customWidth="1"/>
    <col min="3525" max="3745" width="8.88671875" style="2"/>
    <col min="3746" max="3746" width="5" style="2" customWidth="1"/>
    <col min="3747" max="3747" width="15" style="2" customWidth="1"/>
    <col min="3748" max="3749" width="14.6640625" style="2" customWidth="1"/>
    <col min="3750" max="3750" width="6.21875" style="2" customWidth="1"/>
    <col min="3751" max="3753" width="10.109375" style="2" customWidth="1"/>
    <col min="3754" max="3754" width="10.44140625" style="2" customWidth="1"/>
    <col min="3755" max="3772" width="8.88671875" style="2"/>
    <col min="3773" max="3773" width="6.44140625" style="2" customWidth="1"/>
    <col min="3774" max="3774" width="12.21875" style="2" customWidth="1"/>
    <col min="3775" max="3775" width="28.21875" style="2" customWidth="1"/>
    <col min="3776" max="3776" width="13.77734375" style="2" customWidth="1"/>
    <col min="3777" max="3777" width="5.6640625" style="2" customWidth="1"/>
    <col min="3778" max="3779" width="9.33203125" style="2" customWidth="1"/>
    <col min="3780" max="3780" width="13.109375" style="2" customWidth="1"/>
    <col min="3781" max="4001" width="8.88671875" style="2"/>
    <col min="4002" max="4002" width="5" style="2" customWidth="1"/>
    <col min="4003" max="4003" width="15" style="2" customWidth="1"/>
    <col min="4004" max="4005" width="14.6640625" style="2" customWidth="1"/>
    <col min="4006" max="4006" width="6.21875" style="2" customWidth="1"/>
    <col min="4007" max="4009" width="10.109375" style="2" customWidth="1"/>
    <col min="4010" max="4010" width="10.44140625" style="2" customWidth="1"/>
    <col min="4011" max="4028" width="8.88671875" style="2"/>
    <col min="4029" max="4029" width="6.44140625" style="2" customWidth="1"/>
    <col min="4030" max="4030" width="12.21875" style="2" customWidth="1"/>
    <col min="4031" max="4031" width="28.21875" style="2" customWidth="1"/>
    <col min="4032" max="4032" width="13.77734375" style="2" customWidth="1"/>
    <col min="4033" max="4033" width="5.6640625" style="2" customWidth="1"/>
    <col min="4034" max="4035" width="9.33203125" style="2" customWidth="1"/>
    <col min="4036" max="4036" width="13.109375" style="2" customWidth="1"/>
    <col min="4037" max="4257" width="8.88671875" style="2"/>
    <col min="4258" max="4258" width="5" style="2" customWidth="1"/>
    <col min="4259" max="4259" width="15" style="2" customWidth="1"/>
    <col min="4260" max="4261" width="14.6640625" style="2" customWidth="1"/>
    <col min="4262" max="4262" width="6.21875" style="2" customWidth="1"/>
    <col min="4263" max="4265" width="10.109375" style="2" customWidth="1"/>
    <col min="4266" max="4266" width="10.44140625" style="2" customWidth="1"/>
    <col min="4267" max="4284" width="8.88671875" style="2"/>
    <col min="4285" max="4285" width="6.44140625" style="2" customWidth="1"/>
    <col min="4286" max="4286" width="12.21875" style="2" customWidth="1"/>
    <col min="4287" max="4287" width="28.21875" style="2" customWidth="1"/>
    <col min="4288" max="4288" width="13.77734375" style="2" customWidth="1"/>
    <col min="4289" max="4289" width="5.6640625" style="2" customWidth="1"/>
    <col min="4290" max="4291" width="9.33203125" style="2" customWidth="1"/>
    <col min="4292" max="4292" width="13.109375" style="2" customWidth="1"/>
    <col min="4293" max="4513" width="8.88671875" style="2"/>
    <col min="4514" max="4514" width="5" style="2" customWidth="1"/>
    <col min="4515" max="4515" width="15" style="2" customWidth="1"/>
    <col min="4516" max="4517" width="14.6640625" style="2" customWidth="1"/>
    <col min="4518" max="4518" width="6.21875" style="2" customWidth="1"/>
    <col min="4519" max="4521" width="10.109375" style="2" customWidth="1"/>
    <col min="4522" max="4522" width="10.44140625" style="2" customWidth="1"/>
    <col min="4523" max="4540" width="8.88671875" style="2"/>
    <col min="4541" max="4541" width="6.44140625" style="2" customWidth="1"/>
    <col min="4542" max="4542" width="12.21875" style="2" customWidth="1"/>
    <col min="4543" max="4543" width="28.21875" style="2" customWidth="1"/>
    <col min="4544" max="4544" width="13.77734375" style="2" customWidth="1"/>
    <col min="4545" max="4545" width="5.6640625" style="2" customWidth="1"/>
    <col min="4546" max="4547" width="9.33203125" style="2" customWidth="1"/>
    <col min="4548" max="4548" width="13.109375" style="2" customWidth="1"/>
    <col min="4549" max="4769" width="8.88671875" style="2"/>
    <col min="4770" max="4770" width="5" style="2" customWidth="1"/>
    <col min="4771" max="4771" width="15" style="2" customWidth="1"/>
    <col min="4772" max="4773" width="14.6640625" style="2" customWidth="1"/>
    <col min="4774" max="4774" width="6.21875" style="2" customWidth="1"/>
    <col min="4775" max="4777" width="10.109375" style="2" customWidth="1"/>
    <col min="4778" max="4778" width="10.44140625" style="2" customWidth="1"/>
    <col min="4779" max="4796" width="8.88671875" style="2"/>
    <col min="4797" max="4797" width="6.44140625" style="2" customWidth="1"/>
    <col min="4798" max="4798" width="12.21875" style="2" customWidth="1"/>
    <col min="4799" max="4799" width="28.21875" style="2" customWidth="1"/>
    <col min="4800" max="4800" width="13.77734375" style="2" customWidth="1"/>
    <col min="4801" max="4801" width="5.6640625" style="2" customWidth="1"/>
    <col min="4802" max="4803" width="9.33203125" style="2" customWidth="1"/>
    <col min="4804" max="4804" width="13.109375" style="2" customWidth="1"/>
    <col min="4805" max="5025" width="8.88671875" style="2"/>
    <col min="5026" max="5026" width="5" style="2" customWidth="1"/>
    <col min="5027" max="5027" width="15" style="2" customWidth="1"/>
    <col min="5028" max="5029" width="14.6640625" style="2" customWidth="1"/>
    <col min="5030" max="5030" width="6.21875" style="2" customWidth="1"/>
    <col min="5031" max="5033" width="10.109375" style="2" customWidth="1"/>
    <col min="5034" max="5034" width="10.44140625" style="2" customWidth="1"/>
    <col min="5035" max="5052" width="8.88671875" style="2"/>
    <col min="5053" max="5053" width="6.44140625" style="2" customWidth="1"/>
    <col min="5054" max="5054" width="12.21875" style="2" customWidth="1"/>
    <col min="5055" max="5055" width="28.21875" style="2" customWidth="1"/>
    <col min="5056" max="5056" width="13.77734375" style="2" customWidth="1"/>
    <col min="5057" max="5057" width="5.6640625" style="2" customWidth="1"/>
    <col min="5058" max="5059" width="9.33203125" style="2" customWidth="1"/>
    <col min="5060" max="5060" width="13.109375" style="2" customWidth="1"/>
    <col min="5061" max="5281" width="8.88671875" style="2"/>
    <col min="5282" max="5282" width="5" style="2" customWidth="1"/>
    <col min="5283" max="5283" width="15" style="2" customWidth="1"/>
    <col min="5284" max="5285" width="14.6640625" style="2" customWidth="1"/>
    <col min="5286" max="5286" width="6.21875" style="2" customWidth="1"/>
    <col min="5287" max="5289" width="10.109375" style="2" customWidth="1"/>
    <col min="5290" max="5290" width="10.44140625" style="2" customWidth="1"/>
    <col min="5291" max="5308" width="8.88671875" style="2"/>
    <col min="5309" max="5309" width="6.44140625" style="2" customWidth="1"/>
    <col min="5310" max="5310" width="12.21875" style="2" customWidth="1"/>
    <col min="5311" max="5311" width="28.21875" style="2" customWidth="1"/>
    <col min="5312" max="5312" width="13.77734375" style="2" customWidth="1"/>
    <col min="5313" max="5313" width="5.6640625" style="2" customWidth="1"/>
    <col min="5314" max="5315" width="9.33203125" style="2" customWidth="1"/>
    <col min="5316" max="5316" width="13.109375" style="2" customWidth="1"/>
    <col min="5317" max="5537" width="8.88671875" style="2"/>
    <col min="5538" max="5538" width="5" style="2" customWidth="1"/>
    <col min="5539" max="5539" width="15" style="2" customWidth="1"/>
    <col min="5540" max="5541" width="14.6640625" style="2" customWidth="1"/>
    <col min="5542" max="5542" width="6.21875" style="2" customWidth="1"/>
    <col min="5543" max="5545" width="10.109375" style="2" customWidth="1"/>
    <col min="5546" max="5546" width="10.44140625" style="2" customWidth="1"/>
    <col min="5547" max="5564" width="8.88671875" style="2"/>
    <col min="5565" max="5565" width="6.44140625" style="2" customWidth="1"/>
    <col min="5566" max="5566" width="12.21875" style="2" customWidth="1"/>
    <col min="5567" max="5567" width="28.21875" style="2" customWidth="1"/>
    <col min="5568" max="5568" width="13.77734375" style="2" customWidth="1"/>
    <col min="5569" max="5569" width="5.6640625" style="2" customWidth="1"/>
    <col min="5570" max="5571" width="9.33203125" style="2" customWidth="1"/>
    <col min="5572" max="5572" width="13.109375" style="2" customWidth="1"/>
    <col min="5573" max="5793" width="8.88671875" style="2"/>
    <col min="5794" max="5794" width="5" style="2" customWidth="1"/>
    <col min="5795" max="5795" width="15" style="2" customWidth="1"/>
    <col min="5796" max="5797" width="14.6640625" style="2" customWidth="1"/>
    <col min="5798" max="5798" width="6.21875" style="2" customWidth="1"/>
    <col min="5799" max="5801" width="10.109375" style="2" customWidth="1"/>
    <col min="5802" max="5802" width="10.44140625" style="2" customWidth="1"/>
    <col min="5803" max="5820" width="8.88671875" style="2"/>
    <col min="5821" max="5821" width="6.44140625" style="2" customWidth="1"/>
    <col min="5822" max="5822" width="12.21875" style="2" customWidth="1"/>
    <col min="5823" max="5823" width="28.21875" style="2" customWidth="1"/>
    <col min="5824" max="5824" width="13.77734375" style="2" customWidth="1"/>
    <col min="5825" max="5825" width="5.6640625" style="2" customWidth="1"/>
    <col min="5826" max="5827" width="9.33203125" style="2" customWidth="1"/>
    <col min="5828" max="5828" width="13.109375" style="2" customWidth="1"/>
    <col min="5829" max="6049" width="8.88671875" style="2"/>
    <col min="6050" max="6050" width="5" style="2" customWidth="1"/>
    <col min="6051" max="6051" width="15" style="2" customWidth="1"/>
    <col min="6052" max="6053" width="14.6640625" style="2" customWidth="1"/>
    <col min="6054" max="6054" width="6.21875" style="2" customWidth="1"/>
    <col min="6055" max="6057" width="10.109375" style="2" customWidth="1"/>
    <col min="6058" max="6058" width="10.44140625" style="2" customWidth="1"/>
    <col min="6059" max="6076" width="8.88671875" style="2"/>
    <col min="6077" max="6077" width="6.44140625" style="2" customWidth="1"/>
    <col min="6078" max="6078" width="12.21875" style="2" customWidth="1"/>
    <col min="6079" max="6079" width="28.21875" style="2" customWidth="1"/>
    <col min="6080" max="6080" width="13.77734375" style="2" customWidth="1"/>
    <col min="6081" max="6081" width="5.6640625" style="2" customWidth="1"/>
    <col min="6082" max="6083" width="9.33203125" style="2" customWidth="1"/>
    <col min="6084" max="6084" width="13.109375" style="2" customWidth="1"/>
    <col min="6085" max="6305" width="8.88671875" style="2"/>
    <col min="6306" max="6306" width="5" style="2" customWidth="1"/>
    <col min="6307" max="6307" width="15" style="2" customWidth="1"/>
    <col min="6308" max="6309" width="14.6640625" style="2" customWidth="1"/>
    <col min="6310" max="6310" width="6.21875" style="2" customWidth="1"/>
    <col min="6311" max="6313" width="10.109375" style="2" customWidth="1"/>
    <col min="6314" max="6314" width="10.44140625" style="2" customWidth="1"/>
    <col min="6315" max="6332" width="8.88671875" style="2"/>
    <col min="6333" max="6333" width="6.44140625" style="2" customWidth="1"/>
    <col min="6334" max="6334" width="12.21875" style="2" customWidth="1"/>
    <col min="6335" max="6335" width="28.21875" style="2" customWidth="1"/>
    <col min="6336" max="6336" width="13.77734375" style="2" customWidth="1"/>
    <col min="6337" max="6337" width="5.6640625" style="2" customWidth="1"/>
    <col min="6338" max="6339" width="9.33203125" style="2" customWidth="1"/>
    <col min="6340" max="6340" width="13.109375" style="2" customWidth="1"/>
    <col min="6341" max="6561" width="8.88671875" style="2"/>
    <col min="6562" max="6562" width="5" style="2" customWidth="1"/>
    <col min="6563" max="6563" width="15" style="2" customWidth="1"/>
    <col min="6564" max="6565" width="14.6640625" style="2" customWidth="1"/>
    <col min="6566" max="6566" width="6.21875" style="2" customWidth="1"/>
    <col min="6567" max="6569" width="10.109375" style="2" customWidth="1"/>
    <col min="6570" max="6570" width="10.44140625" style="2" customWidth="1"/>
    <col min="6571" max="6588" width="8.88671875" style="2"/>
    <col min="6589" max="6589" width="6.44140625" style="2" customWidth="1"/>
    <col min="6590" max="6590" width="12.21875" style="2" customWidth="1"/>
    <col min="6591" max="6591" width="28.21875" style="2" customWidth="1"/>
    <col min="6592" max="6592" width="13.77734375" style="2" customWidth="1"/>
    <col min="6593" max="6593" width="5.6640625" style="2" customWidth="1"/>
    <col min="6594" max="6595" width="9.33203125" style="2" customWidth="1"/>
    <col min="6596" max="6596" width="13.109375" style="2" customWidth="1"/>
    <col min="6597" max="6817" width="8.88671875" style="2"/>
    <col min="6818" max="6818" width="5" style="2" customWidth="1"/>
    <col min="6819" max="6819" width="15" style="2" customWidth="1"/>
    <col min="6820" max="6821" width="14.6640625" style="2" customWidth="1"/>
    <col min="6822" max="6822" width="6.21875" style="2" customWidth="1"/>
    <col min="6823" max="6825" width="10.109375" style="2" customWidth="1"/>
    <col min="6826" max="6826" width="10.44140625" style="2" customWidth="1"/>
    <col min="6827" max="6844" width="8.88671875" style="2"/>
    <col min="6845" max="6845" width="6.44140625" style="2" customWidth="1"/>
    <col min="6846" max="6846" width="12.21875" style="2" customWidth="1"/>
    <col min="6847" max="6847" width="28.21875" style="2" customWidth="1"/>
    <col min="6848" max="6848" width="13.77734375" style="2" customWidth="1"/>
    <col min="6849" max="6849" width="5.6640625" style="2" customWidth="1"/>
    <col min="6850" max="6851" width="9.33203125" style="2" customWidth="1"/>
    <col min="6852" max="6852" width="13.109375" style="2" customWidth="1"/>
    <col min="6853" max="7073" width="8.88671875" style="2"/>
    <col min="7074" max="7074" width="5" style="2" customWidth="1"/>
    <col min="7075" max="7075" width="15" style="2" customWidth="1"/>
    <col min="7076" max="7077" width="14.6640625" style="2" customWidth="1"/>
    <col min="7078" max="7078" width="6.21875" style="2" customWidth="1"/>
    <col min="7079" max="7081" width="10.109375" style="2" customWidth="1"/>
    <col min="7082" max="7082" width="10.44140625" style="2" customWidth="1"/>
    <col min="7083" max="7100" width="8.88671875" style="2"/>
    <col min="7101" max="7101" width="6.44140625" style="2" customWidth="1"/>
    <col min="7102" max="7102" width="12.21875" style="2" customWidth="1"/>
    <col min="7103" max="7103" width="28.21875" style="2" customWidth="1"/>
    <col min="7104" max="7104" width="13.77734375" style="2" customWidth="1"/>
    <col min="7105" max="7105" width="5.6640625" style="2" customWidth="1"/>
    <col min="7106" max="7107" width="9.33203125" style="2" customWidth="1"/>
    <col min="7108" max="7108" width="13.109375" style="2" customWidth="1"/>
    <col min="7109" max="7329" width="8.88671875" style="2"/>
    <col min="7330" max="7330" width="5" style="2" customWidth="1"/>
    <col min="7331" max="7331" width="15" style="2" customWidth="1"/>
    <col min="7332" max="7333" width="14.6640625" style="2" customWidth="1"/>
    <col min="7334" max="7334" width="6.21875" style="2" customWidth="1"/>
    <col min="7335" max="7337" width="10.109375" style="2" customWidth="1"/>
    <col min="7338" max="7338" width="10.44140625" style="2" customWidth="1"/>
    <col min="7339" max="7356" width="8.88671875" style="2"/>
    <col min="7357" max="7357" width="6.44140625" style="2" customWidth="1"/>
    <col min="7358" max="7358" width="12.21875" style="2" customWidth="1"/>
    <col min="7359" max="7359" width="28.21875" style="2" customWidth="1"/>
    <col min="7360" max="7360" width="13.77734375" style="2" customWidth="1"/>
    <col min="7361" max="7361" width="5.6640625" style="2" customWidth="1"/>
    <col min="7362" max="7363" width="9.33203125" style="2" customWidth="1"/>
    <col min="7364" max="7364" width="13.109375" style="2" customWidth="1"/>
    <col min="7365" max="7585" width="8.88671875" style="2"/>
    <col min="7586" max="7586" width="5" style="2" customWidth="1"/>
    <col min="7587" max="7587" width="15" style="2" customWidth="1"/>
    <col min="7588" max="7589" width="14.6640625" style="2" customWidth="1"/>
    <col min="7590" max="7590" width="6.21875" style="2" customWidth="1"/>
    <col min="7591" max="7593" width="10.109375" style="2" customWidth="1"/>
    <col min="7594" max="7594" width="10.44140625" style="2" customWidth="1"/>
    <col min="7595" max="7612" width="8.88671875" style="2"/>
    <col min="7613" max="7613" width="6.44140625" style="2" customWidth="1"/>
    <col min="7614" max="7614" width="12.21875" style="2" customWidth="1"/>
    <col min="7615" max="7615" width="28.21875" style="2" customWidth="1"/>
    <col min="7616" max="7616" width="13.77734375" style="2" customWidth="1"/>
    <col min="7617" max="7617" width="5.6640625" style="2" customWidth="1"/>
    <col min="7618" max="7619" width="9.33203125" style="2" customWidth="1"/>
    <col min="7620" max="7620" width="13.109375" style="2" customWidth="1"/>
    <col min="7621" max="7841" width="8.88671875" style="2"/>
    <col min="7842" max="7842" width="5" style="2" customWidth="1"/>
    <col min="7843" max="7843" width="15" style="2" customWidth="1"/>
    <col min="7844" max="7845" width="14.6640625" style="2" customWidth="1"/>
    <col min="7846" max="7846" width="6.21875" style="2" customWidth="1"/>
    <col min="7847" max="7849" width="10.109375" style="2" customWidth="1"/>
    <col min="7850" max="7850" width="10.44140625" style="2" customWidth="1"/>
    <col min="7851" max="7868" width="8.88671875" style="2"/>
    <col min="7869" max="7869" width="6.44140625" style="2" customWidth="1"/>
    <col min="7870" max="7870" width="12.21875" style="2" customWidth="1"/>
    <col min="7871" max="7871" width="28.21875" style="2" customWidth="1"/>
    <col min="7872" max="7872" width="13.77734375" style="2" customWidth="1"/>
    <col min="7873" max="7873" width="5.6640625" style="2" customWidth="1"/>
    <col min="7874" max="7875" width="9.33203125" style="2" customWidth="1"/>
    <col min="7876" max="7876" width="13.109375" style="2" customWidth="1"/>
    <col min="7877" max="8097" width="8.88671875" style="2"/>
    <col min="8098" max="8098" width="5" style="2" customWidth="1"/>
    <col min="8099" max="8099" width="15" style="2" customWidth="1"/>
    <col min="8100" max="8101" width="14.6640625" style="2" customWidth="1"/>
    <col min="8102" max="8102" width="6.21875" style="2" customWidth="1"/>
    <col min="8103" max="8105" width="10.109375" style="2" customWidth="1"/>
    <col min="8106" max="8106" width="10.44140625" style="2" customWidth="1"/>
    <col min="8107" max="8124" width="8.88671875" style="2"/>
    <col min="8125" max="8125" width="6.44140625" style="2" customWidth="1"/>
    <col min="8126" max="8126" width="12.21875" style="2" customWidth="1"/>
    <col min="8127" max="8127" width="28.21875" style="2" customWidth="1"/>
    <col min="8128" max="8128" width="13.77734375" style="2" customWidth="1"/>
    <col min="8129" max="8129" width="5.6640625" style="2" customWidth="1"/>
    <col min="8130" max="8131" width="9.33203125" style="2" customWidth="1"/>
    <col min="8132" max="8132" width="13.109375" style="2" customWidth="1"/>
    <col min="8133" max="8353" width="8.88671875" style="2"/>
    <col min="8354" max="8354" width="5" style="2" customWidth="1"/>
    <col min="8355" max="8355" width="15" style="2" customWidth="1"/>
    <col min="8356" max="8357" width="14.6640625" style="2" customWidth="1"/>
    <col min="8358" max="8358" width="6.21875" style="2" customWidth="1"/>
    <col min="8359" max="8361" width="10.109375" style="2" customWidth="1"/>
    <col min="8362" max="8362" width="10.44140625" style="2" customWidth="1"/>
    <col min="8363" max="8380" width="8.88671875" style="2"/>
    <col min="8381" max="8381" width="6.44140625" style="2" customWidth="1"/>
    <col min="8382" max="8382" width="12.21875" style="2" customWidth="1"/>
    <col min="8383" max="8383" width="28.21875" style="2" customWidth="1"/>
    <col min="8384" max="8384" width="13.77734375" style="2" customWidth="1"/>
    <col min="8385" max="8385" width="5.6640625" style="2" customWidth="1"/>
    <col min="8386" max="8387" width="9.33203125" style="2" customWidth="1"/>
    <col min="8388" max="8388" width="13.109375" style="2" customWidth="1"/>
    <col min="8389" max="8609" width="8.88671875" style="2"/>
    <col min="8610" max="8610" width="5" style="2" customWidth="1"/>
    <col min="8611" max="8611" width="15" style="2" customWidth="1"/>
    <col min="8612" max="8613" width="14.6640625" style="2" customWidth="1"/>
    <col min="8614" max="8614" width="6.21875" style="2" customWidth="1"/>
    <col min="8615" max="8617" width="10.109375" style="2" customWidth="1"/>
    <col min="8618" max="8618" width="10.44140625" style="2" customWidth="1"/>
    <col min="8619" max="8636" width="8.88671875" style="2"/>
    <col min="8637" max="8637" width="6.44140625" style="2" customWidth="1"/>
    <col min="8638" max="8638" width="12.21875" style="2" customWidth="1"/>
    <col min="8639" max="8639" width="28.21875" style="2" customWidth="1"/>
    <col min="8640" max="8640" width="13.77734375" style="2" customWidth="1"/>
    <col min="8641" max="8641" width="5.6640625" style="2" customWidth="1"/>
    <col min="8642" max="8643" width="9.33203125" style="2" customWidth="1"/>
    <col min="8644" max="8644" width="13.109375" style="2" customWidth="1"/>
    <col min="8645" max="8865" width="8.88671875" style="2"/>
    <col min="8866" max="8866" width="5" style="2" customWidth="1"/>
    <col min="8867" max="8867" width="15" style="2" customWidth="1"/>
    <col min="8868" max="8869" width="14.6640625" style="2" customWidth="1"/>
    <col min="8870" max="8870" width="6.21875" style="2" customWidth="1"/>
    <col min="8871" max="8873" width="10.109375" style="2" customWidth="1"/>
    <col min="8874" max="8874" width="10.44140625" style="2" customWidth="1"/>
    <col min="8875" max="8892" width="8.88671875" style="2"/>
    <col min="8893" max="8893" width="6.44140625" style="2" customWidth="1"/>
    <col min="8894" max="8894" width="12.21875" style="2" customWidth="1"/>
    <col min="8895" max="8895" width="28.21875" style="2" customWidth="1"/>
    <col min="8896" max="8896" width="13.77734375" style="2" customWidth="1"/>
    <col min="8897" max="8897" width="5.6640625" style="2" customWidth="1"/>
    <col min="8898" max="8899" width="9.33203125" style="2" customWidth="1"/>
    <col min="8900" max="8900" width="13.109375" style="2" customWidth="1"/>
    <col min="8901" max="9121" width="8.88671875" style="2"/>
    <col min="9122" max="9122" width="5" style="2" customWidth="1"/>
    <col min="9123" max="9123" width="15" style="2" customWidth="1"/>
    <col min="9124" max="9125" width="14.6640625" style="2" customWidth="1"/>
    <col min="9126" max="9126" width="6.21875" style="2" customWidth="1"/>
    <col min="9127" max="9129" width="10.109375" style="2" customWidth="1"/>
    <col min="9130" max="9130" width="10.44140625" style="2" customWidth="1"/>
    <col min="9131" max="9148" width="8.88671875" style="2"/>
    <col min="9149" max="9149" width="6.44140625" style="2" customWidth="1"/>
    <col min="9150" max="9150" width="12.21875" style="2" customWidth="1"/>
    <col min="9151" max="9151" width="28.21875" style="2" customWidth="1"/>
    <col min="9152" max="9152" width="13.77734375" style="2" customWidth="1"/>
    <col min="9153" max="9153" width="5.6640625" style="2" customWidth="1"/>
    <col min="9154" max="9155" width="9.33203125" style="2" customWidth="1"/>
    <col min="9156" max="9156" width="13.109375" style="2" customWidth="1"/>
    <col min="9157" max="9377" width="8.88671875" style="2"/>
    <col min="9378" max="9378" width="5" style="2" customWidth="1"/>
    <col min="9379" max="9379" width="15" style="2" customWidth="1"/>
    <col min="9380" max="9381" width="14.6640625" style="2" customWidth="1"/>
    <col min="9382" max="9382" width="6.21875" style="2" customWidth="1"/>
    <col min="9383" max="9385" width="10.109375" style="2" customWidth="1"/>
    <col min="9386" max="9386" width="10.44140625" style="2" customWidth="1"/>
    <col min="9387" max="9404" width="8.88671875" style="2"/>
    <col min="9405" max="9405" width="6.44140625" style="2" customWidth="1"/>
    <col min="9406" max="9406" width="12.21875" style="2" customWidth="1"/>
    <col min="9407" max="9407" width="28.21875" style="2" customWidth="1"/>
    <col min="9408" max="9408" width="13.77734375" style="2" customWidth="1"/>
    <col min="9409" max="9409" width="5.6640625" style="2" customWidth="1"/>
    <col min="9410" max="9411" width="9.33203125" style="2" customWidth="1"/>
    <col min="9412" max="9412" width="13.109375" style="2" customWidth="1"/>
    <col min="9413" max="9633" width="8.88671875" style="2"/>
    <col min="9634" max="9634" width="5" style="2" customWidth="1"/>
    <col min="9635" max="9635" width="15" style="2" customWidth="1"/>
    <col min="9636" max="9637" width="14.6640625" style="2" customWidth="1"/>
    <col min="9638" max="9638" width="6.21875" style="2" customWidth="1"/>
    <col min="9639" max="9641" width="10.109375" style="2" customWidth="1"/>
    <col min="9642" max="9642" width="10.44140625" style="2" customWidth="1"/>
    <col min="9643" max="9660" width="8.88671875" style="2"/>
    <col min="9661" max="9661" width="6.44140625" style="2" customWidth="1"/>
    <col min="9662" max="9662" width="12.21875" style="2" customWidth="1"/>
    <col min="9663" max="9663" width="28.21875" style="2" customWidth="1"/>
    <col min="9664" max="9664" width="13.77734375" style="2" customWidth="1"/>
    <col min="9665" max="9665" width="5.6640625" style="2" customWidth="1"/>
    <col min="9666" max="9667" width="9.33203125" style="2" customWidth="1"/>
    <col min="9668" max="9668" width="13.109375" style="2" customWidth="1"/>
    <col min="9669" max="9889" width="8.88671875" style="2"/>
    <col min="9890" max="9890" width="5" style="2" customWidth="1"/>
    <col min="9891" max="9891" width="15" style="2" customWidth="1"/>
    <col min="9892" max="9893" width="14.6640625" style="2" customWidth="1"/>
    <col min="9894" max="9894" width="6.21875" style="2" customWidth="1"/>
    <col min="9895" max="9897" width="10.109375" style="2" customWidth="1"/>
    <col min="9898" max="9898" width="10.44140625" style="2" customWidth="1"/>
    <col min="9899" max="9916" width="8.88671875" style="2"/>
    <col min="9917" max="9917" width="6.44140625" style="2" customWidth="1"/>
    <col min="9918" max="9918" width="12.21875" style="2" customWidth="1"/>
    <col min="9919" max="9919" width="28.21875" style="2" customWidth="1"/>
    <col min="9920" max="9920" width="13.77734375" style="2" customWidth="1"/>
    <col min="9921" max="9921" width="5.6640625" style="2" customWidth="1"/>
    <col min="9922" max="9923" width="9.33203125" style="2" customWidth="1"/>
    <col min="9924" max="9924" width="13.109375" style="2" customWidth="1"/>
    <col min="9925" max="10145" width="8.88671875" style="2"/>
    <col min="10146" max="10146" width="5" style="2" customWidth="1"/>
    <col min="10147" max="10147" width="15" style="2" customWidth="1"/>
    <col min="10148" max="10149" width="14.6640625" style="2" customWidth="1"/>
    <col min="10150" max="10150" width="6.21875" style="2" customWidth="1"/>
    <col min="10151" max="10153" width="10.109375" style="2" customWidth="1"/>
    <col min="10154" max="10154" width="10.44140625" style="2" customWidth="1"/>
    <col min="10155" max="10172" width="8.88671875" style="2"/>
    <col min="10173" max="10173" width="6.44140625" style="2" customWidth="1"/>
    <col min="10174" max="10174" width="12.21875" style="2" customWidth="1"/>
    <col min="10175" max="10175" width="28.21875" style="2" customWidth="1"/>
    <col min="10176" max="10176" width="13.77734375" style="2" customWidth="1"/>
    <col min="10177" max="10177" width="5.6640625" style="2" customWidth="1"/>
    <col min="10178" max="10179" width="9.33203125" style="2" customWidth="1"/>
    <col min="10180" max="10180" width="13.109375" style="2" customWidth="1"/>
    <col min="10181" max="10401" width="8.88671875" style="2"/>
    <col min="10402" max="10402" width="5" style="2" customWidth="1"/>
    <col min="10403" max="10403" width="15" style="2" customWidth="1"/>
    <col min="10404" max="10405" width="14.6640625" style="2" customWidth="1"/>
    <col min="10406" max="10406" width="6.21875" style="2" customWidth="1"/>
    <col min="10407" max="10409" width="10.109375" style="2" customWidth="1"/>
    <col min="10410" max="10410" width="10.44140625" style="2" customWidth="1"/>
    <col min="10411" max="10428" width="8.88671875" style="2"/>
    <col min="10429" max="10429" width="6.44140625" style="2" customWidth="1"/>
    <col min="10430" max="10430" width="12.21875" style="2" customWidth="1"/>
    <col min="10431" max="10431" width="28.21875" style="2" customWidth="1"/>
    <col min="10432" max="10432" width="13.77734375" style="2" customWidth="1"/>
    <col min="10433" max="10433" width="5.6640625" style="2" customWidth="1"/>
    <col min="10434" max="10435" width="9.33203125" style="2" customWidth="1"/>
    <col min="10436" max="10436" width="13.109375" style="2" customWidth="1"/>
    <col min="10437" max="10657" width="8.88671875" style="2"/>
    <col min="10658" max="10658" width="5" style="2" customWidth="1"/>
    <col min="10659" max="10659" width="15" style="2" customWidth="1"/>
    <col min="10660" max="10661" width="14.6640625" style="2" customWidth="1"/>
    <col min="10662" max="10662" width="6.21875" style="2" customWidth="1"/>
    <col min="10663" max="10665" width="10.109375" style="2" customWidth="1"/>
    <col min="10666" max="10666" width="10.44140625" style="2" customWidth="1"/>
    <col min="10667" max="10684" width="8.88671875" style="2"/>
    <col min="10685" max="10685" width="6.44140625" style="2" customWidth="1"/>
    <col min="10686" max="10686" width="12.21875" style="2" customWidth="1"/>
    <col min="10687" max="10687" width="28.21875" style="2" customWidth="1"/>
    <col min="10688" max="10688" width="13.77734375" style="2" customWidth="1"/>
    <col min="10689" max="10689" width="5.6640625" style="2" customWidth="1"/>
    <col min="10690" max="10691" width="9.33203125" style="2" customWidth="1"/>
    <col min="10692" max="10692" width="13.109375" style="2" customWidth="1"/>
    <col min="10693" max="10913" width="8.88671875" style="2"/>
    <col min="10914" max="10914" width="5" style="2" customWidth="1"/>
    <col min="10915" max="10915" width="15" style="2" customWidth="1"/>
    <col min="10916" max="10917" width="14.6640625" style="2" customWidth="1"/>
    <col min="10918" max="10918" width="6.21875" style="2" customWidth="1"/>
    <col min="10919" max="10921" width="10.109375" style="2" customWidth="1"/>
    <col min="10922" max="10922" width="10.44140625" style="2" customWidth="1"/>
    <col min="10923" max="10940" width="8.88671875" style="2"/>
    <col min="10941" max="10941" width="6.44140625" style="2" customWidth="1"/>
    <col min="10942" max="10942" width="12.21875" style="2" customWidth="1"/>
    <col min="10943" max="10943" width="28.21875" style="2" customWidth="1"/>
    <col min="10944" max="10944" width="13.77734375" style="2" customWidth="1"/>
    <col min="10945" max="10945" width="5.6640625" style="2" customWidth="1"/>
    <col min="10946" max="10947" width="9.33203125" style="2" customWidth="1"/>
    <col min="10948" max="10948" width="13.109375" style="2" customWidth="1"/>
    <col min="10949" max="11169" width="8.88671875" style="2"/>
    <col min="11170" max="11170" width="5" style="2" customWidth="1"/>
    <col min="11171" max="11171" width="15" style="2" customWidth="1"/>
    <col min="11172" max="11173" width="14.6640625" style="2" customWidth="1"/>
    <col min="11174" max="11174" width="6.21875" style="2" customWidth="1"/>
    <col min="11175" max="11177" width="10.109375" style="2" customWidth="1"/>
    <col min="11178" max="11178" width="10.44140625" style="2" customWidth="1"/>
    <col min="11179" max="11196" width="8.88671875" style="2"/>
    <col min="11197" max="11197" width="6.44140625" style="2" customWidth="1"/>
    <col min="11198" max="11198" width="12.21875" style="2" customWidth="1"/>
    <col min="11199" max="11199" width="28.21875" style="2" customWidth="1"/>
    <col min="11200" max="11200" width="13.77734375" style="2" customWidth="1"/>
    <col min="11201" max="11201" width="5.6640625" style="2" customWidth="1"/>
    <col min="11202" max="11203" width="9.33203125" style="2" customWidth="1"/>
    <col min="11204" max="11204" width="13.109375" style="2" customWidth="1"/>
    <col min="11205" max="11425" width="8.88671875" style="2"/>
    <col min="11426" max="11426" width="5" style="2" customWidth="1"/>
    <col min="11427" max="11427" width="15" style="2" customWidth="1"/>
    <col min="11428" max="11429" width="14.6640625" style="2" customWidth="1"/>
    <col min="11430" max="11430" width="6.21875" style="2" customWidth="1"/>
    <col min="11431" max="11433" width="10.109375" style="2" customWidth="1"/>
    <col min="11434" max="11434" width="10.44140625" style="2" customWidth="1"/>
    <col min="11435" max="11452" width="8.88671875" style="2"/>
    <col min="11453" max="11453" width="6.44140625" style="2" customWidth="1"/>
    <col min="11454" max="11454" width="12.21875" style="2" customWidth="1"/>
    <col min="11455" max="11455" width="28.21875" style="2" customWidth="1"/>
    <col min="11456" max="11456" width="13.77734375" style="2" customWidth="1"/>
    <col min="11457" max="11457" width="5.6640625" style="2" customWidth="1"/>
    <col min="11458" max="11459" width="9.33203125" style="2" customWidth="1"/>
    <col min="11460" max="11460" width="13.109375" style="2" customWidth="1"/>
    <col min="11461" max="11681" width="8.88671875" style="2"/>
    <col min="11682" max="11682" width="5" style="2" customWidth="1"/>
    <col min="11683" max="11683" width="15" style="2" customWidth="1"/>
    <col min="11684" max="11685" width="14.6640625" style="2" customWidth="1"/>
    <col min="11686" max="11686" width="6.21875" style="2" customWidth="1"/>
    <col min="11687" max="11689" width="10.109375" style="2" customWidth="1"/>
    <col min="11690" max="11690" width="10.44140625" style="2" customWidth="1"/>
    <col min="11691" max="11708" width="8.88671875" style="2"/>
    <col min="11709" max="11709" width="6.44140625" style="2" customWidth="1"/>
    <col min="11710" max="11710" width="12.21875" style="2" customWidth="1"/>
    <col min="11711" max="11711" width="28.21875" style="2" customWidth="1"/>
    <col min="11712" max="11712" width="13.77734375" style="2" customWidth="1"/>
    <col min="11713" max="11713" width="5.6640625" style="2" customWidth="1"/>
    <col min="11714" max="11715" width="9.33203125" style="2" customWidth="1"/>
    <col min="11716" max="11716" width="13.109375" style="2" customWidth="1"/>
    <col min="11717" max="11937" width="8.88671875" style="2"/>
    <col min="11938" max="11938" width="5" style="2" customWidth="1"/>
    <col min="11939" max="11939" width="15" style="2" customWidth="1"/>
    <col min="11940" max="11941" width="14.6640625" style="2" customWidth="1"/>
    <col min="11942" max="11942" width="6.21875" style="2" customWidth="1"/>
    <col min="11943" max="11945" width="10.109375" style="2" customWidth="1"/>
    <col min="11946" max="11946" width="10.44140625" style="2" customWidth="1"/>
    <col min="11947" max="11964" width="8.88671875" style="2"/>
    <col min="11965" max="11965" width="6.44140625" style="2" customWidth="1"/>
    <col min="11966" max="11966" width="12.21875" style="2" customWidth="1"/>
    <col min="11967" max="11967" width="28.21875" style="2" customWidth="1"/>
    <col min="11968" max="11968" width="13.77734375" style="2" customWidth="1"/>
    <col min="11969" max="11969" width="5.6640625" style="2" customWidth="1"/>
    <col min="11970" max="11971" width="9.33203125" style="2" customWidth="1"/>
    <col min="11972" max="11972" width="13.109375" style="2" customWidth="1"/>
    <col min="11973" max="12193" width="8.88671875" style="2"/>
    <col min="12194" max="12194" width="5" style="2" customWidth="1"/>
    <col min="12195" max="12195" width="15" style="2" customWidth="1"/>
    <col min="12196" max="12197" width="14.6640625" style="2" customWidth="1"/>
    <col min="12198" max="12198" width="6.21875" style="2" customWidth="1"/>
    <col min="12199" max="12201" width="10.109375" style="2" customWidth="1"/>
    <col min="12202" max="12202" width="10.44140625" style="2" customWidth="1"/>
    <col min="12203" max="12220" width="8.88671875" style="2"/>
    <col min="12221" max="12221" width="6.44140625" style="2" customWidth="1"/>
    <col min="12222" max="12222" width="12.21875" style="2" customWidth="1"/>
    <col min="12223" max="12223" width="28.21875" style="2" customWidth="1"/>
    <col min="12224" max="12224" width="13.77734375" style="2" customWidth="1"/>
    <col min="12225" max="12225" width="5.6640625" style="2" customWidth="1"/>
    <col min="12226" max="12227" width="9.33203125" style="2" customWidth="1"/>
    <col min="12228" max="12228" width="13.109375" style="2" customWidth="1"/>
    <col min="12229" max="12449" width="8.88671875" style="2"/>
    <col min="12450" max="12450" width="5" style="2" customWidth="1"/>
    <col min="12451" max="12451" width="15" style="2" customWidth="1"/>
    <col min="12452" max="12453" width="14.6640625" style="2" customWidth="1"/>
    <col min="12454" max="12454" width="6.21875" style="2" customWidth="1"/>
    <col min="12455" max="12457" width="10.109375" style="2" customWidth="1"/>
    <col min="12458" max="12458" width="10.44140625" style="2" customWidth="1"/>
    <col min="12459" max="12476" width="8.88671875" style="2"/>
    <col min="12477" max="12477" width="6.44140625" style="2" customWidth="1"/>
    <col min="12478" max="12478" width="12.21875" style="2" customWidth="1"/>
    <col min="12479" max="12479" width="28.21875" style="2" customWidth="1"/>
    <col min="12480" max="12480" width="13.77734375" style="2" customWidth="1"/>
    <col min="12481" max="12481" width="5.6640625" style="2" customWidth="1"/>
    <col min="12482" max="12483" width="9.33203125" style="2" customWidth="1"/>
    <col min="12484" max="12484" width="13.109375" style="2" customWidth="1"/>
    <col min="12485" max="12705" width="8.88671875" style="2"/>
    <col min="12706" max="12706" width="5" style="2" customWidth="1"/>
    <col min="12707" max="12707" width="15" style="2" customWidth="1"/>
    <col min="12708" max="12709" width="14.6640625" style="2" customWidth="1"/>
    <col min="12710" max="12710" width="6.21875" style="2" customWidth="1"/>
    <col min="12711" max="12713" width="10.109375" style="2" customWidth="1"/>
    <col min="12714" max="12714" width="10.44140625" style="2" customWidth="1"/>
    <col min="12715" max="12732" width="8.88671875" style="2"/>
    <col min="12733" max="12733" width="6.44140625" style="2" customWidth="1"/>
    <col min="12734" max="12734" width="12.21875" style="2" customWidth="1"/>
    <col min="12735" max="12735" width="28.21875" style="2" customWidth="1"/>
    <col min="12736" max="12736" width="13.77734375" style="2" customWidth="1"/>
    <col min="12737" max="12737" width="5.6640625" style="2" customWidth="1"/>
    <col min="12738" max="12739" width="9.33203125" style="2" customWidth="1"/>
    <col min="12740" max="12740" width="13.109375" style="2" customWidth="1"/>
    <col min="12741" max="12961" width="8.88671875" style="2"/>
    <col min="12962" max="12962" width="5" style="2" customWidth="1"/>
    <col min="12963" max="12963" width="15" style="2" customWidth="1"/>
    <col min="12964" max="12965" width="14.6640625" style="2" customWidth="1"/>
    <col min="12966" max="12966" width="6.21875" style="2" customWidth="1"/>
    <col min="12967" max="12969" width="10.109375" style="2" customWidth="1"/>
    <col min="12970" max="12970" width="10.44140625" style="2" customWidth="1"/>
    <col min="12971" max="12988" width="8.88671875" style="2"/>
    <col min="12989" max="12989" width="6.44140625" style="2" customWidth="1"/>
    <col min="12990" max="12990" width="12.21875" style="2" customWidth="1"/>
    <col min="12991" max="12991" width="28.21875" style="2" customWidth="1"/>
    <col min="12992" max="12992" width="13.77734375" style="2" customWidth="1"/>
    <col min="12993" max="12993" width="5.6640625" style="2" customWidth="1"/>
    <col min="12994" max="12995" width="9.33203125" style="2" customWidth="1"/>
    <col min="12996" max="12996" width="13.109375" style="2" customWidth="1"/>
    <col min="12997" max="13217" width="8.88671875" style="2"/>
    <col min="13218" max="13218" width="5" style="2" customWidth="1"/>
    <col min="13219" max="13219" width="15" style="2" customWidth="1"/>
    <col min="13220" max="13221" width="14.6640625" style="2" customWidth="1"/>
    <col min="13222" max="13222" width="6.21875" style="2" customWidth="1"/>
    <col min="13223" max="13225" width="10.109375" style="2" customWidth="1"/>
    <col min="13226" max="13226" width="10.44140625" style="2" customWidth="1"/>
    <col min="13227" max="13244" width="8.88671875" style="2"/>
    <col min="13245" max="13245" width="6.44140625" style="2" customWidth="1"/>
    <col min="13246" max="13246" width="12.21875" style="2" customWidth="1"/>
    <col min="13247" max="13247" width="28.21875" style="2" customWidth="1"/>
    <col min="13248" max="13248" width="13.77734375" style="2" customWidth="1"/>
    <col min="13249" max="13249" width="5.6640625" style="2" customWidth="1"/>
    <col min="13250" max="13251" width="9.33203125" style="2" customWidth="1"/>
    <col min="13252" max="13252" width="13.109375" style="2" customWidth="1"/>
    <col min="13253" max="13473" width="8.88671875" style="2"/>
    <col min="13474" max="13474" width="5" style="2" customWidth="1"/>
    <col min="13475" max="13475" width="15" style="2" customWidth="1"/>
    <col min="13476" max="13477" width="14.6640625" style="2" customWidth="1"/>
    <col min="13478" max="13478" width="6.21875" style="2" customWidth="1"/>
    <col min="13479" max="13481" width="10.109375" style="2" customWidth="1"/>
    <col min="13482" max="13482" width="10.44140625" style="2" customWidth="1"/>
    <col min="13483" max="13500" width="8.88671875" style="2"/>
    <col min="13501" max="13501" width="6.44140625" style="2" customWidth="1"/>
    <col min="13502" max="13502" width="12.21875" style="2" customWidth="1"/>
    <col min="13503" max="13503" width="28.21875" style="2" customWidth="1"/>
    <col min="13504" max="13504" width="13.77734375" style="2" customWidth="1"/>
    <col min="13505" max="13505" width="5.6640625" style="2" customWidth="1"/>
    <col min="13506" max="13507" width="9.33203125" style="2" customWidth="1"/>
    <col min="13508" max="13508" width="13.109375" style="2" customWidth="1"/>
    <col min="13509" max="13729" width="8.88671875" style="2"/>
    <col min="13730" max="13730" width="5" style="2" customWidth="1"/>
    <col min="13731" max="13731" width="15" style="2" customWidth="1"/>
    <col min="13732" max="13733" width="14.6640625" style="2" customWidth="1"/>
    <col min="13734" max="13734" width="6.21875" style="2" customWidth="1"/>
    <col min="13735" max="13737" width="10.109375" style="2" customWidth="1"/>
    <col min="13738" max="13738" width="10.44140625" style="2" customWidth="1"/>
    <col min="13739" max="13756" width="8.88671875" style="2"/>
    <col min="13757" max="13757" width="6.44140625" style="2" customWidth="1"/>
    <col min="13758" max="13758" width="12.21875" style="2" customWidth="1"/>
    <col min="13759" max="13759" width="28.21875" style="2" customWidth="1"/>
    <col min="13760" max="13760" width="13.77734375" style="2" customWidth="1"/>
    <col min="13761" max="13761" width="5.6640625" style="2" customWidth="1"/>
    <col min="13762" max="13763" width="9.33203125" style="2" customWidth="1"/>
    <col min="13764" max="13764" width="13.109375" style="2" customWidth="1"/>
    <col min="13765" max="13985" width="8.88671875" style="2"/>
    <col min="13986" max="13986" width="5" style="2" customWidth="1"/>
    <col min="13987" max="13987" width="15" style="2" customWidth="1"/>
    <col min="13988" max="13989" width="14.6640625" style="2" customWidth="1"/>
    <col min="13990" max="13990" width="6.21875" style="2" customWidth="1"/>
    <col min="13991" max="13993" width="10.109375" style="2" customWidth="1"/>
    <col min="13994" max="13994" width="10.44140625" style="2" customWidth="1"/>
    <col min="13995" max="14012" width="8.88671875" style="2"/>
    <col min="14013" max="14013" width="6.44140625" style="2" customWidth="1"/>
    <col min="14014" max="14014" width="12.21875" style="2" customWidth="1"/>
    <col min="14015" max="14015" width="28.21875" style="2" customWidth="1"/>
    <col min="14016" max="14016" width="13.77734375" style="2" customWidth="1"/>
    <col min="14017" max="14017" width="5.6640625" style="2" customWidth="1"/>
    <col min="14018" max="14019" width="9.33203125" style="2" customWidth="1"/>
    <col min="14020" max="14020" width="13.109375" style="2" customWidth="1"/>
    <col min="14021" max="14241" width="8.88671875" style="2"/>
    <col min="14242" max="14242" width="5" style="2" customWidth="1"/>
    <col min="14243" max="14243" width="15" style="2" customWidth="1"/>
    <col min="14244" max="14245" width="14.6640625" style="2" customWidth="1"/>
    <col min="14246" max="14246" width="6.21875" style="2" customWidth="1"/>
    <col min="14247" max="14249" width="10.109375" style="2" customWidth="1"/>
    <col min="14250" max="14250" width="10.44140625" style="2" customWidth="1"/>
    <col min="14251" max="14268" width="8.88671875" style="2"/>
    <col min="14269" max="14269" width="6.44140625" style="2" customWidth="1"/>
    <col min="14270" max="14270" width="12.21875" style="2" customWidth="1"/>
    <col min="14271" max="14271" width="28.21875" style="2" customWidth="1"/>
    <col min="14272" max="14272" width="13.77734375" style="2" customWidth="1"/>
    <col min="14273" max="14273" width="5.6640625" style="2" customWidth="1"/>
    <col min="14274" max="14275" width="9.33203125" style="2" customWidth="1"/>
    <col min="14276" max="14276" width="13.109375" style="2" customWidth="1"/>
    <col min="14277" max="14497" width="8.88671875" style="2"/>
    <col min="14498" max="14498" width="5" style="2" customWidth="1"/>
    <col min="14499" max="14499" width="15" style="2" customWidth="1"/>
    <col min="14500" max="14501" width="14.6640625" style="2" customWidth="1"/>
    <col min="14502" max="14502" width="6.21875" style="2" customWidth="1"/>
    <col min="14503" max="14505" width="10.109375" style="2" customWidth="1"/>
    <col min="14506" max="14506" width="10.44140625" style="2" customWidth="1"/>
    <col min="14507" max="14524" width="8.88671875" style="2"/>
    <col min="14525" max="14525" width="6.44140625" style="2" customWidth="1"/>
    <col min="14526" max="14526" width="12.21875" style="2" customWidth="1"/>
    <col min="14527" max="14527" width="28.21875" style="2" customWidth="1"/>
    <col min="14528" max="14528" width="13.77734375" style="2" customWidth="1"/>
    <col min="14529" max="14529" width="5.6640625" style="2" customWidth="1"/>
    <col min="14530" max="14531" width="9.33203125" style="2" customWidth="1"/>
    <col min="14532" max="14532" width="13.109375" style="2" customWidth="1"/>
    <col min="14533" max="14753" width="8.88671875" style="2"/>
    <col min="14754" max="14754" width="5" style="2" customWidth="1"/>
    <col min="14755" max="14755" width="15" style="2" customWidth="1"/>
    <col min="14756" max="14757" width="14.6640625" style="2" customWidth="1"/>
    <col min="14758" max="14758" width="6.21875" style="2" customWidth="1"/>
    <col min="14759" max="14761" width="10.109375" style="2" customWidth="1"/>
    <col min="14762" max="14762" width="10.44140625" style="2" customWidth="1"/>
    <col min="14763" max="14780" width="8.88671875" style="2"/>
    <col min="14781" max="14781" width="6.44140625" style="2" customWidth="1"/>
    <col min="14782" max="14782" width="12.21875" style="2" customWidth="1"/>
    <col min="14783" max="14783" width="28.21875" style="2" customWidth="1"/>
    <col min="14784" max="14784" width="13.77734375" style="2" customWidth="1"/>
    <col min="14785" max="14785" width="5.6640625" style="2" customWidth="1"/>
    <col min="14786" max="14787" width="9.33203125" style="2" customWidth="1"/>
    <col min="14788" max="14788" width="13.109375" style="2" customWidth="1"/>
    <col min="14789" max="15009" width="8.88671875" style="2"/>
    <col min="15010" max="15010" width="5" style="2" customWidth="1"/>
    <col min="15011" max="15011" width="15" style="2" customWidth="1"/>
    <col min="15012" max="15013" width="14.6640625" style="2" customWidth="1"/>
    <col min="15014" max="15014" width="6.21875" style="2" customWidth="1"/>
    <col min="15015" max="15017" width="10.109375" style="2" customWidth="1"/>
    <col min="15018" max="15018" width="10.44140625" style="2" customWidth="1"/>
    <col min="15019" max="15036" width="8.88671875" style="2"/>
    <col min="15037" max="15037" width="6.44140625" style="2" customWidth="1"/>
    <col min="15038" max="15038" width="12.21875" style="2" customWidth="1"/>
    <col min="15039" max="15039" width="28.21875" style="2" customWidth="1"/>
    <col min="15040" max="15040" width="13.77734375" style="2" customWidth="1"/>
    <col min="15041" max="15041" width="5.6640625" style="2" customWidth="1"/>
    <col min="15042" max="15043" width="9.33203125" style="2" customWidth="1"/>
    <col min="15044" max="15044" width="13.109375" style="2" customWidth="1"/>
    <col min="15045" max="15265" width="8.88671875" style="2"/>
    <col min="15266" max="15266" width="5" style="2" customWidth="1"/>
    <col min="15267" max="15267" width="15" style="2" customWidth="1"/>
    <col min="15268" max="15269" width="14.6640625" style="2" customWidth="1"/>
    <col min="15270" max="15270" width="6.21875" style="2" customWidth="1"/>
    <col min="15271" max="15273" width="10.109375" style="2" customWidth="1"/>
    <col min="15274" max="15274" width="10.44140625" style="2" customWidth="1"/>
    <col min="15275" max="15292" width="8.88671875" style="2"/>
    <col min="15293" max="15293" width="6.44140625" style="2" customWidth="1"/>
    <col min="15294" max="15294" width="12.21875" style="2" customWidth="1"/>
    <col min="15295" max="15295" width="28.21875" style="2" customWidth="1"/>
    <col min="15296" max="15296" width="13.77734375" style="2" customWidth="1"/>
    <col min="15297" max="15297" width="5.6640625" style="2" customWidth="1"/>
    <col min="15298" max="15299" width="9.33203125" style="2" customWidth="1"/>
    <col min="15300" max="15300" width="13.109375" style="2" customWidth="1"/>
    <col min="15301" max="15521" width="8.88671875" style="2"/>
    <col min="15522" max="15522" width="5" style="2" customWidth="1"/>
    <col min="15523" max="15523" width="15" style="2" customWidth="1"/>
    <col min="15524" max="15525" width="14.6640625" style="2" customWidth="1"/>
    <col min="15526" max="15526" width="6.21875" style="2" customWidth="1"/>
    <col min="15527" max="15529" width="10.109375" style="2" customWidth="1"/>
    <col min="15530" max="15530" width="10.44140625" style="2" customWidth="1"/>
    <col min="15531" max="15548" width="8.88671875" style="2"/>
    <col min="15549" max="15549" width="6.44140625" style="2" customWidth="1"/>
    <col min="15550" max="15550" width="12.21875" style="2" customWidth="1"/>
    <col min="15551" max="15551" width="28.21875" style="2" customWidth="1"/>
    <col min="15552" max="15552" width="13.77734375" style="2" customWidth="1"/>
    <col min="15553" max="15553" width="5.6640625" style="2" customWidth="1"/>
    <col min="15554" max="15555" width="9.33203125" style="2" customWidth="1"/>
    <col min="15556" max="15556" width="13.109375" style="2" customWidth="1"/>
    <col min="15557" max="15777" width="8.88671875" style="2"/>
    <col min="15778" max="15778" width="5" style="2" customWidth="1"/>
    <col min="15779" max="15779" width="15" style="2" customWidth="1"/>
    <col min="15780" max="15781" width="14.6640625" style="2" customWidth="1"/>
    <col min="15782" max="15782" width="6.21875" style="2" customWidth="1"/>
    <col min="15783" max="15785" width="10.109375" style="2" customWidth="1"/>
    <col min="15786" max="15786" width="10.44140625" style="2" customWidth="1"/>
    <col min="15787" max="15804" width="8.88671875" style="2"/>
    <col min="15805" max="15805" width="6.44140625" style="2" customWidth="1"/>
    <col min="15806" max="15806" width="12.21875" style="2" customWidth="1"/>
    <col min="15807" max="15807" width="28.21875" style="2" customWidth="1"/>
    <col min="15808" max="15808" width="13.77734375" style="2" customWidth="1"/>
    <col min="15809" max="15809" width="5.6640625" style="2" customWidth="1"/>
    <col min="15810" max="15811" width="9.33203125" style="2" customWidth="1"/>
    <col min="15812" max="15812" width="13.109375" style="2" customWidth="1"/>
    <col min="15813" max="16033" width="8.88671875" style="2"/>
    <col min="16034" max="16034" width="5" style="2" customWidth="1"/>
    <col min="16035" max="16035" width="15" style="2" customWidth="1"/>
    <col min="16036" max="16037" width="14.6640625" style="2" customWidth="1"/>
    <col min="16038" max="16038" width="6.21875" style="2" customWidth="1"/>
    <col min="16039" max="16041" width="10.109375" style="2" customWidth="1"/>
    <col min="16042" max="16042" width="10.44140625" style="2" customWidth="1"/>
    <col min="16043" max="16060" width="8.88671875" style="2"/>
    <col min="16061" max="16061" width="6.44140625" style="2" customWidth="1"/>
    <col min="16062" max="16062" width="12.21875" style="2" customWidth="1"/>
    <col min="16063" max="16063" width="28.21875" style="2" customWidth="1"/>
    <col min="16064" max="16064" width="13.77734375" style="2" customWidth="1"/>
    <col min="16065" max="16065" width="5.6640625" style="2" customWidth="1"/>
    <col min="16066" max="16067" width="9.33203125" style="2" customWidth="1"/>
    <col min="16068" max="16068" width="13.109375" style="2" customWidth="1"/>
    <col min="16069" max="16289" width="8.88671875" style="2"/>
    <col min="16290" max="16290" width="5" style="2" customWidth="1"/>
    <col min="16291" max="16291" width="15" style="2" customWidth="1"/>
    <col min="16292" max="16293" width="14.6640625" style="2" customWidth="1"/>
    <col min="16294" max="16294" width="6.21875" style="2" customWidth="1"/>
    <col min="16295" max="16297" width="10.109375" style="2" customWidth="1"/>
    <col min="16298" max="16298" width="10.44140625" style="2" customWidth="1"/>
    <col min="16299" max="16301" width="8.88671875" style="2"/>
    <col min="16302" max="16384" width="9" style="2" customWidth="1"/>
  </cols>
  <sheetData>
    <row r="1" spans="1:188" ht="22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46"/>
    </row>
    <row r="2" spans="1:188" ht="16.5" customHeight="1">
      <c r="A2" s="96" t="s">
        <v>41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47"/>
    </row>
    <row r="3" spans="1:188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8"/>
    </row>
    <row r="4" spans="1:188" ht="21" customHeight="1">
      <c r="A4" s="97" t="s">
        <v>43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48"/>
    </row>
    <row r="5" spans="1:188" ht="31.5" customHeight="1">
      <c r="A5" s="98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49"/>
    </row>
    <row r="6" spans="1:188">
      <c r="A6" s="94" t="s">
        <v>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45"/>
    </row>
    <row r="7" spans="1:188" ht="30.6" customHeight="1">
      <c r="A7" s="100" t="s">
        <v>4</v>
      </c>
      <c r="B7" s="101" t="s">
        <v>5</v>
      </c>
      <c r="C7" s="102" t="s">
        <v>6</v>
      </c>
      <c r="D7" s="102" t="s">
        <v>7</v>
      </c>
      <c r="E7" s="103" t="s">
        <v>8</v>
      </c>
      <c r="F7" s="104" t="s">
        <v>9</v>
      </c>
      <c r="G7" s="105"/>
      <c r="H7" s="106" t="s">
        <v>10</v>
      </c>
      <c r="I7" s="106"/>
      <c r="J7" s="106"/>
      <c r="K7" s="7" t="s">
        <v>11</v>
      </c>
      <c r="L7" s="107" t="s">
        <v>12</v>
      </c>
      <c r="M7" s="8"/>
    </row>
    <row r="8" spans="1:188" ht="21.75" customHeight="1">
      <c r="A8" s="100"/>
      <c r="B8" s="101"/>
      <c r="C8" s="102"/>
      <c r="D8" s="102"/>
      <c r="E8" s="103"/>
      <c r="F8" s="9" t="s">
        <v>13</v>
      </c>
      <c r="G8" s="9" t="s">
        <v>40</v>
      </c>
      <c r="H8" s="10" t="s">
        <v>14</v>
      </c>
      <c r="I8" s="10" t="s">
        <v>15</v>
      </c>
      <c r="J8" s="10" t="s">
        <v>16</v>
      </c>
      <c r="K8" s="7" t="s">
        <v>13</v>
      </c>
      <c r="L8" s="107"/>
      <c r="M8" s="8"/>
      <c r="O8" s="11" t="s">
        <v>17</v>
      </c>
      <c r="P8" s="11" t="s">
        <v>18</v>
      </c>
      <c r="Q8" s="11" t="s">
        <v>19</v>
      </c>
      <c r="R8" s="11" t="s">
        <v>20</v>
      </c>
      <c r="S8" s="11" t="s">
        <v>21</v>
      </c>
      <c r="T8" s="11" t="s">
        <v>22</v>
      </c>
      <c r="U8" s="11" t="s">
        <v>23</v>
      </c>
    </row>
    <row r="9" spans="1:188" s="70" customFormat="1" ht="72" customHeight="1">
      <c r="A9" s="57">
        <v>1</v>
      </c>
      <c r="B9" s="58" t="s">
        <v>143</v>
      </c>
      <c r="C9" s="59" t="s">
        <v>24</v>
      </c>
      <c r="D9" s="59"/>
      <c r="E9" s="60" t="s">
        <v>25</v>
      </c>
      <c r="F9" s="59"/>
      <c r="G9" s="61">
        <f>3.4071-0.245</f>
        <v>3.1620999999999997</v>
      </c>
      <c r="H9" s="62">
        <v>6000</v>
      </c>
      <c r="I9" s="63">
        <f>H9/100000</f>
        <v>0.06</v>
      </c>
      <c r="J9" s="64" t="s">
        <v>26</v>
      </c>
      <c r="K9" s="65">
        <f t="shared" ref="K9:K14" si="0">G9+I9</f>
        <v>3.2220999999999997</v>
      </c>
      <c r="L9" s="66"/>
      <c r="M9" s="67"/>
      <c r="N9" s="68"/>
      <c r="O9" s="69" t="s">
        <v>27</v>
      </c>
      <c r="P9" s="69"/>
      <c r="Q9" s="69"/>
      <c r="R9" s="69"/>
      <c r="S9" s="69"/>
      <c r="T9" s="69"/>
      <c r="U9" s="69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</row>
    <row r="10" spans="1:188" s="70" customFormat="1" ht="69.599999999999994" customHeight="1">
      <c r="A10" s="57">
        <v>2</v>
      </c>
      <c r="B10" s="58" t="s">
        <v>28</v>
      </c>
      <c r="C10" s="59" t="s">
        <v>29</v>
      </c>
      <c r="D10" s="59"/>
      <c r="E10" s="60" t="s">
        <v>25</v>
      </c>
      <c r="F10" s="59"/>
      <c r="G10" s="61">
        <f>3.4071-0.245</f>
        <v>3.1620999999999997</v>
      </c>
      <c r="H10" s="62">
        <f>6000+5500+5800</f>
        <v>17300</v>
      </c>
      <c r="I10" s="63">
        <f>H10/100000</f>
        <v>0.17299999999999999</v>
      </c>
      <c r="J10" s="64" t="s">
        <v>44</v>
      </c>
      <c r="K10" s="65">
        <f t="shared" si="0"/>
        <v>3.3350999999999997</v>
      </c>
      <c r="L10" s="66"/>
      <c r="M10" s="67"/>
      <c r="N10" s="68"/>
      <c r="O10" s="69" t="s">
        <v>27</v>
      </c>
      <c r="P10" s="69" t="s">
        <v>30</v>
      </c>
      <c r="Q10" s="69" t="s">
        <v>31</v>
      </c>
      <c r="R10" s="69"/>
      <c r="S10" s="69"/>
      <c r="T10" s="69"/>
      <c r="U10" s="69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</row>
    <row r="11" spans="1:188" s="70" customFormat="1" ht="69.599999999999994" customHeight="1">
      <c r="A11" s="57">
        <v>3</v>
      </c>
      <c r="B11" s="58" t="s">
        <v>32</v>
      </c>
      <c r="C11" s="71" t="s">
        <v>50</v>
      </c>
      <c r="D11" s="59"/>
      <c r="E11" s="60" t="s">
        <v>25</v>
      </c>
      <c r="F11" s="59"/>
      <c r="G11" s="65">
        <v>13</v>
      </c>
      <c r="H11" s="62">
        <v>6000</v>
      </c>
      <c r="I11" s="63">
        <f>H11/50000</f>
        <v>0.12</v>
      </c>
      <c r="J11" s="64" t="s">
        <v>45</v>
      </c>
      <c r="K11" s="65">
        <f t="shared" si="0"/>
        <v>13.12</v>
      </c>
      <c r="L11" s="72" t="s">
        <v>48</v>
      </c>
      <c r="M11" s="67"/>
      <c r="N11" s="68"/>
      <c r="O11" s="69"/>
      <c r="P11" s="69"/>
      <c r="Q11" s="69"/>
      <c r="R11" s="69"/>
      <c r="S11" s="69"/>
      <c r="T11" s="69"/>
      <c r="U11" s="69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</row>
    <row r="12" spans="1:188" s="70" customFormat="1" ht="59.4" customHeight="1">
      <c r="A12" s="57">
        <v>4</v>
      </c>
      <c r="B12" s="58" t="s">
        <v>47</v>
      </c>
      <c r="C12" s="73" t="s">
        <v>51</v>
      </c>
      <c r="D12" s="59"/>
      <c r="E12" s="60" t="s">
        <v>25</v>
      </c>
      <c r="F12" s="59"/>
      <c r="G12" s="65">
        <v>13</v>
      </c>
      <c r="H12" s="62">
        <v>4500</v>
      </c>
      <c r="I12" s="63">
        <f>H12/50000</f>
        <v>0.09</v>
      </c>
      <c r="J12" s="64" t="s">
        <v>46</v>
      </c>
      <c r="K12" s="65">
        <f t="shared" si="0"/>
        <v>13.09</v>
      </c>
      <c r="L12" s="72" t="s">
        <v>49</v>
      </c>
      <c r="M12" s="67"/>
      <c r="N12" s="68"/>
      <c r="O12" s="69" t="s">
        <v>33</v>
      </c>
      <c r="P12" s="69" t="s">
        <v>27</v>
      </c>
      <c r="Q12" s="69"/>
      <c r="R12" s="69"/>
      <c r="S12" s="69"/>
      <c r="T12" s="69"/>
      <c r="U12" s="69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</row>
    <row r="13" spans="1:188" s="70" customFormat="1" ht="69.599999999999994" customHeight="1">
      <c r="A13" s="57">
        <v>5</v>
      </c>
      <c r="B13" s="58" t="s">
        <v>52</v>
      </c>
      <c r="C13" s="73" t="s">
        <v>54</v>
      </c>
      <c r="D13" s="59"/>
      <c r="E13" s="60" t="s">
        <v>25</v>
      </c>
      <c r="F13" s="59"/>
      <c r="G13" s="65">
        <v>4.43</v>
      </c>
      <c r="H13" s="114">
        <v>23300</v>
      </c>
      <c r="I13" s="63">
        <f>H13/50000/2</f>
        <v>0.23300000000000001</v>
      </c>
      <c r="J13" s="110" t="s">
        <v>151</v>
      </c>
      <c r="K13" s="65">
        <f t="shared" si="0"/>
        <v>4.6629999999999994</v>
      </c>
      <c r="L13" s="72"/>
      <c r="M13" s="67"/>
      <c r="N13" s="68"/>
      <c r="O13" s="69"/>
      <c r="P13" s="69"/>
      <c r="Q13" s="69"/>
      <c r="R13" s="69"/>
      <c r="S13" s="69"/>
      <c r="T13" s="69"/>
      <c r="U13" s="69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</row>
    <row r="14" spans="1:188" s="70" customFormat="1" ht="69.599999999999994" customHeight="1">
      <c r="A14" s="57">
        <v>6</v>
      </c>
      <c r="B14" s="58" t="s">
        <v>53</v>
      </c>
      <c r="C14" s="73" t="s">
        <v>55</v>
      </c>
      <c r="D14" s="59"/>
      <c r="E14" s="60" t="s">
        <v>25</v>
      </c>
      <c r="F14" s="59"/>
      <c r="G14" s="65">
        <v>4</v>
      </c>
      <c r="H14" s="115"/>
      <c r="I14" s="63">
        <f>H13/50000/2</f>
        <v>0.23300000000000001</v>
      </c>
      <c r="J14" s="111"/>
      <c r="K14" s="65">
        <f t="shared" si="0"/>
        <v>4.2329999999999997</v>
      </c>
      <c r="L14" s="72"/>
      <c r="M14" s="67"/>
      <c r="N14" s="68"/>
      <c r="O14" s="69"/>
      <c r="P14" s="69"/>
      <c r="Q14" s="69"/>
      <c r="R14" s="69"/>
      <c r="S14" s="69"/>
      <c r="T14" s="69"/>
      <c r="U14" s="69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</row>
    <row r="15" spans="1:188" s="14" customFormat="1" ht="30.75" customHeight="1">
      <c r="A15" s="108" t="s">
        <v>34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3"/>
    </row>
    <row r="16" spans="1:188" s="14" customFormat="1" ht="35.25" customHeight="1">
      <c r="A16" s="109" t="s">
        <v>42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44"/>
    </row>
    <row r="17" spans="1:13" s="14" customFormat="1" ht="28.2" customHeight="1">
      <c r="A17" s="109" t="s">
        <v>35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44"/>
    </row>
    <row r="18" spans="1:13" s="14" customFormat="1" ht="24" customHeight="1">
      <c r="A18" s="99" t="s">
        <v>36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43"/>
    </row>
    <row r="19" spans="1:13" s="14" customFormat="1">
      <c r="A19" s="43"/>
      <c r="B19" s="17"/>
      <c r="C19" s="18"/>
      <c r="D19" s="43"/>
      <c r="E19" s="43"/>
      <c r="F19" s="19"/>
      <c r="G19" s="19"/>
      <c r="H19" s="19"/>
      <c r="I19" s="19"/>
      <c r="J19" s="19"/>
      <c r="K19" s="19"/>
      <c r="L19" s="20"/>
      <c r="M19" s="20"/>
    </row>
    <row r="20" spans="1:13" s="14" customFormat="1">
      <c r="A20" s="21" t="s">
        <v>37</v>
      </c>
      <c r="B20" s="22"/>
      <c r="C20" s="18"/>
      <c r="D20" s="23" t="s">
        <v>38</v>
      </c>
      <c r="E20" s="24"/>
      <c r="F20" s="25"/>
      <c r="G20" s="25"/>
      <c r="H20" s="25"/>
      <c r="I20" s="25"/>
      <c r="J20" s="25"/>
      <c r="K20" s="25"/>
      <c r="L20" s="26"/>
      <c r="M20" s="26"/>
    </row>
    <row r="21" spans="1:13" s="14" customFormat="1">
      <c r="A21" s="21"/>
      <c r="B21" s="22"/>
      <c r="C21" s="18"/>
      <c r="D21" s="23"/>
      <c r="E21" s="24"/>
      <c r="F21" s="25"/>
      <c r="G21" s="25"/>
      <c r="H21" s="25"/>
      <c r="I21" s="25"/>
      <c r="J21" s="25"/>
      <c r="K21" s="25"/>
      <c r="L21" s="26"/>
      <c r="M21" s="26"/>
    </row>
    <row r="22" spans="1:13" s="14" customFormat="1">
      <c r="A22" s="21" t="s">
        <v>39</v>
      </c>
      <c r="B22" s="21"/>
      <c r="C22" s="18"/>
      <c r="D22" s="21" t="s">
        <v>39</v>
      </c>
      <c r="E22" s="43"/>
      <c r="F22" s="25"/>
      <c r="G22" s="25"/>
      <c r="H22" s="25"/>
      <c r="I22" s="25"/>
      <c r="J22" s="25"/>
      <c r="K22" s="25"/>
      <c r="L22" s="26"/>
      <c r="M22" s="26"/>
    </row>
    <row r="23" spans="1:13" s="14" customFormat="1" ht="14.4">
      <c r="B23" s="27"/>
      <c r="C23" s="12"/>
      <c r="F23" s="25"/>
      <c r="G23" s="25"/>
      <c r="H23" s="25"/>
      <c r="I23" s="25"/>
      <c r="J23" s="25"/>
      <c r="K23" s="25"/>
      <c r="L23" s="26"/>
      <c r="M23" s="26"/>
    </row>
    <row r="24" spans="1:13">
      <c r="B24" s="28"/>
    </row>
    <row r="25" spans="1:13">
      <c r="B25" s="28"/>
    </row>
    <row r="26" spans="1:13">
      <c r="B26" s="28"/>
    </row>
    <row r="27" spans="1:13">
      <c r="B27" s="28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</sheetData>
  <mergeCells count="20">
    <mergeCell ref="A17:L17"/>
    <mergeCell ref="A18:L18"/>
    <mergeCell ref="H7:J7"/>
    <mergeCell ref="L7:L8"/>
    <mergeCell ref="H13:H14"/>
    <mergeCell ref="J13:J14"/>
    <mergeCell ref="A15:L15"/>
    <mergeCell ref="A16:L16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4" type="noConversion"/>
  <conditionalFormatting sqref="D15:D1048576 D1:D10">
    <cfRule type="duplicateValues" dxfId="3" priority="3"/>
  </conditionalFormatting>
  <conditionalFormatting sqref="D11 D13:D14">
    <cfRule type="duplicateValues" dxfId="2" priority="2"/>
  </conditionalFormatting>
  <conditionalFormatting sqref="D12">
    <cfRule type="duplicateValues" dxfId="1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4" orientation="landscape" r:id="rId1"/>
  <headerFooter>
    <oddFooter>&amp;C第 &amp;P 页，共 &amp;N 页</oddFooter>
  </headerFooter>
  <rowBreaks count="1" manualBreakCount="1">
    <brk id="3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407C7-2C36-4FEB-8B94-989FE3BDE976}">
  <dimension ref="A1:FY41"/>
  <sheetViews>
    <sheetView view="pageBreakPreview" zoomScale="60" zoomScaleNormal="100" workbookViewId="0">
      <selection activeCell="J18" sqref="J18"/>
    </sheetView>
  </sheetViews>
  <sheetFormatPr defaultRowHeight="15.6"/>
  <cols>
    <col min="1" max="1" width="6.44140625" style="2" customWidth="1"/>
    <col min="2" max="2" width="12.21875" style="34" customWidth="1"/>
    <col min="3" max="3" width="31.44140625" style="2" customWidth="1"/>
    <col min="4" max="4" width="13.77734375" style="29" customWidth="1"/>
    <col min="5" max="5" width="5.6640625" style="30" customWidth="1"/>
    <col min="6" max="6" width="9.33203125" style="31" customWidth="1"/>
    <col min="7" max="7" width="11.33203125" style="32" customWidth="1"/>
    <col min="8" max="8" width="11.109375" style="31" customWidth="1"/>
    <col min="9" max="9" width="10.88671875" style="31" customWidth="1"/>
    <col min="10" max="10" width="38" style="31" customWidth="1"/>
    <col min="11" max="11" width="15.109375" style="31" customWidth="1"/>
    <col min="12" max="12" width="11.44140625" style="33" customWidth="1"/>
    <col min="13" max="13" width="5.88671875" style="33" customWidth="1"/>
    <col min="14" max="154" width="8.88671875" style="2"/>
    <col min="155" max="155" width="5" style="2" customWidth="1"/>
    <col min="156" max="156" width="15" style="2" customWidth="1"/>
    <col min="157" max="158" width="14.6640625" style="2" customWidth="1"/>
    <col min="159" max="159" width="6.21875" style="2" customWidth="1"/>
    <col min="160" max="162" width="10.109375" style="2" customWidth="1"/>
    <col min="163" max="163" width="10.44140625" style="2" customWidth="1"/>
    <col min="164" max="181" width="8.88671875" style="2"/>
    <col min="182" max="182" width="6.44140625" style="2" customWidth="1"/>
    <col min="183" max="183" width="12.21875" style="2" customWidth="1"/>
    <col min="184" max="184" width="28.21875" style="2" customWidth="1"/>
    <col min="185" max="185" width="13.77734375" style="2" customWidth="1"/>
    <col min="186" max="186" width="5.6640625" style="2" customWidth="1"/>
    <col min="187" max="188" width="9.33203125" style="2" customWidth="1"/>
    <col min="189" max="189" width="13.109375" style="2" customWidth="1"/>
    <col min="190" max="410" width="8.88671875" style="2"/>
    <col min="411" max="411" width="5" style="2" customWidth="1"/>
    <col min="412" max="412" width="15" style="2" customWidth="1"/>
    <col min="413" max="414" width="14.6640625" style="2" customWidth="1"/>
    <col min="415" max="415" width="6.21875" style="2" customWidth="1"/>
    <col min="416" max="418" width="10.109375" style="2" customWidth="1"/>
    <col min="419" max="419" width="10.44140625" style="2" customWidth="1"/>
    <col min="420" max="437" width="8.88671875" style="2"/>
    <col min="438" max="438" width="6.44140625" style="2" customWidth="1"/>
    <col min="439" max="439" width="12.21875" style="2" customWidth="1"/>
    <col min="440" max="440" width="28.21875" style="2" customWidth="1"/>
    <col min="441" max="441" width="13.77734375" style="2" customWidth="1"/>
    <col min="442" max="442" width="5.6640625" style="2" customWidth="1"/>
    <col min="443" max="444" width="9.33203125" style="2" customWidth="1"/>
    <col min="445" max="445" width="13.109375" style="2" customWidth="1"/>
    <col min="446" max="666" width="8.88671875" style="2"/>
    <col min="667" max="667" width="5" style="2" customWidth="1"/>
    <col min="668" max="668" width="15" style="2" customWidth="1"/>
    <col min="669" max="670" width="14.6640625" style="2" customWidth="1"/>
    <col min="671" max="671" width="6.21875" style="2" customWidth="1"/>
    <col min="672" max="674" width="10.109375" style="2" customWidth="1"/>
    <col min="675" max="675" width="10.44140625" style="2" customWidth="1"/>
    <col min="676" max="693" width="8.88671875" style="2"/>
    <col min="694" max="694" width="6.44140625" style="2" customWidth="1"/>
    <col min="695" max="695" width="12.21875" style="2" customWidth="1"/>
    <col min="696" max="696" width="28.21875" style="2" customWidth="1"/>
    <col min="697" max="697" width="13.77734375" style="2" customWidth="1"/>
    <col min="698" max="698" width="5.6640625" style="2" customWidth="1"/>
    <col min="699" max="700" width="9.33203125" style="2" customWidth="1"/>
    <col min="701" max="701" width="13.109375" style="2" customWidth="1"/>
    <col min="702" max="922" width="8.88671875" style="2"/>
    <col min="923" max="923" width="5" style="2" customWidth="1"/>
    <col min="924" max="924" width="15" style="2" customWidth="1"/>
    <col min="925" max="926" width="14.6640625" style="2" customWidth="1"/>
    <col min="927" max="927" width="6.21875" style="2" customWidth="1"/>
    <col min="928" max="930" width="10.109375" style="2" customWidth="1"/>
    <col min="931" max="931" width="10.44140625" style="2" customWidth="1"/>
    <col min="932" max="949" width="8.88671875" style="2"/>
    <col min="950" max="950" width="6.44140625" style="2" customWidth="1"/>
    <col min="951" max="951" width="12.21875" style="2" customWidth="1"/>
    <col min="952" max="952" width="28.21875" style="2" customWidth="1"/>
    <col min="953" max="953" width="13.77734375" style="2" customWidth="1"/>
    <col min="954" max="954" width="5.6640625" style="2" customWidth="1"/>
    <col min="955" max="956" width="9.33203125" style="2" customWidth="1"/>
    <col min="957" max="957" width="13.109375" style="2" customWidth="1"/>
    <col min="958" max="1178" width="8.88671875" style="2"/>
    <col min="1179" max="1179" width="5" style="2" customWidth="1"/>
    <col min="1180" max="1180" width="15" style="2" customWidth="1"/>
    <col min="1181" max="1182" width="14.6640625" style="2" customWidth="1"/>
    <col min="1183" max="1183" width="6.21875" style="2" customWidth="1"/>
    <col min="1184" max="1186" width="10.109375" style="2" customWidth="1"/>
    <col min="1187" max="1187" width="10.44140625" style="2" customWidth="1"/>
    <col min="1188" max="1205" width="8.88671875" style="2"/>
    <col min="1206" max="1206" width="6.44140625" style="2" customWidth="1"/>
    <col min="1207" max="1207" width="12.21875" style="2" customWidth="1"/>
    <col min="1208" max="1208" width="28.21875" style="2" customWidth="1"/>
    <col min="1209" max="1209" width="13.77734375" style="2" customWidth="1"/>
    <col min="1210" max="1210" width="5.6640625" style="2" customWidth="1"/>
    <col min="1211" max="1212" width="9.33203125" style="2" customWidth="1"/>
    <col min="1213" max="1213" width="13.109375" style="2" customWidth="1"/>
    <col min="1214" max="1434" width="8.88671875" style="2"/>
    <col min="1435" max="1435" width="5" style="2" customWidth="1"/>
    <col min="1436" max="1436" width="15" style="2" customWidth="1"/>
    <col min="1437" max="1438" width="14.6640625" style="2" customWidth="1"/>
    <col min="1439" max="1439" width="6.21875" style="2" customWidth="1"/>
    <col min="1440" max="1442" width="10.109375" style="2" customWidth="1"/>
    <col min="1443" max="1443" width="10.44140625" style="2" customWidth="1"/>
    <col min="1444" max="1461" width="8.88671875" style="2"/>
    <col min="1462" max="1462" width="6.44140625" style="2" customWidth="1"/>
    <col min="1463" max="1463" width="12.21875" style="2" customWidth="1"/>
    <col min="1464" max="1464" width="28.21875" style="2" customWidth="1"/>
    <col min="1465" max="1465" width="13.77734375" style="2" customWidth="1"/>
    <col min="1466" max="1466" width="5.6640625" style="2" customWidth="1"/>
    <col min="1467" max="1468" width="9.33203125" style="2" customWidth="1"/>
    <col min="1469" max="1469" width="13.109375" style="2" customWidth="1"/>
    <col min="1470" max="1690" width="8.88671875" style="2"/>
    <col min="1691" max="1691" width="5" style="2" customWidth="1"/>
    <col min="1692" max="1692" width="15" style="2" customWidth="1"/>
    <col min="1693" max="1694" width="14.6640625" style="2" customWidth="1"/>
    <col min="1695" max="1695" width="6.21875" style="2" customWidth="1"/>
    <col min="1696" max="1698" width="10.109375" style="2" customWidth="1"/>
    <col min="1699" max="1699" width="10.44140625" style="2" customWidth="1"/>
    <col min="1700" max="1717" width="8.88671875" style="2"/>
    <col min="1718" max="1718" width="6.44140625" style="2" customWidth="1"/>
    <col min="1719" max="1719" width="12.21875" style="2" customWidth="1"/>
    <col min="1720" max="1720" width="28.21875" style="2" customWidth="1"/>
    <col min="1721" max="1721" width="13.77734375" style="2" customWidth="1"/>
    <col min="1722" max="1722" width="5.6640625" style="2" customWidth="1"/>
    <col min="1723" max="1724" width="9.33203125" style="2" customWidth="1"/>
    <col min="1725" max="1725" width="13.109375" style="2" customWidth="1"/>
    <col min="1726" max="1946" width="8.88671875" style="2"/>
    <col min="1947" max="1947" width="5" style="2" customWidth="1"/>
    <col min="1948" max="1948" width="15" style="2" customWidth="1"/>
    <col min="1949" max="1950" width="14.6640625" style="2" customWidth="1"/>
    <col min="1951" max="1951" width="6.21875" style="2" customWidth="1"/>
    <col min="1952" max="1954" width="10.109375" style="2" customWidth="1"/>
    <col min="1955" max="1955" width="10.44140625" style="2" customWidth="1"/>
    <col min="1956" max="1973" width="8.88671875" style="2"/>
    <col min="1974" max="1974" width="6.44140625" style="2" customWidth="1"/>
    <col min="1975" max="1975" width="12.21875" style="2" customWidth="1"/>
    <col min="1976" max="1976" width="28.21875" style="2" customWidth="1"/>
    <col min="1977" max="1977" width="13.77734375" style="2" customWidth="1"/>
    <col min="1978" max="1978" width="5.6640625" style="2" customWidth="1"/>
    <col min="1979" max="1980" width="9.33203125" style="2" customWidth="1"/>
    <col min="1981" max="1981" width="13.109375" style="2" customWidth="1"/>
    <col min="1982" max="2202" width="8.88671875" style="2"/>
    <col min="2203" max="2203" width="5" style="2" customWidth="1"/>
    <col min="2204" max="2204" width="15" style="2" customWidth="1"/>
    <col min="2205" max="2206" width="14.6640625" style="2" customWidth="1"/>
    <col min="2207" max="2207" width="6.21875" style="2" customWidth="1"/>
    <col min="2208" max="2210" width="10.109375" style="2" customWidth="1"/>
    <col min="2211" max="2211" width="10.44140625" style="2" customWidth="1"/>
    <col min="2212" max="2229" width="8.88671875" style="2"/>
    <col min="2230" max="2230" width="6.44140625" style="2" customWidth="1"/>
    <col min="2231" max="2231" width="12.21875" style="2" customWidth="1"/>
    <col min="2232" max="2232" width="28.21875" style="2" customWidth="1"/>
    <col min="2233" max="2233" width="13.77734375" style="2" customWidth="1"/>
    <col min="2234" max="2234" width="5.6640625" style="2" customWidth="1"/>
    <col min="2235" max="2236" width="9.33203125" style="2" customWidth="1"/>
    <col min="2237" max="2237" width="13.109375" style="2" customWidth="1"/>
    <col min="2238" max="2458" width="8.88671875" style="2"/>
    <col min="2459" max="2459" width="5" style="2" customWidth="1"/>
    <col min="2460" max="2460" width="15" style="2" customWidth="1"/>
    <col min="2461" max="2462" width="14.6640625" style="2" customWidth="1"/>
    <col min="2463" max="2463" width="6.21875" style="2" customWidth="1"/>
    <col min="2464" max="2466" width="10.109375" style="2" customWidth="1"/>
    <col min="2467" max="2467" width="10.44140625" style="2" customWidth="1"/>
    <col min="2468" max="2485" width="8.88671875" style="2"/>
    <col min="2486" max="2486" width="6.44140625" style="2" customWidth="1"/>
    <col min="2487" max="2487" width="12.21875" style="2" customWidth="1"/>
    <col min="2488" max="2488" width="28.21875" style="2" customWidth="1"/>
    <col min="2489" max="2489" width="13.77734375" style="2" customWidth="1"/>
    <col min="2490" max="2490" width="5.6640625" style="2" customWidth="1"/>
    <col min="2491" max="2492" width="9.33203125" style="2" customWidth="1"/>
    <col min="2493" max="2493" width="13.109375" style="2" customWidth="1"/>
    <col min="2494" max="2714" width="8.88671875" style="2"/>
    <col min="2715" max="2715" width="5" style="2" customWidth="1"/>
    <col min="2716" max="2716" width="15" style="2" customWidth="1"/>
    <col min="2717" max="2718" width="14.6640625" style="2" customWidth="1"/>
    <col min="2719" max="2719" width="6.21875" style="2" customWidth="1"/>
    <col min="2720" max="2722" width="10.109375" style="2" customWidth="1"/>
    <col min="2723" max="2723" width="10.44140625" style="2" customWidth="1"/>
    <col min="2724" max="2741" width="8.88671875" style="2"/>
    <col min="2742" max="2742" width="6.44140625" style="2" customWidth="1"/>
    <col min="2743" max="2743" width="12.21875" style="2" customWidth="1"/>
    <col min="2744" max="2744" width="28.21875" style="2" customWidth="1"/>
    <col min="2745" max="2745" width="13.77734375" style="2" customWidth="1"/>
    <col min="2746" max="2746" width="5.6640625" style="2" customWidth="1"/>
    <col min="2747" max="2748" width="9.33203125" style="2" customWidth="1"/>
    <col min="2749" max="2749" width="13.109375" style="2" customWidth="1"/>
    <col min="2750" max="2970" width="8.88671875" style="2"/>
    <col min="2971" max="2971" width="5" style="2" customWidth="1"/>
    <col min="2972" max="2972" width="15" style="2" customWidth="1"/>
    <col min="2973" max="2974" width="14.6640625" style="2" customWidth="1"/>
    <col min="2975" max="2975" width="6.21875" style="2" customWidth="1"/>
    <col min="2976" max="2978" width="10.109375" style="2" customWidth="1"/>
    <col min="2979" max="2979" width="10.44140625" style="2" customWidth="1"/>
    <col min="2980" max="2997" width="8.88671875" style="2"/>
    <col min="2998" max="2998" width="6.44140625" style="2" customWidth="1"/>
    <col min="2999" max="2999" width="12.21875" style="2" customWidth="1"/>
    <col min="3000" max="3000" width="28.21875" style="2" customWidth="1"/>
    <col min="3001" max="3001" width="13.77734375" style="2" customWidth="1"/>
    <col min="3002" max="3002" width="5.6640625" style="2" customWidth="1"/>
    <col min="3003" max="3004" width="9.33203125" style="2" customWidth="1"/>
    <col min="3005" max="3005" width="13.109375" style="2" customWidth="1"/>
    <col min="3006" max="3226" width="8.88671875" style="2"/>
    <col min="3227" max="3227" width="5" style="2" customWidth="1"/>
    <col min="3228" max="3228" width="15" style="2" customWidth="1"/>
    <col min="3229" max="3230" width="14.6640625" style="2" customWidth="1"/>
    <col min="3231" max="3231" width="6.21875" style="2" customWidth="1"/>
    <col min="3232" max="3234" width="10.109375" style="2" customWidth="1"/>
    <col min="3235" max="3235" width="10.44140625" style="2" customWidth="1"/>
    <col min="3236" max="3253" width="8.88671875" style="2"/>
    <col min="3254" max="3254" width="6.44140625" style="2" customWidth="1"/>
    <col min="3255" max="3255" width="12.21875" style="2" customWidth="1"/>
    <col min="3256" max="3256" width="28.21875" style="2" customWidth="1"/>
    <col min="3257" max="3257" width="13.77734375" style="2" customWidth="1"/>
    <col min="3258" max="3258" width="5.6640625" style="2" customWidth="1"/>
    <col min="3259" max="3260" width="9.33203125" style="2" customWidth="1"/>
    <col min="3261" max="3261" width="13.109375" style="2" customWidth="1"/>
    <col min="3262" max="3482" width="8.88671875" style="2"/>
    <col min="3483" max="3483" width="5" style="2" customWidth="1"/>
    <col min="3484" max="3484" width="15" style="2" customWidth="1"/>
    <col min="3485" max="3486" width="14.6640625" style="2" customWidth="1"/>
    <col min="3487" max="3487" width="6.21875" style="2" customWidth="1"/>
    <col min="3488" max="3490" width="10.109375" style="2" customWidth="1"/>
    <col min="3491" max="3491" width="10.44140625" style="2" customWidth="1"/>
    <col min="3492" max="3509" width="8.88671875" style="2"/>
    <col min="3510" max="3510" width="6.44140625" style="2" customWidth="1"/>
    <col min="3511" max="3511" width="12.21875" style="2" customWidth="1"/>
    <col min="3512" max="3512" width="28.21875" style="2" customWidth="1"/>
    <col min="3513" max="3513" width="13.77734375" style="2" customWidth="1"/>
    <col min="3514" max="3514" width="5.6640625" style="2" customWidth="1"/>
    <col min="3515" max="3516" width="9.33203125" style="2" customWidth="1"/>
    <col min="3517" max="3517" width="13.109375" style="2" customWidth="1"/>
    <col min="3518" max="3738" width="8.88671875" style="2"/>
    <col min="3739" max="3739" width="5" style="2" customWidth="1"/>
    <col min="3740" max="3740" width="15" style="2" customWidth="1"/>
    <col min="3741" max="3742" width="14.6640625" style="2" customWidth="1"/>
    <col min="3743" max="3743" width="6.21875" style="2" customWidth="1"/>
    <col min="3744" max="3746" width="10.109375" style="2" customWidth="1"/>
    <col min="3747" max="3747" width="10.44140625" style="2" customWidth="1"/>
    <col min="3748" max="3765" width="8.88671875" style="2"/>
    <col min="3766" max="3766" width="6.44140625" style="2" customWidth="1"/>
    <col min="3767" max="3767" width="12.21875" style="2" customWidth="1"/>
    <col min="3768" max="3768" width="28.21875" style="2" customWidth="1"/>
    <col min="3769" max="3769" width="13.77734375" style="2" customWidth="1"/>
    <col min="3770" max="3770" width="5.6640625" style="2" customWidth="1"/>
    <col min="3771" max="3772" width="9.33203125" style="2" customWidth="1"/>
    <col min="3773" max="3773" width="13.109375" style="2" customWidth="1"/>
    <col min="3774" max="3994" width="8.88671875" style="2"/>
    <col min="3995" max="3995" width="5" style="2" customWidth="1"/>
    <col min="3996" max="3996" width="15" style="2" customWidth="1"/>
    <col min="3997" max="3998" width="14.6640625" style="2" customWidth="1"/>
    <col min="3999" max="3999" width="6.21875" style="2" customWidth="1"/>
    <col min="4000" max="4002" width="10.109375" style="2" customWidth="1"/>
    <col min="4003" max="4003" width="10.44140625" style="2" customWidth="1"/>
    <col min="4004" max="4021" width="8.88671875" style="2"/>
    <col min="4022" max="4022" width="6.44140625" style="2" customWidth="1"/>
    <col min="4023" max="4023" width="12.21875" style="2" customWidth="1"/>
    <col min="4024" max="4024" width="28.21875" style="2" customWidth="1"/>
    <col min="4025" max="4025" width="13.77734375" style="2" customWidth="1"/>
    <col min="4026" max="4026" width="5.6640625" style="2" customWidth="1"/>
    <col min="4027" max="4028" width="9.33203125" style="2" customWidth="1"/>
    <col min="4029" max="4029" width="13.109375" style="2" customWidth="1"/>
    <col min="4030" max="4250" width="8.88671875" style="2"/>
    <col min="4251" max="4251" width="5" style="2" customWidth="1"/>
    <col min="4252" max="4252" width="15" style="2" customWidth="1"/>
    <col min="4253" max="4254" width="14.6640625" style="2" customWidth="1"/>
    <col min="4255" max="4255" width="6.21875" style="2" customWidth="1"/>
    <col min="4256" max="4258" width="10.109375" style="2" customWidth="1"/>
    <col min="4259" max="4259" width="10.44140625" style="2" customWidth="1"/>
    <col min="4260" max="4277" width="8.88671875" style="2"/>
    <col min="4278" max="4278" width="6.44140625" style="2" customWidth="1"/>
    <col min="4279" max="4279" width="12.21875" style="2" customWidth="1"/>
    <col min="4280" max="4280" width="28.21875" style="2" customWidth="1"/>
    <col min="4281" max="4281" width="13.77734375" style="2" customWidth="1"/>
    <col min="4282" max="4282" width="5.6640625" style="2" customWidth="1"/>
    <col min="4283" max="4284" width="9.33203125" style="2" customWidth="1"/>
    <col min="4285" max="4285" width="13.109375" style="2" customWidth="1"/>
    <col min="4286" max="4506" width="8.88671875" style="2"/>
    <col min="4507" max="4507" width="5" style="2" customWidth="1"/>
    <col min="4508" max="4508" width="15" style="2" customWidth="1"/>
    <col min="4509" max="4510" width="14.6640625" style="2" customWidth="1"/>
    <col min="4511" max="4511" width="6.21875" style="2" customWidth="1"/>
    <col min="4512" max="4514" width="10.109375" style="2" customWidth="1"/>
    <col min="4515" max="4515" width="10.44140625" style="2" customWidth="1"/>
    <col min="4516" max="4533" width="8.88671875" style="2"/>
    <col min="4534" max="4534" width="6.44140625" style="2" customWidth="1"/>
    <col min="4535" max="4535" width="12.21875" style="2" customWidth="1"/>
    <col min="4536" max="4536" width="28.21875" style="2" customWidth="1"/>
    <col min="4537" max="4537" width="13.77734375" style="2" customWidth="1"/>
    <col min="4538" max="4538" width="5.6640625" style="2" customWidth="1"/>
    <col min="4539" max="4540" width="9.33203125" style="2" customWidth="1"/>
    <col min="4541" max="4541" width="13.109375" style="2" customWidth="1"/>
    <col min="4542" max="4762" width="8.88671875" style="2"/>
    <col min="4763" max="4763" width="5" style="2" customWidth="1"/>
    <col min="4764" max="4764" width="15" style="2" customWidth="1"/>
    <col min="4765" max="4766" width="14.6640625" style="2" customWidth="1"/>
    <col min="4767" max="4767" width="6.21875" style="2" customWidth="1"/>
    <col min="4768" max="4770" width="10.109375" style="2" customWidth="1"/>
    <col min="4771" max="4771" width="10.44140625" style="2" customWidth="1"/>
    <col min="4772" max="4789" width="8.88671875" style="2"/>
    <col min="4790" max="4790" width="6.44140625" style="2" customWidth="1"/>
    <col min="4791" max="4791" width="12.21875" style="2" customWidth="1"/>
    <col min="4792" max="4792" width="28.21875" style="2" customWidth="1"/>
    <col min="4793" max="4793" width="13.77734375" style="2" customWidth="1"/>
    <col min="4794" max="4794" width="5.6640625" style="2" customWidth="1"/>
    <col min="4795" max="4796" width="9.33203125" style="2" customWidth="1"/>
    <col min="4797" max="4797" width="13.109375" style="2" customWidth="1"/>
    <col min="4798" max="5018" width="8.88671875" style="2"/>
    <col min="5019" max="5019" width="5" style="2" customWidth="1"/>
    <col min="5020" max="5020" width="15" style="2" customWidth="1"/>
    <col min="5021" max="5022" width="14.6640625" style="2" customWidth="1"/>
    <col min="5023" max="5023" width="6.21875" style="2" customWidth="1"/>
    <col min="5024" max="5026" width="10.109375" style="2" customWidth="1"/>
    <col min="5027" max="5027" width="10.44140625" style="2" customWidth="1"/>
    <col min="5028" max="5045" width="8.88671875" style="2"/>
    <col min="5046" max="5046" width="6.44140625" style="2" customWidth="1"/>
    <col min="5047" max="5047" width="12.21875" style="2" customWidth="1"/>
    <col min="5048" max="5048" width="28.21875" style="2" customWidth="1"/>
    <col min="5049" max="5049" width="13.77734375" style="2" customWidth="1"/>
    <col min="5050" max="5050" width="5.6640625" style="2" customWidth="1"/>
    <col min="5051" max="5052" width="9.33203125" style="2" customWidth="1"/>
    <col min="5053" max="5053" width="13.109375" style="2" customWidth="1"/>
    <col min="5054" max="5274" width="8.88671875" style="2"/>
    <col min="5275" max="5275" width="5" style="2" customWidth="1"/>
    <col min="5276" max="5276" width="15" style="2" customWidth="1"/>
    <col min="5277" max="5278" width="14.6640625" style="2" customWidth="1"/>
    <col min="5279" max="5279" width="6.21875" style="2" customWidth="1"/>
    <col min="5280" max="5282" width="10.109375" style="2" customWidth="1"/>
    <col min="5283" max="5283" width="10.44140625" style="2" customWidth="1"/>
    <col min="5284" max="5301" width="8.88671875" style="2"/>
    <col min="5302" max="5302" width="6.44140625" style="2" customWidth="1"/>
    <col min="5303" max="5303" width="12.21875" style="2" customWidth="1"/>
    <col min="5304" max="5304" width="28.21875" style="2" customWidth="1"/>
    <col min="5305" max="5305" width="13.77734375" style="2" customWidth="1"/>
    <col min="5306" max="5306" width="5.6640625" style="2" customWidth="1"/>
    <col min="5307" max="5308" width="9.33203125" style="2" customWidth="1"/>
    <col min="5309" max="5309" width="13.109375" style="2" customWidth="1"/>
    <col min="5310" max="5530" width="8.88671875" style="2"/>
    <col min="5531" max="5531" width="5" style="2" customWidth="1"/>
    <col min="5532" max="5532" width="15" style="2" customWidth="1"/>
    <col min="5533" max="5534" width="14.6640625" style="2" customWidth="1"/>
    <col min="5535" max="5535" width="6.21875" style="2" customWidth="1"/>
    <col min="5536" max="5538" width="10.109375" style="2" customWidth="1"/>
    <col min="5539" max="5539" width="10.44140625" style="2" customWidth="1"/>
    <col min="5540" max="5557" width="8.88671875" style="2"/>
    <col min="5558" max="5558" width="6.44140625" style="2" customWidth="1"/>
    <col min="5559" max="5559" width="12.21875" style="2" customWidth="1"/>
    <col min="5560" max="5560" width="28.21875" style="2" customWidth="1"/>
    <col min="5561" max="5561" width="13.77734375" style="2" customWidth="1"/>
    <col min="5562" max="5562" width="5.6640625" style="2" customWidth="1"/>
    <col min="5563" max="5564" width="9.33203125" style="2" customWidth="1"/>
    <col min="5565" max="5565" width="13.109375" style="2" customWidth="1"/>
    <col min="5566" max="5786" width="8.88671875" style="2"/>
    <col min="5787" max="5787" width="5" style="2" customWidth="1"/>
    <col min="5788" max="5788" width="15" style="2" customWidth="1"/>
    <col min="5789" max="5790" width="14.6640625" style="2" customWidth="1"/>
    <col min="5791" max="5791" width="6.21875" style="2" customWidth="1"/>
    <col min="5792" max="5794" width="10.109375" style="2" customWidth="1"/>
    <col min="5795" max="5795" width="10.44140625" style="2" customWidth="1"/>
    <col min="5796" max="5813" width="8.88671875" style="2"/>
    <col min="5814" max="5814" width="6.44140625" style="2" customWidth="1"/>
    <col min="5815" max="5815" width="12.21875" style="2" customWidth="1"/>
    <col min="5816" max="5816" width="28.21875" style="2" customWidth="1"/>
    <col min="5817" max="5817" width="13.77734375" style="2" customWidth="1"/>
    <col min="5818" max="5818" width="5.6640625" style="2" customWidth="1"/>
    <col min="5819" max="5820" width="9.33203125" style="2" customWidth="1"/>
    <col min="5821" max="5821" width="13.109375" style="2" customWidth="1"/>
    <col min="5822" max="6042" width="8.88671875" style="2"/>
    <col min="6043" max="6043" width="5" style="2" customWidth="1"/>
    <col min="6044" max="6044" width="15" style="2" customWidth="1"/>
    <col min="6045" max="6046" width="14.6640625" style="2" customWidth="1"/>
    <col min="6047" max="6047" width="6.21875" style="2" customWidth="1"/>
    <col min="6048" max="6050" width="10.109375" style="2" customWidth="1"/>
    <col min="6051" max="6051" width="10.44140625" style="2" customWidth="1"/>
    <col min="6052" max="6069" width="8.88671875" style="2"/>
    <col min="6070" max="6070" width="6.44140625" style="2" customWidth="1"/>
    <col min="6071" max="6071" width="12.21875" style="2" customWidth="1"/>
    <col min="6072" max="6072" width="28.21875" style="2" customWidth="1"/>
    <col min="6073" max="6073" width="13.77734375" style="2" customWidth="1"/>
    <col min="6074" max="6074" width="5.6640625" style="2" customWidth="1"/>
    <col min="6075" max="6076" width="9.33203125" style="2" customWidth="1"/>
    <col min="6077" max="6077" width="13.109375" style="2" customWidth="1"/>
    <col min="6078" max="6298" width="8.88671875" style="2"/>
    <col min="6299" max="6299" width="5" style="2" customWidth="1"/>
    <col min="6300" max="6300" width="15" style="2" customWidth="1"/>
    <col min="6301" max="6302" width="14.6640625" style="2" customWidth="1"/>
    <col min="6303" max="6303" width="6.21875" style="2" customWidth="1"/>
    <col min="6304" max="6306" width="10.109375" style="2" customWidth="1"/>
    <col min="6307" max="6307" width="10.44140625" style="2" customWidth="1"/>
    <col min="6308" max="6325" width="8.88671875" style="2"/>
    <col min="6326" max="6326" width="6.44140625" style="2" customWidth="1"/>
    <col min="6327" max="6327" width="12.21875" style="2" customWidth="1"/>
    <col min="6328" max="6328" width="28.21875" style="2" customWidth="1"/>
    <col min="6329" max="6329" width="13.77734375" style="2" customWidth="1"/>
    <col min="6330" max="6330" width="5.6640625" style="2" customWidth="1"/>
    <col min="6331" max="6332" width="9.33203125" style="2" customWidth="1"/>
    <col min="6333" max="6333" width="13.109375" style="2" customWidth="1"/>
    <col min="6334" max="6554" width="8.88671875" style="2"/>
    <col min="6555" max="6555" width="5" style="2" customWidth="1"/>
    <col min="6556" max="6556" width="15" style="2" customWidth="1"/>
    <col min="6557" max="6558" width="14.6640625" style="2" customWidth="1"/>
    <col min="6559" max="6559" width="6.21875" style="2" customWidth="1"/>
    <col min="6560" max="6562" width="10.109375" style="2" customWidth="1"/>
    <col min="6563" max="6563" width="10.44140625" style="2" customWidth="1"/>
    <col min="6564" max="6581" width="8.88671875" style="2"/>
    <col min="6582" max="6582" width="6.44140625" style="2" customWidth="1"/>
    <col min="6583" max="6583" width="12.21875" style="2" customWidth="1"/>
    <col min="6584" max="6584" width="28.21875" style="2" customWidth="1"/>
    <col min="6585" max="6585" width="13.77734375" style="2" customWidth="1"/>
    <col min="6586" max="6586" width="5.6640625" style="2" customWidth="1"/>
    <col min="6587" max="6588" width="9.33203125" style="2" customWidth="1"/>
    <col min="6589" max="6589" width="13.109375" style="2" customWidth="1"/>
    <col min="6590" max="6810" width="8.88671875" style="2"/>
    <col min="6811" max="6811" width="5" style="2" customWidth="1"/>
    <col min="6812" max="6812" width="15" style="2" customWidth="1"/>
    <col min="6813" max="6814" width="14.6640625" style="2" customWidth="1"/>
    <col min="6815" max="6815" width="6.21875" style="2" customWidth="1"/>
    <col min="6816" max="6818" width="10.109375" style="2" customWidth="1"/>
    <col min="6819" max="6819" width="10.44140625" style="2" customWidth="1"/>
    <col min="6820" max="6837" width="8.88671875" style="2"/>
    <col min="6838" max="6838" width="6.44140625" style="2" customWidth="1"/>
    <col min="6839" max="6839" width="12.21875" style="2" customWidth="1"/>
    <col min="6840" max="6840" width="28.21875" style="2" customWidth="1"/>
    <col min="6841" max="6841" width="13.77734375" style="2" customWidth="1"/>
    <col min="6842" max="6842" width="5.6640625" style="2" customWidth="1"/>
    <col min="6843" max="6844" width="9.33203125" style="2" customWidth="1"/>
    <col min="6845" max="6845" width="13.109375" style="2" customWidth="1"/>
    <col min="6846" max="7066" width="8.88671875" style="2"/>
    <col min="7067" max="7067" width="5" style="2" customWidth="1"/>
    <col min="7068" max="7068" width="15" style="2" customWidth="1"/>
    <col min="7069" max="7070" width="14.6640625" style="2" customWidth="1"/>
    <col min="7071" max="7071" width="6.21875" style="2" customWidth="1"/>
    <col min="7072" max="7074" width="10.109375" style="2" customWidth="1"/>
    <col min="7075" max="7075" width="10.44140625" style="2" customWidth="1"/>
    <col min="7076" max="7093" width="8.88671875" style="2"/>
    <col min="7094" max="7094" width="6.44140625" style="2" customWidth="1"/>
    <col min="7095" max="7095" width="12.21875" style="2" customWidth="1"/>
    <col min="7096" max="7096" width="28.21875" style="2" customWidth="1"/>
    <col min="7097" max="7097" width="13.77734375" style="2" customWidth="1"/>
    <col min="7098" max="7098" width="5.6640625" style="2" customWidth="1"/>
    <col min="7099" max="7100" width="9.33203125" style="2" customWidth="1"/>
    <col min="7101" max="7101" width="13.109375" style="2" customWidth="1"/>
    <col min="7102" max="7322" width="8.88671875" style="2"/>
    <col min="7323" max="7323" width="5" style="2" customWidth="1"/>
    <col min="7324" max="7324" width="15" style="2" customWidth="1"/>
    <col min="7325" max="7326" width="14.6640625" style="2" customWidth="1"/>
    <col min="7327" max="7327" width="6.21875" style="2" customWidth="1"/>
    <col min="7328" max="7330" width="10.109375" style="2" customWidth="1"/>
    <col min="7331" max="7331" width="10.44140625" style="2" customWidth="1"/>
    <col min="7332" max="7349" width="8.88671875" style="2"/>
    <col min="7350" max="7350" width="6.44140625" style="2" customWidth="1"/>
    <col min="7351" max="7351" width="12.21875" style="2" customWidth="1"/>
    <col min="7352" max="7352" width="28.21875" style="2" customWidth="1"/>
    <col min="7353" max="7353" width="13.77734375" style="2" customWidth="1"/>
    <col min="7354" max="7354" width="5.6640625" style="2" customWidth="1"/>
    <col min="7355" max="7356" width="9.33203125" style="2" customWidth="1"/>
    <col min="7357" max="7357" width="13.109375" style="2" customWidth="1"/>
    <col min="7358" max="7578" width="8.88671875" style="2"/>
    <col min="7579" max="7579" width="5" style="2" customWidth="1"/>
    <col min="7580" max="7580" width="15" style="2" customWidth="1"/>
    <col min="7581" max="7582" width="14.6640625" style="2" customWidth="1"/>
    <col min="7583" max="7583" width="6.21875" style="2" customWidth="1"/>
    <col min="7584" max="7586" width="10.109375" style="2" customWidth="1"/>
    <col min="7587" max="7587" width="10.44140625" style="2" customWidth="1"/>
    <col min="7588" max="7605" width="8.88671875" style="2"/>
    <col min="7606" max="7606" width="6.44140625" style="2" customWidth="1"/>
    <col min="7607" max="7607" width="12.21875" style="2" customWidth="1"/>
    <col min="7608" max="7608" width="28.21875" style="2" customWidth="1"/>
    <col min="7609" max="7609" width="13.77734375" style="2" customWidth="1"/>
    <col min="7610" max="7610" width="5.6640625" style="2" customWidth="1"/>
    <col min="7611" max="7612" width="9.33203125" style="2" customWidth="1"/>
    <col min="7613" max="7613" width="13.109375" style="2" customWidth="1"/>
    <col min="7614" max="7834" width="8.88671875" style="2"/>
    <col min="7835" max="7835" width="5" style="2" customWidth="1"/>
    <col min="7836" max="7836" width="15" style="2" customWidth="1"/>
    <col min="7837" max="7838" width="14.6640625" style="2" customWidth="1"/>
    <col min="7839" max="7839" width="6.21875" style="2" customWidth="1"/>
    <col min="7840" max="7842" width="10.109375" style="2" customWidth="1"/>
    <col min="7843" max="7843" width="10.44140625" style="2" customWidth="1"/>
    <col min="7844" max="7861" width="8.88671875" style="2"/>
    <col min="7862" max="7862" width="6.44140625" style="2" customWidth="1"/>
    <col min="7863" max="7863" width="12.21875" style="2" customWidth="1"/>
    <col min="7864" max="7864" width="28.21875" style="2" customWidth="1"/>
    <col min="7865" max="7865" width="13.77734375" style="2" customWidth="1"/>
    <col min="7866" max="7866" width="5.6640625" style="2" customWidth="1"/>
    <col min="7867" max="7868" width="9.33203125" style="2" customWidth="1"/>
    <col min="7869" max="7869" width="13.109375" style="2" customWidth="1"/>
    <col min="7870" max="8090" width="8.88671875" style="2"/>
    <col min="8091" max="8091" width="5" style="2" customWidth="1"/>
    <col min="8092" max="8092" width="15" style="2" customWidth="1"/>
    <col min="8093" max="8094" width="14.6640625" style="2" customWidth="1"/>
    <col min="8095" max="8095" width="6.21875" style="2" customWidth="1"/>
    <col min="8096" max="8098" width="10.109375" style="2" customWidth="1"/>
    <col min="8099" max="8099" width="10.44140625" style="2" customWidth="1"/>
    <col min="8100" max="8117" width="8.88671875" style="2"/>
    <col min="8118" max="8118" width="6.44140625" style="2" customWidth="1"/>
    <col min="8119" max="8119" width="12.21875" style="2" customWidth="1"/>
    <col min="8120" max="8120" width="28.21875" style="2" customWidth="1"/>
    <col min="8121" max="8121" width="13.77734375" style="2" customWidth="1"/>
    <col min="8122" max="8122" width="5.6640625" style="2" customWidth="1"/>
    <col min="8123" max="8124" width="9.33203125" style="2" customWidth="1"/>
    <col min="8125" max="8125" width="13.109375" style="2" customWidth="1"/>
    <col min="8126" max="8346" width="8.88671875" style="2"/>
    <col min="8347" max="8347" width="5" style="2" customWidth="1"/>
    <col min="8348" max="8348" width="15" style="2" customWidth="1"/>
    <col min="8349" max="8350" width="14.6640625" style="2" customWidth="1"/>
    <col min="8351" max="8351" width="6.21875" style="2" customWidth="1"/>
    <col min="8352" max="8354" width="10.109375" style="2" customWidth="1"/>
    <col min="8355" max="8355" width="10.44140625" style="2" customWidth="1"/>
    <col min="8356" max="8373" width="8.88671875" style="2"/>
    <col min="8374" max="8374" width="6.44140625" style="2" customWidth="1"/>
    <col min="8375" max="8375" width="12.21875" style="2" customWidth="1"/>
    <col min="8376" max="8376" width="28.21875" style="2" customWidth="1"/>
    <col min="8377" max="8377" width="13.77734375" style="2" customWidth="1"/>
    <col min="8378" max="8378" width="5.6640625" style="2" customWidth="1"/>
    <col min="8379" max="8380" width="9.33203125" style="2" customWidth="1"/>
    <col min="8381" max="8381" width="13.109375" style="2" customWidth="1"/>
    <col min="8382" max="8602" width="8.88671875" style="2"/>
    <col min="8603" max="8603" width="5" style="2" customWidth="1"/>
    <col min="8604" max="8604" width="15" style="2" customWidth="1"/>
    <col min="8605" max="8606" width="14.6640625" style="2" customWidth="1"/>
    <col min="8607" max="8607" width="6.21875" style="2" customWidth="1"/>
    <col min="8608" max="8610" width="10.109375" style="2" customWidth="1"/>
    <col min="8611" max="8611" width="10.44140625" style="2" customWidth="1"/>
    <col min="8612" max="8629" width="8.88671875" style="2"/>
    <col min="8630" max="8630" width="6.44140625" style="2" customWidth="1"/>
    <col min="8631" max="8631" width="12.21875" style="2" customWidth="1"/>
    <col min="8632" max="8632" width="28.21875" style="2" customWidth="1"/>
    <col min="8633" max="8633" width="13.77734375" style="2" customWidth="1"/>
    <col min="8634" max="8634" width="5.6640625" style="2" customWidth="1"/>
    <col min="8635" max="8636" width="9.33203125" style="2" customWidth="1"/>
    <col min="8637" max="8637" width="13.109375" style="2" customWidth="1"/>
    <col min="8638" max="8858" width="8.88671875" style="2"/>
    <col min="8859" max="8859" width="5" style="2" customWidth="1"/>
    <col min="8860" max="8860" width="15" style="2" customWidth="1"/>
    <col min="8861" max="8862" width="14.6640625" style="2" customWidth="1"/>
    <col min="8863" max="8863" width="6.21875" style="2" customWidth="1"/>
    <col min="8864" max="8866" width="10.109375" style="2" customWidth="1"/>
    <col min="8867" max="8867" width="10.44140625" style="2" customWidth="1"/>
    <col min="8868" max="8885" width="8.88671875" style="2"/>
    <col min="8886" max="8886" width="6.44140625" style="2" customWidth="1"/>
    <col min="8887" max="8887" width="12.21875" style="2" customWidth="1"/>
    <col min="8888" max="8888" width="28.21875" style="2" customWidth="1"/>
    <col min="8889" max="8889" width="13.77734375" style="2" customWidth="1"/>
    <col min="8890" max="8890" width="5.6640625" style="2" customWidth="1"/>
    <col min="8891" max="8892" width="9.33203125" style="2" customWidth="1"/>
    <col min="8893" max="8893" width="13.109375" style="2" customWidth="1"/>
    <col min="8894" max="9114" width="8.88671875" style="2"/>
    <col min="9115" max="9115" width="5" style="2" customWidth="1"/>
    <col min="9116" max="9116" width="15" style="2" customWidth="1"/>
    <col min="9117" max="9118" width="14.6640625" style="2" customWidth="1"/>
    <col min="9119" max="9119" width="6.21875" style="2" customWidth="1"/>
    <col min="9120" max="9122" width="10.109375" style="2" customWidth="1"/>
    <col min="9123" max="9123" width="10.44140625" style="2" customWidth="1"/>
    <col min="9124" max="9141" width="8.88671875" style="2"/>
    <col min="9142" max="9142" width="6.44140625" style="2" customWidth="1"/>
    <col min="9143" max="9143" width="12.21875" style="2" customWidth="1"/>
    <col min="9144" max="9144" width="28.21875" style="2" customWidth="1"/>
    <col min="9145" max="9145" width="13.77734375" style="2" customWidth="1"/>
    <col min="9146" max="9146" width="5.6640625" style="2" customWidth="1"/>
    <col min="9147" max="9148" width="9.33203125" style="2" customWidth="1"/>
    <col min="9149" max="9149" width="13.109375" style="2" customWidth="1"/>
    <col min="9150" max="9370" width="8.88671875" style="2"/>
    <col min="9371" max="9371" width="5" style="2" customWidth="1"/>
    <col min="9372" max="9372" width="15" style="2" customWidth="1"/>
    <col min="9373" max="9374" width="14.6640625" style="2" customWidth="1"/>
    <col min="9375" max="9375" width="6.21875" style="2" customWidth="1"/>
    <col min="9376" max="9378" width="10.109375" style="2" customWidth="1"/>
    <col min="9379" max="9379" width="10.44140625" style="2" customWidth="1"/>
    <col min="9380" max="9397" width="8.88671875" style="2"/>
    <col min="9398" max="9398" width="6.44140625" style="2" customWidth="1"/>
    <col min="9399" max="9399" width="12.21875" style="2" customWidth="1"/>
    <col min="9400" max="9400" width="28.21875" style="2" customWidth="1"/>
    <col min="9401" max="9401" width="13.77734375" style="2" customWidth="1"/>
    <col min="9402" max="9402" width="5.6640625" style="2" customWidth="1"/>
    <col min="9403" max="9404" width="9.33203125" style="2" customWidth="1"/>
    <col min="9405" max="9405" width="13.109375" style="2" customWidth="1"/>
    <col min="9406" max="9626" width="8.88671875" style="2"/>
    <col min="9627" max="9627" width="5" style="2" customWidth="1"/>
    <col min="9628" max="9628" width="15" style="2" customWidth="1"/>
    <col min="9629" max="9630" width="14.6640625" style="2" customWidth="1"/>
    <col min="9631" max="9631" width="6.21875" style="2" customWidth="1"/>
    <col min="9632" max="9634" width="10.109375" style="2" customWidth="1"/>
    <col min="9635" max="9635" width="10.44140625" style="2" customWidth="1"/>
    <col min="9636" max="9653" width="8.88671875" style="2"/>
    <col min="9654" max="9654" width="6.44140625" style="2" customWidth="1"/>
    <col min="9655" max="9655" width="12.21875" style="2" customWidth="1"/>
    <col min="9656" max="9656" width="28.21875" style="2" customWidth="1"/>
    <col min="9657" max="9657" width="13.77734375" style="2" customWidth="1"/>
    <col min="9658" max="9658" width="5.6640625" style="2" customWidth="1"/>
    <col min="9659" max="9660" width="9.33203125" style="2" customWidth="1"/>
    <col min="9661" max="9661" width="13.109375" style="2" customWidth="1"/>
    <col min="9662" max="9882" width="8.88671875" style="2"/>
    <col min="9883" max="9883" width="5" style="2" customWidth="1"/>
    <col min="9884" max="9884" width="15" style="2" customWidth="1"/>
    <col min="9885" max="9886" width="14.6640625" style="2" customWidth="1"/>
    <col min="9887" max="9887" width="6.21875" style="2" customWidth="1"/>
    <col min="9888" max="9890" width="10.109375" style="2" customWidth="1"/>
    <col min="9891" max="9891" width="10.44140625" style="2" customWidth="1"/>
    <col min="9892" max="9909" width="8.88671875" style="2"/>
    <col min="9910" max="9910" width="6.44140625" style="2" customWidth="1"/>
    <col min="9911" max="9911" width="12.21875" style="2" customWidth="1"/>
    <col min="9912" max="9912" width="28.21875" style="2" customWidth="1"/>
    <col min="9913" max="9913" width="13.77734375" style="2" customWidth="1"/>
    <col min="9914" max="9914" width="5.6640625" style="2" customWidth="1"/>
    <col min="9915" max="9916" width="9.33203125" style="2" customWidth="1"/>
    <col min="9917" max="9917" width="13.109375" style="2" customWidth="1"/>
    <col min="9918" max="10138" width="8.88671875" style="2"/>
    <col min="10139" max="10139" width="5" style="2" customWidth="1"/>
    <col min="10140" max="10140" width="15" style="2" customWidth="1"/>
    <col min="10141" max="10142" width="14.6640625" style="2" customWidth="1"/>
    <col min="10143" max="10143" width="6.21875" style="2" customWidth="1"/>
    <col min="10144" max="10146" width="10.109375" style="2" customWidth="1"/>
    <col min="10147" max="10147" width="10.44140625" style="2" customWidth="1"/>
    <col min="10148" max="10165" width="8.88671875" style="2"/>
    <col min="10166" max="10166" width="6.44140625" style="2" customWidth="1"/>
    <col min="10167" max="10167" width="12.21875" style="2" customWidth="1"/>
    <col min="10168" max="10168" width="28.21875" style="2" customWidth="1"/>
    <col min="10169" max="10169" width="13.77734375" style="2" customWidth="1"/>
    <col min="10170" max="10170" width="5.6640625" style="2" customWidth="1"/>
    <col min="10171" max="10172" width="9.33203125" style="2" customWidth="1"/>
    <col min="10173" max="10173" width="13.109375" style="2" customWidth="1"/>
    <col min="10174" max="10394" width="8.88671875" style="2"/>
    <col min="10395" max="10395" width="5" style="2" customWidth="1"/>
    <col min="10396" max="10396" width="15" style="2" customWidth="1"/>
    <col min="10397" max="10398" width="14.6640625" style="2" customWidth="1"/>
    <col min="10399" max="10399" width="6.21875" style="2" customWidth="1"/>
    <col min="10400" max="10402" width="10.109375" style="2" customWidth="1"/>
    <col min="10403" max="10403" width="10.44140625" style="2" customWidth="1"/>
    <col min="10404" max="10421" width="8.88671875" style="2"/>
    <col min="10422" max="10422" width="6.44140625" style="2" customWidth="1"/>
    <col min="10423" max="10423" width="12.21875" style="2" customWidth="1"/>
    <col min="10424" max="10424" width="28.21875" style="2" customWidth="1"/>
    <col min="10425" max="10425" width="13.77734375" style="2" customWidth="1"/>
    <col min="10426" max="10426" width="5.6640625" style="2" customWidth="1"/>
    <col min="10427" max="10428" width="9.33203125" style="2" customWidth="1"/>
    <col min="10429" max="10429" width="13.109375" style="2" customWidth="1"/>
    <col min="10430" max="10650" width="8.88671875" style="2"/>
    <col min="10651" max="10651" width="5" style="2" customWidth="1"/>
    <col min="10652" max="10652" width="15" style="2" customWidth="1"/>
    <col min="10653" max="10654" width="14.6640625" style="2" customWidth="1"/>
    <col min="10655" max="10655" width="6.21875" style="2" customWidth="1"/>
    <col min="10656" max="10658" width="10.109375" style="2" customWidth="1"/>
    <col min="10659" max="10659" width="10.44140625" style="2" customWidth="1"/>
    <col min="10660" max="10677" width="8.88671875" style="2"/>
    <col min="10678" max="10678" width="6.44140625" style="2" customWidth="1"/>
    <col min="10679" max="10679" width="12.21875" style="2" customWidth="1"/>
    <col min="10680" max="10680" width="28.21875" style="2" customWidth="1"/>
    <col min="10681" max="10681" width="13.77734375" style="2" customWidth="1"/>
    <col min="10682" max="10682" width="5.6640625" style="2" customWidth="1"/>
    <col min="10683" max="10684" width="9.33203125" style="2" customWidth="1"/>
    <col min="10685" max="10685" width="13.109375" style="2" customWidth="1"/>
    <col min="10686" max="10906" width="8.88671875" style="2"/>
    <col min="10907" max="10907" width="5" style="2" customWidth="1"/>
    <col min="10908" max="10908" width="15" style="2" customWidth="1"/>
    <col min="10909" max="10910" width="14.6640625" style="2" customWidth="1"/>
    <col min="10911" max="10911" width="6.21875" style="2" customWidth="1"/>
    <col min="10912" max="10914" width="10.109375" style="2" customWidth="1"/>
    <col min="10915" max="10915" width="10.44140625" style="2" customWidth="1"/>
    <col min="10916" max="10933" width="8.88671875" style="2"/>
    <col min="10934" max="10934" width="6.44140625" style="2" customWidth="1"/>
    <col min="10935" max="10935" width="12.21875" style="2" customWidth="1"/>
    <col min="10936" max="10936" width="28.21875" style="2" customWidth="1"/>
    <col min="10937" max="10937" width="13.77734375" style="2" customWidth="1"/>
    <col min="10938" max="10938" width="5.6640625" style="2" customWidth="1"/>
    <col min="10939" max="10940" width="9.33203125" style="2" customWidth="1"/>
    <col min="10941" max="10941" width="13.109375" style="2" customWidth="1"/>
    <col min="10942" max="11162" width="8.88671875" style="2"/>
    <col min="11163" max="11163" width="5" style="2" customWidth="1"/>
    <col min="11164" max="11164" width="15" style="2" customWidth="1"/>
    <col min="11165" max="11166" width="14.6640625" style="2" customWidth="1"/>
    <col min="11167" max="11167" width="6.21875" style="2" customWidth="1"/>
    <col min="11168" max="11170" width="10.109375" style="2" customWidth="1"/>
    <col min="11171" max="11171" width="10.44140625" style="2" customWidth="1"/>
    <col min="11172" max="11189" width="8.88671875" style="2"/>
    <col min="11190" max="11190" width="6.44140625" style="2" customWidth="1"/>
    <col min="11191" max="11191" width="12.21875" style="2" customWidth="1"/>
    <col min="11192" max="11192" width="28.21875" style="2" customWidth="1"/>
    <col min="11193" max="11193" width="13.77734375" style="2" customWidth="1"/>
    <col min="11194" max="11194" width="5.6640625" style="2" customWidth="1"/>
    <col min="11195" max="11196" width="9.33203125" style="2" customWidth="1"/>
    <col min="11197" max="11197" width="13.109375" style="2" customWidth="1"/>
    <col min="11198" max="11418" width="8.88671875" style="2"/>
    <col min="11419" max="11419" width="5" style="2" customWidth="1"/>
    <col min="11420" max="11420" width="15" style="2" customWidth="1"/>
    <col min="11421" max="11422" width="14.6640625" style="2" customWidth="1"/>
    <col min="11423" max="11423" width="6.21875" style="2" customWidth="1"/>
    <col min="11424" max="11426" width="10.109375" style="2" customWidth="1"/>
    <col min="11427" max="11427" width="10.44140625" style="2" customWidth="1"/>
    <col min="11428" max="11445" width="8.88671875" style="2"/>
    <col min="11446" max="11446" width="6.44140625" style="2" customWidth="1"/>
    <col min="11447" max="11447" width="12.21875" style="2" customWidth="1"/>
    <col min="11448" max="11448" width="28.21875" style="2" customWidth="1"/>
    <col min="11449" max="11449" width="13.77734375" style="2" customWidth="1"/>
    <col min="11450" max="11450" width="5.6640625" style="2" customWidth="1"/>
    <col min="11451" max="11452" width="9.33203125" style="2" customWidth="1"/>
    <col min="11453" max="11453" width="13.109375" style="2" customWidth="1"/>
    <col min="11454" max="11674" width="8.88671875" style="2"/>
    <col min="11675" max="11675" width="5" style="2" customWidth="1"/>
    <col min="11676" max="11676" width="15" style="2" customWidth="1"/>
    <col min="11677" max="11678" width="14.6640625" style="2" customWidth="1"/>
    <col min="11679" max="11679" width="6.21875" style="2" customWidth="1"/>
    <col min="11680" max="11682" width="10.109375" style="2" customWidth="1"/>
    <col min="11683" max="11683" width="10.44140625" style="2" customWidth="1"/>
    <col min="11684" max="11701" width="8.88671875" style="2"/>
    <col min="11702" max="11702" width="6.44140625" style="2" customWidth="1"/>
    <col min="11703" max="11703" width="12.21875" style="2" customWidth="1"/>
    <col min="11704" max="11704" width="28.21875" style="2" customWidth="1"/>
    <col min="11705" max="11705" width="13.77734375" style="2" customWidth="1"/>
    <col min="11706" max="11706" width="5.6640625" style="2" customWidth="1"/>
    <col min="11707" max="11708" width="9.33203125" style="2" customWidth="1"/>
    <col min="11709" max="11709" width="13.109375" style="2" customWidth="1"/>
    <col min="11710" max="11930" width="8.88671875" style="2"/>
    <col min="11931" max="11931" width="5" style="2" customWidth="1"/>
    <col min="11932" max="11932" width="15" style="2" customWidth="1"/>
    <col min="11933" max="11934" width="14.6640625" style="2" customWidth="1"/>
    <col min="11935" max="11935" width="6.21875" style="2" customWidth="1"/>
    <col min="11936" max="11938" width="10.109375" style="2" customWidth="1"/>
    <col min="11939" max="11939" width="10.44140625" style="2" customWidth="1"/>
    <col min="11940" max="11957" width="8.88671875" style="2"/>
    <col min="11958" max="11958" width="6.44140625" style="2" customWidth="1"/>
    <col min="11959" max="11959" width="12.21875" style="2" customWidth="1"/>
    <col min="11960" max="11960" width="28.21875" style="2" customWidth="1"/>
    <col min="11961" max="11961" width="13.77734375" style="2" customWidth="1"/>
    <col min="11962" max="11962" width="5.6640625" style="2" customWidth="1"/>
    <col min="11963" max="11964" width="9.33203125" style="2" customWidth="1"/>
    <col min="11965" max="11965" width="13.109375" style="2" customWidth="1"/>
    <col min="11966" max="12186" width="8.88671875" style="2"/>
    <col min="12187" max="12187" width="5" style="2" customWidth="1"/>
    <col min="12188" max="12188" width="15" style="2" customWidth="1"/>
    <col min="12189" max="12190" width="14.6640625" style="2" customWidth="1"/>
    <col min="12191" max="12191" width="6.21875" style="2" customWidth="1"/>
    <col min="12192" max="12194" width="10.109375" style="2" customWidth="1"/>
    <col min="12195" max="12195" width="10.44140625" style="2" customWidth="1"/>
    <col min="12196" max="12213" width="8.88671875" style="2"/>
    <col min="12214" max="12214" width="6.44140625" style="2" customWidth="1"/>
    <col min="12215" max="12215" width="12.21875" style="2" customWidth="1"/>
    <col min="12216" max="12216" width="28.21875" style="2" customWidth="1"/>
    <col min="12217" max="12217" width="13.77734375" style="2" customWidth="1"/>
    <col min="12218" max="12218" width="5.6640625" style="2" customWidth="1"/>
    <col min="12219" max="12220" width="9.33203125" style="2" customWidth="1"/>
    <col min="12221" max="12221" width="13.109375" style="2" customWidth="1"/>
    <col min="12222" max="12442" width="8.88671875" style="2"/>
    <col min="12443" max="12443" width="5" style="2" customWidth="1"/>
    <col min="12444" max="12444" width="15" style="2" customWidth="1"/>
    <col min="12445" max="12446" width="14.6640625" style="2" customWidth="1"/>
    <col min="12447" max="12447" width="6.21875" style="2" customWidth="1"/>
    <col min="12448" max="12450" width="10.109375" style="2" customWidth="1"/>
    <col min="12451" max="12451" width="10.44140625" style="2" customWidth="1"/>
    <col min="12452" max="12469" width="8.88671875" style="2"/>
    <col min="12470" max="12470" width="6.44140625" style="2" customWidth="1"/>
    <col min="12471" max="12471" width="12.21875" style="2" customWidth="1"/>
    <col min="12472" max="12472" width="28.21875" style="2" customWidth="1"/>
    <col min="12473" max="12473" width="13.77734375" style="2" customWidth="1"/>
    <col min="12474" max="12474" width="5.6640625" style="2" customWidth="1"/>
    <col min="12475" max="12476" width="9.33203125" style="2" customWidth="1"/>
    <col min="12477" max="12477" width="13.109375" style="2" customWidth="1"/>
    <col min="12478" max="12698" width="8.88671875" style="2"/>
    <col min="12699" max="12699" width="5" style="2" customWidth="1"/>
    <col min="12700" max="12700" width="15" style="2" customWidth="1"/>
    <col min="12701" max="12702" width="14.6640625" style="2" customWidth="1"/>
    <col min="12703" max="12703" width="6.21875" style="2" customWidth="1"/>
    <col min="12704" max="12706" width="10.109375" style="2" customWidth="1"/>
    <col min="12707" max="12707" width="10.44140625" style="2" customWidth="1"/>
    <col min="12708" max="12725" width="8.88671875" style="2"/>
    <col min="12726" max="12726" width="6.44140625" style="2" customWidth="1"/>
    <col min="12727" max="12727" width="12.21875" style="2" customWidth="1"/>
    <col min="12728" max="12728" width="28.21875" style="2" customWidth="1"/>
    <col min="12729" max="12729" width="13.77734375" style="2" customWidth="1"/>
    <col min="12730" max="12730" width="5.6640625" style="2" customWidth="1"/>
    <col min="12731" max="12732" width="9.33203125" style="2" customWidth="1"/>
    <col min="12733" max="12733" width="13.109375" style="2" customWidth="1"/>
    <col min="12734" max="12954" width="8.88671875" style="2"/>
    <col min="12955" max="12955" width="5" style="2" customWidth="1"/>
    <col min="12956" max="12956" width="15" style="2" customWidth="1"/>
    <col min="12957" max="12958" width="14.6640625" style="2" customWidth="1"/>
    <col min="12959" max="12959" width="6.21875" style="2" customWidth="1"/>
    <col min="12960" max="12962" width="10.109375" style="2" customWidth="1"/>
    <col min="12963" max="12963" width="10.44140625" style="2" customWidth="1"/>
    <col min="12964" max="12981" width="8.88671875" style="2"/>
    <col min="12982" max="12982" width="6.44140625" style="2" customWidth="1"/>
    <col min="12983" max="12983" width="12.21875" style="2" customWidth="1"/>
    <col min="12984" max="12984" width="28.21875" style="2" customWidth="1"/>
    <col min="12985" max="12985" width="13.77734375" style="2" customWidth="1"/>
    <col min="12986" max="12986" width="5.6640625" style="2" customWidth="1"/>
    <col min="12987" max="12988" width="9.33203125" style="2" customWidth="1"/>
    <col min="12989" max="12989" width="13.109375" style="2" customWidth="1"/>
    <col min="12990" max="13210" width="8.88671875" style="2"/>
    <col min="13211" max="13211" width="5" style="2" customWidth="1"/>
    <col min="13212" max="13212" width="15" style="2" customWidth="1"/>
    <col min="13213" max="13214" width="14.6640625" style="2" customWidth="1"/>
    <col min="13215" max="13215" width="6.21875" style="2" customWidth="1"/>
    <col min="13216" max="13218" width="10.109375" style="2" customWidth="1"/>
    <col min="13219" max="13219" width="10.44140625" style="2" customWidth="1"/>
    <col min="13220" max="13237" width="8.88671875" style="2"/>
    <col min="13238" max="13238" width="6.44140625" style="2" customWidth="1"/>
    <col min="13239" max="13239" width="12.21875" style="2" customWidth="1"/>
    <col min="13240" max="13240" width="28.21875" style="2" customWidth="1"/>
    <col min="13241" max="13241" width="13.77734375" style="2" customWidth="1"/>
    <col min="13242" max="13242" width="5.6640625" style="2" customWidth="1"/>
    <col min="13243" max="13244" width="9.33203125" style="2" customWidth="1"/>
    <col min="13245" max="13245" width="13.109375" style="2" customWidth="1"/>
    <col min="13246" max="13466" width="8.88671875" style="2"/>
    <col min="13467" max="13467" width="5" style="2" customWidth="1"/>
    <col min="13468" max="13468" width="15" style="2" customWidth="1"/>
    <col min="13469" max="13470" width="14.6640625" style="2" customWidth="1"/>
    <col min="13471" max="13471" width="6.21875" style="2" customWidth="1"/>
    <col min="13472" max="13474" width="10.109375" style="2" customWidth="1"/>
    <col min="13475" max="13475" width="10.44140625" style="2" customWidth="1"/>
    <col min="13476" max="13493" width="8.88671875" style="2"/>
    <col min="13494" max="13494" width="6.44140625" style="2" customWidth="1"/>
    <col min="13495" max="13495" width="12.21875" style="2" customWidth="1"/>
    <col min="13496" max="13496" width="28.21875" style="2" customWidth="1"/>
    <col min="13497" max="13497" width="13.77734375" style="2" customWidth="1"/>
    <col min="13498" max="13498" width="5.6640625" style="2" customWidth="1"/>
    <col min="13499" max="13500" width="9.33203125" style="2" customWidth="1"/>
    <col min="13501" max="13501" width="13.109375" style="2" customWidth="1"/>
    <col min="13502" max="13722" width="8.88671875" style="2"/>
    <col min="13723" max="13723" width="5" style="2" customWidth="1"/>
    <col min="13724" max="13724" width="15" style="2" customWidth="1"/>
    <col min="13725" max="13726" width="14.6640625" style="2" customWidth="1"/>
    <col min="13727" max="13727" width="6.21875" style="2" customWidth="1"/>
    <col min="13728" max="13730" width="10.109375" style="2" customWidth="1"/>
    <col min="13731" max="13731" width="10.44140625" style="2" customWidth="1"/>
    <col min="13732" max="13749" width="8.88671875" style="2"/>
    <col min="13750" max="13750" width="6.44140625" style="2" customWidth="1"/>
    <col min="13751" max="13751" width="12.21875" style="2" customWidth="1"/>
    <col min="13752" max="13752" width="28.21875" style="2" customWidth="1"/>
    <col min="13753" max="13753" width="13.77734375" style="2" customWidth="1"/>
    <col min="13754" max="13754" width="5.6640625" style="2" customWidth="1"/>
    <col min="13755" max="13756" width="9.33203125" style="2" customWidth="1"/>
    <col min="13757" max="13757" width="13.109375" style="2" customWidth="1"/>
    <col min="13758" max="13978" width="8.88671875" style="2"/>
    <col min="13979" max="13979" width="5" style="2" customWidth="1"/>
    <col min="13980" max="13980" width="15" style="2" customWidth="1"/>
    <col min="13981" max="13982" width="14.6640625" style="2" customWidth="1"/>
    <col min="13983" max="13983" width="6.21875" style="2" customWidth="1"/>
    <col min="13984" max="13986" width="10.109375" style="2" customWidth="1"/>
    <col min="13987" max="13987" width="10.44140625" style="2" customWidth="1"/>
    <col min="13988" max="14005" width="8.88671875" style="2"/>
    <col min="14006" max="14006" width="6.44140625" style="2" customWidth="1"/>
    <col min="14007" max="14007" width="12.21875" style="2" customWidth="1"/>
    <col min="14008" max="14008" width="28.21875" style="2" customWidth="1"/>
    <col min="14009" max="14009" width="13.77734375" style="2" customWidth="1"/>
    <col min="14010" max="14010" width="5.6640625" style="2" customWidth="1"/>
    <col min="14011" max="14012" width="9.33203125" style="2" customWidth="1"/>
    <col min="14013" max="14013" width="13.109375" style="2" customWidth="1"/>
    <col min="14014" max="14234" width="8.88671875" style="2"/>
    <col min="14235" max="14235" width="5" style="2" customWidth="1"/>
    <col min="14236" max="14236" width="15" style="2" customWidth="1"/>
    <col min="14237" max="14238" width="14.6640625" style="2" customWidth="1"/>
    <col min="14239" max="14239" width="6.21875" style="2" customWidth="1"/>
    <col min="14240" max="14242" width="10.109375" style="2" customWidth="1"/>
    <col min="14243" max="14243" width="10.44140625" style="2" customWidth="1"/>
    <col min="14244" max="14261" width="8.88671875" style="2"/>
    <col min="14262" max="14262" width="6.44140625" style="2" customWidth="1"/>
    <col min="14263" max="14263" width="12.21875" style="2" customWidth="1"/>
    <col min="14264" max="14264" width="28.21875" style="2" customWidth="1"/>
    <col min="14265" max="14265" width="13.77734375" style="2" customWidth="1"/>
    <col min="14266" max="14266" width="5.6640625" style="2" customWidth="1"/>
    <col min="14267" max="14268" width="9.33203125" style="2" customWidth="1"/>
    <col min="14269" max="14269" width="13.109375" style="2" customWidth="1"/>
    <col min="14270" max="14490" width="8.88671875" style="2"/>
    <col min="14491" max="14491" width="5" style="2" customWidth="1"/>
    <col min="14492" max="14492" width="15" style="2" customWidth="1"/>
    <col min="14493" max="14494" width="14.6640625" style="2" customWidth="1"/>
    <col min="14495" max="14495" width="6.21875" style="2" customWidth="1"/>
    <col min="14496" max="14498" width="10.109375" style="2" customWidth="1"/>
    <col min="14499" max="14499" width="10.44140625" style="2" customWidth="1"/>
    <col min="14500" max="14517" width="8.88671875" style="2"/>
    <col min="14518" max="14518" width="6.44140625" style="2" customWidth="1"/>
    <col min="14519" max="14519" width="12.21875" style="2" customWidth="1"/>
    <col min="14520" max="14520" width="28.21875" style="2" customWidth="1"/>
    <col min="14521" max="14521" width="13.77734375" style="2" customWidth="1"/>
    <col min="14522" max="14522" width="5.6640625" style="2" customWidth="1"/>
    <col min="14523" max="14524" width="9.33203125" style="2" customWidth="1"/>
    <col min="14525" max="14525" width="13.109375" style="2" customWidth="1"/>
    <col min="14526" max="14746" width="8.88671875" style="2"/>
    <col min="14747" max="14747" width="5" style="2" customWidth="1"/>
    <col min="14748" max="14748" width="15" style="2" customWidth="1"/>
    <col min="14749" max="14750" width="14.6640625" style="2" customWidth="1"/>
    <col min="14751" max="14751" width="6.21875" style="2" customWidth="1"/>
    <col min="14752" max="14754" width="10.109375" style="2" customWidth="1"/>
    <col min="14755" max="14755" width="10.44140625" style="2" customWidth="1"/>
    <col min="14756" max="14773" width="8.88671875" style="2"/>
    <col min="14774" max="14774" width="6.44140625" style="2" customWidth="1"/>
    <col min="14775" max="14775" width="12.21875" style="2" customWidth="1"/>
    <col min="14776" max="14776" width="28.21875" style="2" customWidth="1"/>
    <col min="14777" max="14777" width="13.77734375" style="2" customWidth="1"/>
    <col min="14778" max="14778" width="5.6640625" style="2" customWidth="1"/>
    <col min="14779" max="14780" width="9.33203125" style="2" customWidth="1"/>
    <col min="14781" max="14781" width="13.109375" style="2" customWidth="1"/>
    <col min="14782" max="15002" width="8.88671875" style="2"/>
    <col min="15003" max="15003" width="5" style="2" customWidth="1"/>
    <col min="15004" max="15004" width="15" style="2" customWidth="1"/>
    <col min="15005" max="15006" width="14.6640625" style="2" customWidth="1"/>
    <col min="15007" max="15007" width="6.21875" style="2" customWidth="1"/>
    <col min="15008" max="15010" width="10.109375" style="2" customWidth="1"/>
    <col min="15011" max="15011" width="10.44140625" style="2" customWidth="1"/>
    <col min="15012" max="15029" width="8.88671875" style="2"/>
    <col min="15030" max="15030" width="6.44140625" style="2" customWidth="1"/>
    <col min="15031" max="15031" width="12.21875" style="2" customWidth="1"/>
    <col min="15032" max="15032" width="28.21875" style="2" customWidth="1"/>
    <col min="15033" max="15033" width="13.77734375" style="2" customWidth="1"/>
    <col min="15034" max="15034" width="5.6640625" style="2" customWidth="1"/>
    <col min="15035" max="15036" width="9.33203125" style="2" customWidth="1"/>
    <col min="15037" max="15037" width="13.109375" style="2" customWidth="1"/>
    <col min="15038" max="15258" width="8.88671875" style="2"/>
    <col min="15259" max="15259" width="5" style="2" customWidth="1"/>
    <col min="15260" max="15260" width="15" style="2" customWidth="1"/>
    <col min="15261" max="15262" width="14.6640625" style="2" customWidth="1"/>
    <col min="15263" max="15263" width="6.21875" style="2" customWidth="1"/>
    <col min="15264" max="15266" width="10.109375" style="2" customWidth="1"/>
    <col min="15267" max="15267" width="10.44140625" style="2" customWidth="1"/>
    <col min="15268" max="15285" width="8.88671875" style="2"/>
    <col min="15286" max="15286" width="6.44140625" style="2" customWidth="1"/>
    <col min="15287" max="15287" width="12.21875" style="2" customWidth="1"/>
    <col min="15288" max="15288" width="28.21875" style="2" customWidth="1"/>
    <col min="15289" max="15289" width="13.77734375" style="2" customWidth="1"/>
    <col min="15290" max="15290" width="5.6640625" style="2" customWidth="1"/>
    <col min="15291" max="15292" width="9.33203125" style="2" customWidth="1"/>
    <col min="15293" max="15293" width="13.109375" style="2" customWidth="1"/>
    <col min="15294" max="15514" width="8.88671875" style="2"/>
    <col min="15515" max="15515" width="5" style="2" customWidth="1"/>
    <col min="15516" max="15516" width="15" style="2" customWidth="1"/>
    <col min="15517" max="15518" width="14.6640625" style="2" customWidth="1"/>
    <col min="15519" max="15519" width="6.21875" style="2" customWidth="1"/>
    <col min="15520" max="15522" width="10.109375" style="2" customWidth="1"/>
    <col min="15523" max="15523" width="10.44140625" style="2" customWidth="1"/>
    <col min="15524" max="15541" width="8.88671875" style="2"/>
    <col min="15542" max="15542" width="6.44140625" style="2" customWidth="1"/>
    <col min="15543" max="15543" width="12.21875" style="2" customWidth="1"/>
    <col min="15544" max="15544" width="28.21875" style="2" customWidth="1"/>
    <col min="15545" max="15545" width="13.77734375" style="2" customWidth="1"/>
    <col min="15546" max="15546" width="5.6640625" style="2" customWidth="1"/>
    <col min="15547" max="15548" width="9.33203125" style="2" customWidth="1"/>
    <col min="15549" max="15549" width="13.109375" style="2" customWidth="1"/>
    <col min="15550" max="15770" width="8.88671875" style="2"/>
    <col min="15771" max="15771" width="5" style="2" customWidth="1"/>
    <col min="15772" max="15772" width="15" style="2" customWidth="1"/>
    <col min="15773" max="15774" width="14.6640625" style="2" customWidth="1"/>
    <col min="15775" max="15775" width="6.21875" style="2" customWidth="1"/>
    <col min="15776" max="15778" width="10.109375" style="2" customWidth="1"/>
    <col min="15779" max="15779" width="10.44140625" style="2" customWidth="1"/>
    <col min="15780" max="15797" width="8.88671875" style="2"/>
    <col min="15798" max="15798" width="6.44140625" style="2" customWidth="1"/>
    <col min="15799" max="15799" width="12.21875" style="2" customWidth="1"/>
    <col min="15800" max="15800" width="28.21875" style="2" customWidth="1"/>
    <col min="15801" max="15801" width="13.77734375" style="2" customWidth="1"/>
    <col min="15802" max="15802" width="5.6640625" style="2" customWidth="1"/>
    <col min="15803" max="15804" width="9.33203125" style="2" customWidth="1"/>
    <col min="15805" max="15805" width="13.109375" style="2" customWidth="1"/>
    <col min="15806" max="16026" width="8.88671875" style="2"/>
    <col min="16027" max="16027" width="5" style="2" customWidth="1"/>
    <col min="16028" max="16028" width="15" style="2" customWidth="1"/>
    <col min="16029" max="16030" width="14.6640625" style="2" customWidth="1"/>
    <col min="16031" max="16031" width="6.21875" style="2" customWidth="1"/>
    <col min="16032" max="16034" width="10.109375" style="2" customWidth="1"/>
    <col min="16035" max="16035" width="10.44140625" style="2" customWidth="1"/>
    <col min="16036" max="16053" width="8.88671875" style="2"/>
    <col min="16054" max="16054" width="6.44140625" style="2" customWidth="1"/>
    <col min="16055" max="16055" width="12.21875" style="2" customWidth="1"/>
    <col min="16056" max="16056" width="28.21875" style="2" customWidth="1"/>
    <col min="16057" max="16057" width="13.77734375" style="2" customWidth="1"/>
    <col min="16058" max="16058" width="5.6640625" style="2" customWidth="1"/>
    <col min="16059" max="16060" width="9.33203125" style="2" customWidth="1"/>
    <col min="16061" max="16061" width="13.109375" style="2" customWidth="1"/>
    <col min="16062" max="16282" width="8.88671875" style="2"/>
    <col min="16283" max="16283" width="5" style="2" customWidth="1"/>
    <col min="16284" max="16284" width="15" style="2" customWidth="1"/>
    <col min="16285" max="16286" width="14.6640625" style="2" customWidth="1"/>
    <col min="16287" max="16287" width="6.21875" style="2" customWidth="1"/>
    <col min="16288" max="16290" width="10.109375" style="2" customWidth="1"/>
    <col min="16291" max="16291" width="10.44140625" style="2" customWidth="1"/>
    <col min="16292" max="16294" width="8.88671875" style="2"/>
    <col min="16295" max="16384" width="9" style="2" customWidth="1"/>
  </cols>
  <sheetData>
    <row r="1" spans="1:181" ht="22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81"/>
    </row>
    <row r="2" spans="1:181" ht="16.5" customHeight="1">
      <c r="A2" s="96" t="s">
        <v>141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82"/>
    </row>
    <row r="3" spans="1:18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83"/>
    </row>
    <row r="4" spans="1:181" ht="21" customHeight="1">
      <c r="A4" s="97" t="s">
        <v>43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83"/>
    </row>
    <row r="5" spans="1:181" ht="31.5" customHeight="1">
      <c r="A5" s="98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84"/>
    </row>
    <row r="6" spans="1:181">
      <c r="A6" s="94" t="s">
        <v>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80"/>
    </row>
    <row r="7" spans="1:181" ht="30.6" customHeight="1">
      <c r="A7" s="100" t="s">
        <v>4</v>
      </c>
      <c r="B7" s="101" t="s">
        <v>5</v>
      </c>
      <c r="C7" s="102" t="s">
        <v>6</v>
      </c>
      <c r="D7" s="102" t="s">
        <v>7</v>
      </c>
      <c r="E7" s="103" t="s">
        <v>8</v>
      </c>
      <c r="F7" s="104" t="s">
        <v>9</v>
      </c>
      <c r="G7" s="105"/>
      <c r="H7" s="106" t="s">
        <v>10</v>
      </c>
      <c r="I7" s="106"/>
      <c r="J7" s="106"/>
      <c r="K7" s="7" t="s">
        <v>11</v>
      </c>
      <c r="L7" s="107" t="s">
        <v>12</v>
      </c>
      <c r="M7" s="8"/>
    </row>
    <row r="8" spans="1:181" ht="21.75" customHeight="1">
      <c r="A8" s="100"/>
      <c r="B8" s="101"/>
      <c r="C8" s="102"/>
      <c r="D8" s="102"/>
      <c r="E8" s="103"/>
      <c r="F8" s="9" t="s">
        <v>13</v>
      </c>
      <c r="G8" s="9" t="s">
        <v>40</v>
      </c>
      <c r="H8" s="10" t="s">
        <v>14</v>
      </c>
      <c r="I8" s="10" t="s">
        <v>15</v>
      </c>
      <c r="J8" s="10" t="s">
        <v>16</v>
      </c>
      <c r="K8" s="7" t="s">
        <v>13</v>
      </c>
      <c r="L8" s="107"/>
      <c r="M8" s="8"/>
    </row>
    <row r="9" spans="1:181" s="70" customFormat="1" ht="72" customHeight="1">
      <c r="A9" s="57">
        <v>1</v>
      </c>
      <c r="B9" s="58" t="s">
        <v>139</v>
      </c>
      <c r="C9" s="59" t="s">
        <v>140</v>
      </c>
      <c r="D9" s="59"/>
      <c r="E9" s="60" t="s">
        <v>25</v>
      </c>
      <c r="F9" s="59"/>
      <c r="G9" s="61">
        <v>0.23</v>
      </c>
      <c r="H9" s="62">
        <v>0</v>
      </c>
      <c r="I9" s="63">
        <v>0</v>
      </c>
      <c r="J9" s="87">
        <v>0</v>
      </c>
      <c r="K9" s="65">
        <f t="shared" ref="K9" si="0">G9+I9</f>
        <v>0.23</v>
      </c>
      <c r="L9" s="66"/>
      <c r="M9" s="67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</row>
    <row r="10" spans="1:181" s="70" customFormat="1" ht="69.599999999999994" customHeight="1">
      <c r="A10" s="57"/>
      <c r="B10" s="58"/>
      <c r="C10" s="59"/>
      <c r="D10" s="59"/>
      <c r="E10" s="60"/>
      <c r="F10" s="59"/>
      <c r="G10" s="61"/>
      <c r="H10" s="62"/>
      <c r="I10" s="63"/>
      <c r="J10" s="64"/>
      <c r="K10" s="65"/>
      <c r="L10" s="66"/>
      <c r="M10" s="67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</row>
    <row r="11" spans="1:181" s="14" customFormat="1" ht="30.75" customHeight="1">
      <c r="A11" s="108" t="s">
        <v>34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3"/>
    </row>
    <row r="12" spans="1:181" s="14" customFormat="1" ht="35.25" customHeight="1">
      <c r="A12" s="109" t="s">
        <v>42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86"/>
    </row>
    <row r="13" spans="1:181" s="14" customFormat="1" ht="28.2" customHeight="1">
      <c r="A13" s="109" t="s">
        <v>35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86"/>
    </row>
    <row r="14" spans="1:181" s="14" customFormat="1" ht="24" customHeight="1">
      <c r="A14" s="99" t="s">
        <v>36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85"/>
    </row>
    <row r="15" spans="1:181" s="14" customFormat="1" ht="28.8" customHeight="1">
      <c r="A15" s="85"/>
      <c r="B15" s="17"/>
      <c r="C15" s="18"/>
      <c r="D15" s="85"/>
      <c r="E15" s="85"/>
      <c r="F15" s="19"/>
      <c r="G15" s="19"/>
      <c r="H15" s="19"/>
      <c r="I15" s="19"/>
      <c r="J15" s="19"/>
      <c r="K15" s="19"/>
      <c r="L15" s="20"/>
      <c r="M15" s="20"/>
    </row>
    <row r="16" spans="1:181" s="14" customFormat="1" ht="32.4" customHeight="1">
      <c r="A16" s="88" t="s">
        <v>37</v>
      </c>
      <c r="B16" s="89"/>
      <c r="C16" s="18"/>
      <c r="D16" s="23"/>
      <c r="E16" s="24"/>
      <c r="F16" s="25"/>
      <c r="G16" s="25"/>
      <c r="H16" s="25"/>
      <c r="I16" s="25"/>
      <c r="J16" s="25"/>
      <c r="K16" s="25"/>
      <c r="L16" s="26"/>
      <c r="M16" s="26"/>
    </row>
    <row r="17" spans="1:13" s="14" customFormat="1" ht="16.8" customHeight="1">
      <c r="A17" s="88"/>
      <c r="B17" s="89"/>
      <c r="C17" s="18"/>
      <c r="D17" s="23"/>
      <c r="E17" s="24"/>
      <c r="F17" s="25"/>
      <c r="G17" s="25"/>
      <c r="H17" s="25"/>
      <c r="I17" s="25"/>
      <c r="J17" s="25"/>
      <c r="K17" s="25"/>
      <c r="L17" s="26"/>
      <c r="M17" s="26"/>
    </row>
    <row r="18" spans="1:13" s="14" customFormat="1" ht="26.4" customHeight="1">
      <c r="A18" s="88" t="s">
        <v>39</v>
      </c>
      <c r="B18" s="88"/>
      <c r="C18" s="18"/>
      <c r="D18" s="21"/>
      <c r="E18" s="85"/>
      <c r="F18" s="25"/>
      <c r="G18" s="25"/>
      <c r="H18" s="25"/>
      <c r="I18" s="25"/>
      <c r="J18" s="25"/>
      <c r="K18" s="25"/>
      <c r="L18" s="26"/>
      <c r="M18" s="26"/>
    </row>
    <row r="19" spans="1:13" s="14" customFormat="1" ht="14.4">
      <c r="B19" s="27"/>
      <c r="C19" s="12"/>
      <c r="F19" s="25"/>
      <c r="G19" s="25"/>
      <c r="H19" s="25"/>
      <c r="I19" s="25"/>
      <c r="J19" s="25"/>
      <c r="K19" s="25"/>
      <c r="L19" s="26"/>
      <c r="M19" s="26"/>
    </row>
    <row r="20" spans="1:13">
      <c r="B20" s="28"/>
    </row>
    <row r="21" spans="1:13">
      <c r="B21" s="28"/>
    </row>
    <row r="22" spans="1:13">
      <c r="B22" s="28"/>
    </row>
    <row r="23" spans="1:13">
      <c r="B23" s="28"/>
    </row>
    <row r="24" spans="1:13">
      <c r="B24" s="28"/>
    </row>
    <row r="25" spans="1:13">
      <c r="B25" s="28"/>
    </row>
    <row r="26" spans="1:13">
      <c r="B26" s="28"/>
    </row>
    <row r="27" spans="1:13">
      <c r="B27" s="28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14:L14"/>
    <mergeCell ref="H7:J7"/>
    <mergeCell ref="L7:L8"/>
    <mergeCell ref="A11:L11"/>
    <mergeCell ref="A12:L12"/>
    <mergeCell ref="A7:A8"/>
    <mergeCell ref="B7:B8"/>
    <mergeCell ref="C7:C8"/>
    <mergeCell ref="D7:D8"/>
    <mergeCell ref="E7:E8"/>
    <mergeCell ref="F7:G7"/>
  </mergeCells>
  <phoneticPr fontId="4" type="noConversion"/>
  <conditionalFormatting sqref="D1:D1048576">
    <cfRule type="duplicateValues" dxfId="0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4" orientation="landscape" r:id="rId1"/>
  <headerFooter>
    <oddFooter>&amp;C第 &amp;P 页，共 &amp;N 页</oddFooter>
  </headerFooter>
  <rowBreaks count="1" manualBreakCount="1">
    <brk id="28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成卓ZY</vt:lpstr>
      <vt:lpstr>成卓ZY (2)</vt:lpstr>
      <vt:lpstr>成卓ZY 假</vt:lpstr>
      <vt:lpstr>成卓ZY 假 (2)</vt:lpstr>
      <vt:lpstr>Sheet1</vt:lpstr>
      <vt:lpstr>成卓ZY!Print_Area</vt:lpstr>
      <vt:lpstr>'成卓ZY (2)'!Print_Area</vt:lpstr>
      <vt:lpstr>'成卓ZY 假'!Print_Area</vt:lpstr>
      <vt:lpstr>'成卓ZY 假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2022-05-18T03:20:34Z</cp:lastPrinted>
  <dcterms:created xsi:type="dcterms:W3CDTF">2015-06-05T18:19:34Z</dcterms:created>
  <dcterms:modified xsi:type="dcterms:W3CDTF">2022-06-16T07:37:00Z</dcterms:modified>
</cp:coreProperties>
</file>