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838"/>
  </bookViews>
  <sheets>
    <sheet name="Unified Cab - Seat坐椅" sheetId="1" r:id="rId1"/>
    <sheet name="Unified Cab - Riser底支架" sheetId="13" r:id="rId2"/>
    <sheet name="Unified Cab - Safety belt安全带" sheetId="6" r:id="rId3"/>
    <sheet name="Unified Cab - Armrest扶手" sheetId="4" r:id="rId4"/>
    <sheet name="Upholsteries" sheetId="7" r:id="rId5"/>
    <sheet name="Volume per user" sheetId="14" r:id="rId6"/>
  </sheets>
  <definedNames>
    <definedName name="_xlnm._FilterDatabase" localSheetId="0" hidden="1">'Unified Cab - Seat坐椅'!$A$5:$BS$89</definedName>
    <definedName name="_xlnm._FilterDatabase" localSheetId="1" hidden="1">'Unified Cab - Riser底支架'!$B$6:$AD$12</definedName>
    <definedName name="_xlnm._FilterDatabase" localSheetId="2" hidden="1">'Unified Cab - Safety belt安全带'!$B$6:$AA$14</definedName>
    <definedName name="_xlnm._FilterDatabase" localSheetId="3" hidden="1">'Unified Cab - Armrest扶手'!$B$6:$X$14</definedName>
    <definedName name="_xlnm._FilterDatabase" localSheetId="4" hidden="1">Upholsteries!$B$6:$AH$32</definedName>
    <definedName name="_41C2">#N/A</definedName>
    <definedName name="A" localSheetId="0">#REF!</definedName>
    <definedName name="A">#REF!</definedName>
    <definedName name="CHASSIS">#N/A</definedName>
    <definedName name="J372_">#N/A</definedName>
    <definedName name="OBSERV">#N/A</definedName>
    <definedName name="Recorder" localSheetId="0">#REF!</definedName>
    <definedName name="Recorder">#REF!</definedName>
  </definedNames>
  <calcPr calcId="144525"/>
</workbook>
</file>

<file path=xl/comments1.xml><?xml version="1.0" encoding="utf-8"?>
<comments xmlns="http://schemas.openxmlformats.org/spreadsheetml/2006/main">
  <authors>
    <author>Bouvet Didier</author>
  </authors>
  <commentList>
    <comment ref="W5" authorId="0">
      <text>
        <r>
          <rPr>
            <b/>
            <sz val="9"/>
            <rFont val="Tahoma"/>
            <charset val="134"/>
          </rPr>
          <t>Bouvet Didier:</t>
        </r>
        <r>
          <rPr>
            <sz val="9"/>
            <rFont val="Tahoma"/>
            <charset val="134"/>
          </rPr>
          <t xml:space="preserve">
Adjustable or  integrated headrest. According to platform availability</t>
        </r>
      </text>
    </comment>
    <comment ref="X5" authorId="0">
      <text>
        <r>
          <rPr>
            <b/>
            <sz val="9"/>
            <rFont val="Tahoma"/>
            <charset val="134"/>
          </rPr>
          <t>Bouvet Didier:</t>
        </r>
        <r>
          <rPr>
            <sz val="9"/>
            <rFont val="Tahoma"/>
            <charset val="134"/>
          </rPr>
          <t xml:space="preserve">
Adjustable or  integrated headrest. According to platform availability</t>
        </r>
      </text>
    </comment>
    <comment ref="AJ5" authorId="0">
      <text>
        <r>
          <rPr>
            <b/>
            <sz val="9"/>
            <rFont val="Tahoma"/>
            <charset val="134"/>
          </rPr>
          <t>Bouvet Didier:</t>
        </r>
        <r>
          <rPr>
            <sz val="9"/>
            <rFont val="Tahoma"/>
            <charset val="134"/>
          </rPr>
          <t xml:space="preserve">
Quick air release or  height mimiter According to platform availability</t>
        </r>
      </text>
    </comment>
    <comment ref="AK5" authorId="0">
      <text>
        <r>
          <rPr>
            <b/>
            <sz val="9"/>
            <rFont val="Tahoma"/>
            <charset val="134"/>
          </rPr>
          <t>Bouvet Didier:</t>
        </r>
        <r>
          <rPr>
            <sz val="9"/>
            <rFont val="Tahoma"/>
            <charset val="134"/>
          </rPr>
          <t xml:space="preserve">
Quick air release or  height mimiter According to platform availability</t>
        </r>
      </text>
    </comment>
    <comment ref="AL5" authorId="0">
      <text>
        <r>
          <rPr>
            <b/>
            <sz val="9"/>
            <rFont val="Tahoma"/>
            <charset val="134"/>
          </rPr>
          <t>Bouvet Didier:</t>
        </r>
        <r>
          <rPr>
            <sz val="9"/>
            <rFont val="Tahoma"/>
            <charset val="134"/>
          </rPr>
          <t xml:space="preserve">
In combination with quick air release</t>
        </r>
      </text>
    </comment>
  </commentList>
</comments>
</file>

<file path=xl/sharedStrings.xml><?xml version="1.0" encoding="utf-8"?>
<sst xmlns="http://schemas.openxmlformats.org/spreadsheetml/2006/main" count="3383" uniqueCount="362">
  <si>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</si>
  <si>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</si>
  <si>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</si>
  <si>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</si>
  <si>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</si>
  <si>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</si>
  <si>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</si>
  <si>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</si>
  <si>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</si>
  <si>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</si>
  <si>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</si>
  <si>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</si>
  <si>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</si>
  <si>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</si>
  <si>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</si>
  <si>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</si>
  <si>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</si>
  <si>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</si>
  <si>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</si>
  <si>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</si>
  <si>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</si>
  <si>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</si>
  <si>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</si>
  <si>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</si>
  <si>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</si>
  <si>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</si>
  <si>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</si>
  <si>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</si>
  <si>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</si>
  <si>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</si>
  <si>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</si>
  <si>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</si>
  <si>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</si>
  <si>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</si>
  <si>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</si>
  <si>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</si>
  <si>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</si>
  <si>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</si>
  <si>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MM</t>
  </si>
  <si>
    <t>NN</t>
  </si>
  <si>
    <t>OO</t>
  </si>
  <si>
    <t>PP</t>
  </si>
  <si>
    <t>QQ</t>
  </si>
  <si>
    <t>RR</t>
  </si>
  <si>
    <t>SS</t>
  </si>
  <si>
    <t>TT</t>
  </si>
  <si>
    <t>UU</t>
  </si>
  <si>
    <t>VV</t>
  </si>
  <si>
    <t>WW</t>
  </si>
  <si>
    <t>XX</t>
  </si>
  <si>
    <t>汇率</t>
  </si>
  <si>
    <t>Volvo volumes</t>
  </si>
  <si>
    <t>Renault volumes</t>
  </si>
  <si>
    <t>Suspension type</t>
  </si>
  <si>
    <t>Volvo 
part number</t>
  </si>
  <si>
    <t>Name</t>
  </si>
  <si>
    <t>Demarcation</t>
  </si>
  <si>
    <t>Characteristics</t>
  </si>
  <si>
    <t>Basic adjustment</t>
  </si>
  <si>
    <t>Powered adjustment</t>
  </si>
  <si>
    <t>Backrest features</t>
  </si>
  <si>
    <t>Cushion features</t>
  </si>
  <si>
    <t>Suspension</t>
  </si>
  <si>
    <t>Climate</t>
  </si>
  <si>
    <t>Safety</t>
  </si>
  <si>
    <t>Comfort</t>
  </si>
  <si>
    <t>Additional</t>
  </si>
  <si>
    <t>Seat position</t>
  </si>
  <si>
    <t>Project</t>
  </si>
  <si>
    <t>Brand</t>
  </si>
  <si>
    <t>Managed by</t>
  </si>
  <si>
    <t>Supplier</t>
  </si>
  <si>
    <t>RFQ1（CNY)</t>
  </si>
  <si>
    <t>RFQ1(EUR)</t>
  </si>
  <si>
    <t>RFQ1(BRL)</t>
  </si>
  <si>
    <t>COMMENTS</t>
  </si>
  <si>
    <t>GENERAL</t>
  </si>
  <si>
    <t>FEATURES</t>
  </si>
  <si>
    <t>Backrest adjustment</t>
  </si>
  <si>
    <t>Length adjustment</t>
  </si>
  <si>
    <t>Height adjustment</t>
  </si>
  <si>
    <t>Front tilt adjustment</t>
  </si>
  <si>
    <t>Seat cushion extension adjustment</t>
  </si>
  <si>
    <t>Memory general</t>
  </si>
  <si>
    <t>Entry / Exit</t>
  </si>
  <si>
    <t>Adjustable headrest (Foam)</t>
  </si>
  <si>
    <t>Integrated headrest</t>
  </si>
  <si>
    <t>Neck support</t>
  </si>
  <si>
    <t>Lumbar support adjustment</t>
  </si>
  <si>
    <t xml:space="preserve">Adj. side support. Backrest </t>
  </si>
  <si>
    <t>Foldable backrest</t>
  </si>
  <si>
    <t>Double backrest control</t>
  </si>
  <si>
    <t xml:space="preserve">Adj. side support. Cushion </t>
  </si>
  <si>
    <t>Sensor mat</t>
  </si>
  <si>
    <t>Adjustable shock absorber</t>
  </si>
  <si>
    <t>Air suspension (175 kg)</t>
  </si>
  <si>
    <t>On/Off suspension</t>
  </si>
  <si>
    <t>Quick air release for air-suspension</t>
  </si>
  <si>
    <t>Memory height pos. Only susp</t>
  </si>
  <si>
    <t>Height limiter</t>
  </si>
  <si>
    <t>Bellows</t>
  </si>
  <si>
    <t>Normal slides</t>
  </si>
  <si>
    <t>Long slides</t>
  </si>
  <si>
    <t xml:space="preserve">Heating </t>
  </si>
  <si>
    <t>Ventilation</t>
  </si>
  <si>
    <t>Adjustable D-ring</t>
  </si>
  <si>
    <t>Seat airbag</t>
  </si>
  <si>
    <t>Seat pull down</t>
  </si>
  <si>
    <t>Swivel warning</t>
  </si>
  <si>
    <t>Foam Basic</t>
  </si>
  <si>
    <t>Foam Advanced</t>
  </si>
  <si>
    <t>Massage</t>
  </si>
  <si>
    <t>Massage Advanced</t>
  </si>
  <si>
    <t>Loudspeaker / Noise cancellation</t>
  </si>
  <si>
    <t xml:space="preserve">GLU </t>
  </si>
  <si>
    <t>Swivel base</t>
  </si>
  <si>
    <t>Backrest table</t>
  </si>
  <si>
    <t>Foldable seat cushion with locking mechanism</t>
  </si>
  <si>
    <t>Driver</t>
  </si>
  <si>
    <t>Passenger</t>
  </si>
  <si>
    <t>Bench</t>
  </si>
  <si>
    <t>LHD</t>
  </si>
  <si>
    <t>RHD</t>
  </si>
  <si>
    <t>ADMINISTRATIVE</t>
  </si>
  <si>
    <t>PART COST</t>
  </si>
  <si>
    <t>Yes</t>
  </si>
  <si>
    <t>VDS001</t>
  </si>
  <si>
    <t>Driver seat</t>
  </si>
  <si>
    <t>Standard</t>
  </si>
  <si>
    <t>?</t>
  </si>
  <si>
    <t>Unified Cab</t>
  </si>
  <si>
    <t>Volvo</t>
  </si>
  <si>
    <t>VDS002</t>
  </si>
  <si>
    <t>VDS003</t>
  </si>
  <si>
    <t>VDS004</t>
  </si>
  <si>
    <t>LHD, Air bag</t>
  </si>
  <si>
    <t>VDS005</t>
  </si>
  <si>
    <t>LHD, Air bag + GLU</t>
  </si>
  <si>
    <t>VDS006</t>
  </si>
  <si>
    <t>LHD, Air bag + pull down</t>
  </si>
  <si>
    <t>VDS007</t>
  </si>
  <si>
    <t>LHD, Air bag + pull down + GLU</t>
  </si>
  <si>
    <t>VDS008</t>
  </si>
  <si>
    <t>LHD, Pull down</t>
  </si>
  <si>
    <t>VDS009</t>
  </si>
  <si>
    <t>LHD, Pull down + GLU</t>
  </si>
  <si>
    <t>VDS010</t>
  </si>
  <si>
    <t>LHD, GLU</t>
  </si>
  <si>
    <t>VDS011</t>
  </si>
  <si>
    <t>VDS012</t>
  </si>
  <si>
    <t>RHD, Air bag</t>
  </si>
  <si>
    <t>VDS013</t>
  </si>
  <si>
    <t>RHD, Air bag + GLU</t>
  </si>
  <si>
    <t>VDS014</t>
  </si>
  <si>
    <t>RHD, Air bag + pull down</t>
  </si>
  <si>
    <t>VDS015</t>
  </si>
  <si>
    <t>RHD, Air bag + pull down + GLU</t>
  </si>
  <si>
    <t>VDS016</t>
  </si>
  <si>
    <t>RHD, Pull down</t>
  </si>
  <si>
    <t>VDS017</t>
  </si>
  <si>
    <t>RHD, Pull down + GLU</t>
  </si>
  <si>
    <t>VDS018</t>
  </si>
  <si>
    <t>RHD, GLU</t>
  </si>
  <si>
    <t>VDS019</t>
  </si>
  <si>
    <t>Comfort +</t>
  </si>
  <si>
    <t>VDS020</t>
  </si>
  <si>
    <t>VDS021</t>
  </si>
  <si>
    <t>VDS022</t>
  </si>
  <si>
    <t>VDS023</t>
  </si>
  <si>
    <t>VDS024</t>
  </si>
  <si>
    <t>VDS025</t>
  </si>
  <si>
    <t>VDS026</t>
  </si>
  <si>
    <t>VDS027</t>
  </si>
  <si>
    <t>VDS028</t>
  </si>
  <si>
    <t>VDS029</t>
  </si>
  <si>
    <t>VDS030</t>
  </si>
  <si>
    <t>VDS031</t>
  </si>
  <si>
    <t>VDS032</t>
  </si>
  <si>
    <t>VDS033</t>
  </si>
  <si>
    <t>VDS034</t>
  </si>
  <si>
    <t>VDS035</t>
  </si>
  <si>
    <t>Deluxe</t>
  </si>
  <si>
    <t>VDS036</t>
  </si>
  <si>
    <t>VDS037</t>
  </si>
  <si>
    <t>VDS038</t>
  </si>
  <si>
    <t>VDS039</t>
  </si>
  <si>
    <t>VDS040</t>
  </si>
  <si>
    <t>VDS041</t>
  </si>
  <si>
    <t>VDS042</t>
  </si>
  <si>
    <t>VDS043</t>
  </si>
  <si>
    <t>VDS044</t>
  </si>
  <si>
    <t>VDS045</t>
  </si>
  <si>
    <t>VDS046</t>
  </si>
  <si>
    <t>VDS047</t>
  </si>
  <si>
    <t>VDS048</t>
  </si>
  <si>
    <t>VDS049</t>
  </si>
  <si>
    <t>VDS050</t>
  </si>
  <si>
    <t>VPS001</t>
  </si>
  <si>
    <t>Passenger seat</t>
  </si>
  <si>
    <t>VPS002</t>
  </si>
  <si>
    <t>VPS003</t>
  </si>
  <si>
    <t>VPS004</t>
  </si>
  <si>
    <t>VPS005</t>
  </si>
  <si>
    <t>VPS006</t>
  </si>
  <si>
    <t>VPS007</t>
  </si>
  <si>
    <t>VPS008</t>
  </si>
  <si>
    <t>No</t>
  </si>
  <si>
    <t>VPS009</t>
  </si>
  <si>
    <t>Base</t>
  </si>
  <si>
    <t>VPS010</t>
  </si>
  <si>
    <t>VPS011</t>
  </si>
  <si>
    <t>Relax</t>
  </si>
  <si>
    <t>VPS012</t>
  </si>
  <si>
    <t>VRPS001</t>
  </si>
  <si>
    <t>Both</t>
  </si>
  <si>
    <t>VRPS002</t>
  </si>
  <si>
    <t>RDS001</t>
  </si>
  <si>
    <t>Renault</t>
  </si>
  <si>
    <t>RDS002</t>
  </si>
  <si>
    <t>RDS003</t>
  </si>
  <si>
    <t>RDS004</t>
  </si>
  <si>
    <t>RDS005</t>
  </si>
  <si>
    <t>RDS006</t>
  </si>
  <si>
    <t>RDS007</t>
  </si>
  <si>
    <t>RDS008</t>
  </si>
  <si>
    <t>RPS001</t>
  </si>
  <si>
    <t>RPS002</t>
  </si>
  <si>
    <t>RPS003</t>
  </si>
  <si>
    <t>RPS004</t>
  </si>
  <si>
    <t>RPS005</t>
  </si>
  <si>
    <t>RPS006</t>
  </si>
  <si>
    <t>RPS007</t>
  </si>
  <si>
    <t>RPS008</t>
  </si>
  <si>
    <t>RPS009</t>
  </si>
  <si>
    <t>RPS010</t>
  </si>
  <si>
    <t>RPS011</t>
  </si>
  <si>
    <t>RPS012</t>
  </si>
  <si>
    <t>Seat family</t>
  </si>
  <si>
    <t>Position</t>
  </si>
  <si>
    <t>Cab type</t>
  </si>
  <si>
    <t>Comfort+</t>
  </si>
  <si>
    <t xml:space="preserve">Base </t>
  </si>
  <si>
    <t>FH</t>
  </si>
  <si>
    <t>FM</t>
  </si>
  <si>
    <t>R001</t>
  </si>
  <si>
    <t>Riser</t>
  </si>
  <si>
    <t>FH/T, suspended seat</t>
  </si>
  <si>
    <t>R002</t>
  </si>
  <si>
    <t>FM/C/K, suspended seat</t>
  </si>
  <si>
    <t>R003</t>
  </si>
  <si>
    <t>FH/T, base seat</t>
  </si>
  <si>
    <t>R004</t>
  </si>
  <si>
    <t>FM/C/K, base seat</t>
  </si>
  <si>
    <t>R005</t>
  </si>
  <si>
    <t>FH/T, relax seat</t>
  </si>
  <si>
    <t>R006</t>
  </si>
  <si>
    <t>FM/C/K, bench seat</t>
  </si>
  <si>
    <t>Safety belt</t>
  </si>
  <si>
    <t>Buckle with SBR</t>
  </si>
  <si>
    <t>Red belt in seat</t>
  </si>
  <si>
    <t>Black belt in seat</t>
  </si>
  <si>
    <t>Locking tongue</t>
  </si>
  <si>
    <t>Load limiter</t>
  </si>
  <si>
    <t>With pretensionner</t>
  </si>
  <si>
    <t>With electrical retractor (pret included)</t>
  </si>
  <si>
    <t>B001</t>
  </si>
  <si>
    <t>Seat belt</t>
  </si>
  <si>
    <t>Black普通</t>
  </si>
  <si>
    <t>B002</t>
  </si>
  <si>
    <t>Black, pret预警</t>
  </si>
  <si>
    <t>B003</t>
  </si>
  <si>
    <t>Black, elec retractor</t>
  </si>
  <si>
    <t>B004</t>
  </si>
  <si>
    <t>Red</t>
  </si>
  <si>
    <t>B005</t>
  </si>
  <si>
    <t>Red, pret</t>
  </si>
  <si>
    <t>B006</t>
  </si>
  <si>
    <t>Red, elec retractor</t>
  </si>
  <si>
    <t>B007</t>
  </si>
  <si>
    <t>Bench belt</t>
  </si>
  <si>
    <t>Black, 2 safety belts package1*2</t>
  </si>
  <si>
    <t>B008</t>
  </si>
  <si>
    <t>Red, 2 safety belts package1*2</t>
  </si>
  <si>
    <t>Solution is assumed to be symmetrical belt to reduce diversity</t>
  </si>
  <si>
    <t>Finishing</t>
  </si>
  <si>
    <t>Armrest PU</t>
  </si>
  <si>
    <t>Left</t>
  </si>
  <si>
    <t>Right</t>
  </si>
  <si>
    <t>A001</t>
  </si>
  <si>
    <t>Armrest</t>
  </si>
  <si>
    <t>PU, Left</t>
  </si>
  <si>
    <t>A002</t>
  </si>
  <si>
    <t>PU, Right</t>
  </si>
  <si>
    <t>A003</t>
  </si>
  <si>
    <t>PU, Left, Textile Volvo</t>
  </si>
  <si>
    <t>A004</t>
  </si>
  <si>
    <t>PU, Right, Textile Volvo</t>
  </si>
  <si>
    <t>A005</t>
  </si>
  <si>
    <t>PU, Left, Leather  Volvo</t>
  </si>
  <si>
    <t>A006</t>
  </si>
  <si>
    <t>PU, Right, Leather Volvo</t>
  </si>
  <si>
    <t>A007</t>
  </si>
  <si>
    <t>PU, Left, Leather  Renault</t>
  </si>
  <si>
    <t>A008</t>
  </si>
  <si>
    <t>PU, Right, Leather  Renault</t>
  </si>
  <si>
    <t>RFQ1</t>
  </si>
  <si>
    <t>RFQ2</t>
  </si>
  <si>
    <t>harmony</t>
  </si>
  <si>
    <t>VT</t>
  </si>
  <si>
    <t>T1</t>
  </si>
  <si>
    <t>T2</t>
  </si>
  <si>
    <t>T2 Vent</t>
  </si>
  <si>
    <t>L1</t>
  </si>
  <si>
    <t>L1 Vent</t>
  </si>
  <si>
    <t>LT</t>
  </si>
  <si>
    <t>L2</t>
  </si>
  <si>
    <t>L2 Vent</t>
  </si>
  <si>
    <t>U001</t>
  </si>
  <si>
    <t>Upholstery kit</t>
  </si>
  <si>
    <t>Left, Volvo</t>
  </si>
  <si>
    <t>U002</t>
  </si>
  <si>
    <t>Right, Volvo</t>
  </si>
  <si>
    <t>U003</t>
  </si>
  <si>
    <t>U004</t>
  </si>
  <si>
    <t>U005</t>
  </si>
  <si>
    <t>U006</t>
  </si>
  <si>
    <t>U007</t>
  </si>
  <si>
    <t>T2, Vent</t>
  </si>
  <si>
    <t>U008</t>
  </si>
  <si>
    <t>U009</t>
  </si>
  <si>
    <t>U010</t>
  </si>
  <si>
    <t>U011</t>
  </si>
  <si>
    <t>L1, Vent</t>
  </si>
  <si>
    <t>U012</t>
  </si>
  <si>
    <t>U013</t>
  </si>
  <si>
    <t>U014</t>
  </si>
  <si>
    <t>U015</t>
  </si>
  <si>
    <t>U016</t>
  </si>
  <si>
    <t>U017</t>
  </si>
  <si>
    <t>L2, Vent</t>
  </si>
  <si>
    <t>U018</t>
  </si>
  <si>
    <t>U019</t>
  </si>
  <si>
    <t>Left, Renault</t>
  </si>
  <si>
    <t>U020</t>
  </si>
  <si>
    <t>Right, Renault</t>
  </si>
  <si>
    <t>U021</t>
  </si>
  <si>
    <t>U022</t>
  </si>
  <si>
    <t>U023</t>
  </si>
  <si>
    <t>U024</t>
  </si>
  <si>
    <t>U025</t>
  </si>
  <si>
    <t>U026</t>
  </si>
  <si>
    <t>For information only for complete seat diversity estimation</t>
  </si>
  <si>
    <t>Upholstery will be managed and sourced separately</t>
  </si>
  <si>
    <t>Upholstery diversity not defined and need of left and right version not confirmed yet</t>
  </si>
  <si>
    <t>Europe (France)</t>
  </si>
  <si>
    <t>Europe (Sweden-Belgium)</t>
  </si>
  <si>
    <t>Russia</t>
  </si>
  <si>
    <t>China</t>
  </si>
  <si>
    <t>Brazil</t>
  </si>
  <si>
    <t>Australia</t>
  </si>
  <si>
    <t>1 plant for RT</t>
  </si>
  <si>
    <t>7 plants for VT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</si>
</sst>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USD]\ #,##0.00"/>
    <numFmt numFmtId="177" formatCode="[$CNY]\ #,##0.00"/>
    <numFmt numFmtId="178" formatCode="[$EUR]\ #,##0"/>
    <numFmt numFmtId="179" formatCode="[$BRL]\ #,##0"/>
    <numFmt numFmtId="180" formatCode="[$Real]\ #,##0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Arial"/>
      <charset val="134"/>
    </font>
    <font>
      <b/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i/>
      <sz val="10"/>
      <name val="Arial"/>
      <charset val="134"/>
    </font>
    <font>
      <b/>
      <sz val="10"/>
      <name val="Arial"/>
      <charset val="134"/>
    </font>
    <font>
      <b/>
      <sz val="12"/>
      <color theme="0"/>
      <name val="Arial"/>
      <charset val="134"/>
    </font>
    <font>
      <sz val="11"/>
      <color theme="0"/>
      <name val="等线"/>
      <charset val="134"/>
      <scheme val="minor"/>
    </font>
    <font>
      <sz val="10"/>
      <name val="Arial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9"/>
      <name val="Tahoma"/>
      <charset val="134"/>
    </font>
    <font>
      <sz val="9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679555650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0" fontId="15" fillId="0" borderId="0"/>
    <xf numFmtId="42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9" borderId="6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3" borderId="69" applyNumberFormat="0" applyFon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/>
    <xf numFmtId="0" fontId="30" fillId="0" borderId="0" applyNumberFormat="0" applyFill="0" applyBorder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16" fillId="0" borderId="62" applyNumberFormat="0" applyFill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9" fillId="0" borderId="67" applyNumberFormat="0" applyFill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9" fillId="28" borderId="63" applyNumberFormat="0" applyAlignment="0" applyProtection="0">
      <alignment vertical="center"/>
    </xf>
    <xf numFmtId="0" fontId="27" fillId="28" borderId="64" applyNumberFormat="0" applyAlignment="0" applyProtection="0">
      <alignment vertical="center"/>
    </xf>
    <xf numFmtId="0" fontId="32" fillId="42" borderId="68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0" borderId="66" applyNumberFormat="0" applyFill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15" fillId="0" borderId="0"/>
    <xf numFmtId="0" fontId="22" fillId="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</cellStyleXfs>
  <cellXfs count="29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1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right"/>
    </xf>
    <xf numFmtId="0" fontId="2" fillId="5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5" fillId="0" borderId="19" xfId="1" applyNumberFormat="1" applyFont="1" applyBorder="1" applyAlignment="1">
      <alignment horizontal="center" vertical="center"/>
    </xf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3" borderId="21" xfId="0" applyFill="1" applyBorder="1" applyAlignment="1">
      <alignment horizontal="left"/>
    </xf>
    <xf numFmtId="0" fontId="0" fillId="6" borderId="9" xfId="0" applyFill="1" applyBorder="1"/>
    <xf numFmtId="0" fontId="0" fillId="6" borderId="7" xfId="0" applyFill="1" applyBorder="1"/>
    <xf numFmtId="0" fontId="2" fillId="5" borderId="2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right"/>
    </xf>
    <xf numFmtId="0" fontId="2" fillId="5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textRotation="90" wrapText="1"/>
    </xf>
    <xf numFmtId="0" fontId="2" fillId="7" borderId="25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vertical="center" textRotation="90" wrapText="1"/>
    </xf>
    <xf numFmtId="0" fontId="3" fillId="6" borderId="12" xfId="0" applyFont="1" applyFill="1" applyBorder="1" applyAlignment="1">
      <alignment horizontal="center" vertical="center" textRotation="90"/>
    </xf>
    <xf numFmtId="0" fontId="8" fillId="8" borderId="27" xfId="0" applyFont="1" applyFill="1" applyBorder="1" applyAlignment="1">
      <alignment horizontal="center" vertical="center" textRotation="90" wrapText="1"/>
    </xf>
    <xf numFmtId="0" fontId="2" fillId="5" borderId="2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textRotation="90" wrapText="1"/>
    </xf>
    <xf numFmtId="0" fontId="2" fillId="7" borderId="17" xfId="0" applyFont="1" applyFill="1" applyBorder="1" applyAlignment="1">
      <alignment horizontal="center" vertical="center" textRotation="90" wrapText="1"/>
    </xf>
    <xf numFmtId="0" fontId="2" fillId="7" borderId="28" xfId="0" applyFont="1" applyFill="1" applyBorder="1" applyAlignment="1">
      <alignment horizontal="center" vertical="center" textRotation="90" wrapText="1"/>
    </xf>
    <xf numFmtId="0" fontId="8" fillId="8" borderId="25" xfId="0" applyFont="1" applyFill="1" applyBorder="1" applyAlignment="1">
      <alignment horizontal="center" vertical="center" textRotation="90" wrapText="1"/>
    </xf>
    <xf numFmtId="0" fontId="1" fillId="0" borderId="29" xfId="0" applyFont="1" applyBorder="1"/>
    <xf numFmtId="0" fontId="9" fillId="0" borderId="18" xfId="53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9" xfId="53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6" borderId="21" xfId="0" applyFill="1" applyBorder="1"/>
    <xf numFmtId="0" fontId="8" fillId="8" borderId="31" xfId="0" applyFont="1" applyFill="1" applyBorder="1" applyAlignment="1">
      <alignment horizontal="center" vertical="center" textRotation="90" wrapText="1"/>
    </xf>
    <xf numFmtId="0" fontId="8" fillId="8" borderId="32" xfId="0" applyFont="1" applyFill="1" applyBorder="1" applyAlignment="1">
      <alignment horizontal="center" vertical="center" textRotation="90" wrapText="1"/>
    </xf>
    <xf numFmtId="0" fontId="8" fillId="8" borderId="33" xfId="0" applyFont="1" applyFill="1" applyBorder="1" applyAlignment="1">
      <alignment horizontal="center" vertical="center" textRotation="90" wrapText="1"/>
    </xf>
    <xf numFmtId="0" fontId="8" fillId="8" borderId="26" xfId="0" applyFont="1" applyFill="1" applyBorder="1" applyAlignment="1">
      <alignment horizontal="center" vertical="center" textRotation="90" wrapText="1"/>
    </xf>
    <xf numFmtId="0" fontId="11" fillId="0" borderId="19" xfId="53" applyFont="1" applyBorder="1" applyAlignment="1">
      <alignment horizontal="center" vertical="center"/>
    </xf>
    <xf numFmtId="0" fontId="12" fillId="0" borderId="30" xfId="53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30" xfId="53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9" borderId="7" xfId="0" applyFill="1" applyBorder="1"/>
    <xf numFmtId="0" fontId="0" fillId="9" borderId="9" xfId="0" applyFill="1" applyBorder="1"/>
    <xf numFmtId="0" fontId="0" fillId="9" borderId="21" xfId="0" applyFill="1" applyBorder="1"/>
    <xf numFmtId="0" fontId="0" fillId="10" borderId="7" xfId="0" applyFill="1" applyBorder="1"/>
    <xf numFmtId="0" fontId="0" fillId="10" borderId="9" xfId="0" applyFill="1" applyBorder="1" applyAlignment="1">
      <alignment horizontal="center"/>
    </xf>
    <xf numFmtId="0" fontId="0" fillId="9" borderId="12" xfId="0" applyFill="1" applyBorder="1" applyAlignment="1">
      <alignment horizontal="right"/>
    </xf>
    <xf numFmtId="0" fontId="8" fillId="11" borderId="37" xfId="0" applyFont="1" applyFill="1" applyBorder="1" applyAlignment="1">
      <alignment horizontal="center" vertical="center" textRotation="90" wrapText="1"/>
    </xf>
    <xf numFmtId="0" fontId="8" fillId="11" borderId="27" xfId="0" applyFont="1" applyFill="1" applyBorder="1" applyAlignment="1">
      <alignment horizontal="center" vertical="center" textRotation="90" wrapText="1"/>
    </xf>
    <xf numFmtId="0" fontId="8" fillId="11" borderId="32" xfId="0" applyFont="1" applyFill="1" applyBorder="1" applyAlignment="1">
      <alignment horizontal="center" vertical="center" textRotation="90" wrapText="1"/>
    </xf>
    <xf numFmtId="0" fontId="0" fillId="10" borderId="12" xfId="0" applyFill="1" applyBorder="1" applyAlignment="1">
      <alignment horizontal="right"/>
    </xf>
    <xf numFmtId="0" fontId="8" fillId="8" borderId="16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 textRotation="90"/>
    </xf>
    <xf numFmtId="0" fontId="8" fillId="11" borderId="16" xfId="0" applyFont="1" applyFill="1" applyBorder="1" applyAlignment="1">
      <alignment horizontal="center" vertical="center" textRotation="90" wrapText="1"/>
    </xf>
    <xf numFmtId="0" fontId="8" fillId="11" borderId="17" xfId="0" applyFont="1" applyFill="1" applyBorder="1" applyAlignment="1">
      <alignment horizontal="center" vertical="center" textRotation="90" wrapText="1"/>
    </xf>
    <xf numFmtId="0" fontId="8" fillId="11" borderId="28" xfId="0" applyFont="1" applyFill="1" applyBorder="1" applyAlignment="1">
      <alignment horizontal="center" vertical="center" textRotation="90" wrapText="1"/>
    </xf>
    <xf numFmtId="0" fontId="3" fillId="10" borderId="12" xfId="0" applyFont="1" applyFill="1" applyBorder="1" applyAlignment="1">
      <alignment horizontal="center" vertical="center" textRotation="90"/>
    </xf>
    <xf numFmtId="0" fontId="3" fillId="9" borderId="21" xfId="0" applyFont="1" applyFill="1" applyBorder="1" applyAlignment="1">
      <alignment horizontal="center" vertical="center" textRotation="90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2" borderId="25" xfId="0" applyFont="1" applyFill="1" applyBorder="1" applyAlignment="1">
      <alignment horizontal="center" vertical="center" textRotation="90" wrapText="1"/>
    </xf>
    <xf numFmtId="0" fontId="8" fillId="12" borderId="26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/>
    </xf>
    <xf numFmtId="0" fontId="8" fillId="8" borderId="24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 wrapText="1"/>
    </xf>
    <xf numFmtId="0" fontId="0" fillId="13" borderId="12" xfId="0" applyFill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176" fontId="0" fillId="0" borderId="18" xfId="0" applyNumberFormat="1" applyBorder="1" applyAlignment="1">
      <alignment horizontal="center"/>
    </xf>
    <xf numFmtId="176" fontId="1" fillId="0" borderId="1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176" fontId="0" fillId="0" borderId="20" xfId="0" applyNumberFormat="1" applyBorder="1" applyAlignment="1">
      <alignment horizont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/>
    </xf>
    <xf numFmtId="176" fontId="0" fillId="0" borderId="30" xfId="0" applyNumberFormat="1" applyBorder="1" applyAlignment="1">
      <alignment horizontal="center"/>
    </xf>
    <xf numFmtId="0" fontId="0" fillId="13" borderId="10" xfId="0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176" fontId="0" fillId="0" borderId="15" xfId="0" applyNumberFormat="1" applyBorder="1" applyAlignment="1">
      <alignment horizontal="center"/>
    </xf>
    <xf numFmtId="0" fontId="0" fillId="10" borderId="10" xfId="0" applyFill="1" applyBorder="1" applyAlignment="1">
      <alignment horizontal="right"/>
    </xf>
    <xf numFmtId="0" fontId="0" fillId="13" borderId="4" xfId="0" applyFill="1" applyBorder="1" applyAlignment="1">
      <alignment horizontal="right"/>
    </xf>
    <xf numFmtId="0" fontId="0" fillId="10" borderId="4" xfId="0" applyFill="1" applyBorder="1" applyAlignment="1">
      <alignment horizontal="right"/>
    </xf>
    <xf numFmtId="0" fontId="0" fillId="10" borderId="21" xfId="0" applyFill="1" applyBorder="1" applyAlignment="1">
      <alignment horizontal="center"/>
    </xf>
    <xf numFmtId="0" fontId="8" fillId="8" borderId="17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3" fillId="4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textRotation="90"/>
    </xf>
    <xf numFmtId="0" fontId="8" fillId="5" borderId="25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/>
    </xf>
    <xf numFmtId="0" fontId="14" fillId="14" borderId="12" xfId="0" applyFont="1" applyFill="1" applyBorder="1" applyAlignment="1">
      <alignment horizontal="center"/>
    </xf>
    <xf numFmtId="1" fontId="15" fillId="15" borderId="19" xfId="1" applyNumberFormat="1" applyFill="1" applyBorder="1" applyAlignment="1">
      <alignment horizontal="center" vertical="center"/>
    </xf>
    <xf numFmtId="1" fontId="15" fillId="0" borderId="19" xfId="1" applyNumberFormat="1" applyBorder="1" applyAlignment="1">
      <alignment horizontal="center" vertical="center"/>
    </xf>
    <xf numFmtId="0" fontId="1" fillId="0" borderId="30" xfId="0" applyFont="1" applyBorder="1"/>
    <xf numFmtId="0" fontId="0" fillId="7" borderId="20" xfId="0" applyFill="1" applyBorder="1" applyAlignment="1">
      <alignment horizontal="center"/>
    </xf>
    <xf numFmtId="0" fontId="0" fillId="2" borderId="38" xfId="0" applyFill="1" applyBorder="1" applyAlignment="1">
      <alignment horizontal="right"/>
    </xf>
    <xf numFmtId="0" fontId="0" fillId="0" borderId="39" xfId="0" applyBorder="1" applyAlignment="1">
      <alignment horizontal="center"/>
    </xf>
    <xf numFmtId="0" fontId="14" fillId="14" borderId="40" xfId="0" applyFont="1" applyFill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0" fillId="6" borderId="43" xfId="0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 textRotation="90"/>
    </xf>
    <xf numFmtId="0" fontId="8" fillId="16" borderId="20" xfId="0" applyFont="1" applyFill="1" applyBorder="1" applyAlignment="1">
      <alignment horizontal="center" vertical="center" textRotation="90" wrapText="1"/>
    </xf>
    <xf numFmtId="0" fontId="8" fillId="7" borderId="30" xfId="0" applyFont="1" applyFill="1" applyBorder="1" applyAlignment="1">
      <alignment horizontal="center" vertical="center" textRotation="90" wrapText="1"/>
    </xf>
    <xf numFmtId="0" fontId="8" fillId="8" borderId="30" xfId="0" applyFont="1" applyFill="1" applyBorder="1" applyAlignment="1">
      <alignment horizontal="center" vertical="center" textRotation="90" wrapText="1"/>
    </xf>
    <xf numFmtId="0" fontId="8" fillId="8" borderId="36" xfId="0" applyFont="1" applyFill="1" applyBorder="1" applyAlignment="1">
      <alignment horizontal="center" vertical="center" textRotation="90" wrapText="1"/>
    </xf>
    <xf numFmtId="0" fontId="3" fillId="6" borderId="44" xfId="0" applyFont="1" applyFill="1" applyBorder="1" applyAlignment="1">
      <alignment horizontal="center" vertical="center" textRotation="90"/>
    </xf>
    <xf numFmtId="0" fontId="10" fillId="0" borderId="20" xfId="0" applyFont="1" applyBorder="1" applyAlignment="1">
      <alignment horizontal="center" vertical="center"/>
    </xf>
    <xf numFmtId="0" fontId="0" fillId="6" borderId="45" xfId="0" applyFill="1" applyBorder="1" applyAlignment="1">
      <alignment horizontal="right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2" fillId="0" borderId="42" xfId="53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13" borderId="40" xfId="0" applyFill="1" applyBorder="1" applyAlignment="1">
      <alignment horizontal="right"/>
    </xf>
    <xf numFmtId="0" fontId="0" fillId="0" borderId="47" xfId="0" applyBorder="1" applyAlignment="1">
      <alignment horizontal="center"/>
    </xf>
    <xf numFmtId="0" fontId="2" fillId="8" borderId="37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3" fillId="10" borderId="48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/>
    </xf>
    <xf numFmtId="0" fontId="0" fillId="10" borderId="30" xfId="0" applyFill="1" applyBorder="1" applyAlignment="1">
      <alignment horizontal="right"/>
    </xf>
    <xf numFmtId="177" fontId="0" fillId="0" borderId="49" xfId="0" applyNumberFormat="1" applyBorder="1" applyAlignment="1">
      <alignment horizontal="center"/>
    </xf>
    <xf numFmtId="178" fontId="0" fillId="0" borderId="49" xfId="0" applyNumberFormat="1" applyBorder="1" applyAlignment="1">
      <alignment horizontal="center"/>
    </xf>
    <xf numFmtId="179" fontId="0" fillId="0" borderId="49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177" fontId="0" fillId="0" borderId="50" xfId="0" applyNumberFormat="1" applyBorder="1" applyAlignment="1">
      <alignment horizontal="center"/>
    </xf>
    <xf numFmtId="178" fontId="0" fillId="0" borderId="50" xfId="0" applyNumberFormat="1" applyBorder="1" applyAlignment="1">
      <alignment horizontal="center"/>
    </xf>
    <xf numFmtId="179" fontId="0" fillId="0" borderId="50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1" xfId="0" applyBorder="1" applyAlignment="1">
      <alignment horizontal="center"/>
    </xf>
    <xf numFmtId="177" fontId="0" fillId="0" borderId="52" xfId="0" applyNumberFormat="1" applyBorder="1" applyAlignment="1">
      <alignment horizontal="center"/>
    </xf>
    <xf numFmtId="178" fontId="0" fillId="0" borderId="52" xfId="0" applyNumberFormat="1" applyBorder="1" applyAlignment="1">
      <alignment horizontal="center"/>
    </xf>
    <xf numFmtId="179" fontId="0" fillId="0" borderId="52" xfId="0" applyNumberFormat="1" applyBorder="1" applyAlignment="1">
      <alignment horizontal="center"/>
    </xf>
    <xf numFmtId="2" fontId="1" fillId="0" borderId="46" xfId="0" applyNumberFormat="1" applyFont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1" fontId="15" fillId="0" borderId="41" xfId="1" applyNumberFormat="1" applyBorder="1" applyAlignment="1">
      <alignment horizontal="center" vertical="center"/>
    </xf>
    <xf numFmtId="0" fontId="8" fillId="17" borderId="20" xfId="0" applyFont="1" applyFill="1" applyBorder="1" applyAlignment="1">
      <alignment horizontal="center" vertical="center" textRotation="90" wrapText="1"/>
    </xf>
    <xf numFmtId="0" fontId="8" fillId="17" borderId="30" xfId="0" applyFont="1" applyFill="1" applyBorder="1" applyAlignment="1">
      <alignment horizontal="center" vertical="center" textRotation="90" wrapText="1"/>
    </xf>
    <xf numFmtId="0" fontId="12" fillId="0" borderId="20" xfId="53" applyFont="1" applyBorder="1" applyAlignment="1">
      <alignment horizontal="center" vertical="center"/>
    </xf>
    <xf numFmtId="0" fontId="12" fillId="0" borderId="39" xfId="53" applyFont="1" applyBorder="1" applyAlignment="1">
      <alignment horizontal="center" vertical="center"/>
    </xf>
    <xf numFmtId="0" fontId="8" fillId="18" borderId="30" xfId="0" applyFont="1" applyFill="1" applyBorder="1" applyAlignment="1">
      <alignment horizontal="center" vertical="center" textRotation="90" wrapText="1"/>
    </xf>
    <xf numFmtId="177" fontId="0" fillId="0" borderId="18" xfId="0" applyNumberFormat="1" applyBorder="1" applyAlignment="1">
      <alignment horizontal="center"/>
    </xf>
    <xf numFmtId="177" fontId="0" fillId="0" borderId="20" xfId="0" applyNumberFormat="1" applyBorder="1" applyAlignment="1">
      <alignment horizontal="center"/>
    </xf>
    <xf numFmtId="0" fontId="0" fillId="9" borderId="40" xfId="0" applyFill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10" borderId="40" xfId="0" applyFill="1" applyBorder="1" applyAlignment="1">
      <alignment horizontal="right"/>
    </xf>
    <xf numFmtId="177" fontId="0" fillId="0" borderId="39" xfId="0" applyNumberFormat="1" applyBorder="1" applyAlignment="1">
      <alignment horizontal="center"/>
    </xf>
    <xf numFmtId="178" fontId="0" fillId="0" borderId="18" xfId="0" applyNumberFormat="1" applyBorder="1" applyAlignment="1">
      <alignment horizontal="center"/>
    </xf>
    <xf numFmtId="179" fontId="0" fillId="0" borderId="18" xfId="0" applyNumberFormat="1" applyBorder="1" applyAlignment="1">
      <alignment horizontal="center"/>
    </xf>
    <xf numFmtId="178" fontId="0" fillId="0" borderId="20" xfId="0" applyNumberFormat="1" applyBorder="1" applyAlignment="1">
      <alignment horizontal="center"/>
    </xf>
    <xf numFmtId="179" fontId="0" fillId="0" borderId="20" xfId="0" applyNumberFormat="1" applyBorder="1" applyAlignment="1">
      <alignment horizontal="center"/>
    </xf>
    <xf numFmtId="178" fontId="0" fillId="0" borderId="39" xfId="0" applyNumberFormat="1" applyBorder="1" applyAlignment="1">
      <alignment horizontal="center"/>
    </xf>
    <xf numFmtId="179" fontId="0" fillId="0" borderId="39" xfId="0" applyNumberForma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8" fillId="19" borderId="20" xfId="0" applyFont="1" applyFill="1" applyBorder="1" applyAlignment="1">
      <alignment horizontal="center" vertical="center" textRotation="90" wrapText="1"/>
    </xf>
    <xf numFmtId="0" fontId="8" fillId="19" borderId="30" xfId="0" applyFont="1" applyFill="1" applyBorder="1" applyAlignment="1">
      <alignment horizontal="center" vertical="center" textRotation="90" wrapText="1"/>
    </xf>
    <xf numFmtId="0" fontId="8" fillId="19" borderId="36" xfId="0" applyFont="1" applyFill="1" applyBorder="1" applyAlignment="1">
      <alignment horizontal="center" vertical="center" textRotation="90" wrapText="1"/>
    </xf>
    <xf numFmtId="0" fontId="8" fillId="19" borderId="35" xfId="0" applyFont="1" applyFill="1" applyBorder="1" applyAlignment="1">
      <alignment horizontal="center" vertical="center" textRotation="90" wrapText="1"/>
    </xf>
    <xf numFmtId="0" fontId="0" fillId="6" borderId="38" xfId="0" applyFill="1" applyBorder="1" applyAlignment="1">
      <alignment horizontal="right"/>
    </xf>
    <xf numFmtId="180" fontId="0" fillId="0" borderId="18" xfId="0" applyNumberFormat="1" applyBorder="1" applyAlignment="1">
      <alignment horizontal="center"/>
    </xf>
    <xf numFmtId="0" fontId="0" fillId="0" borderId="56" xfId="0" applyBorder="1"/>
    <xf numFmtId="0" fontId="0" fillId="3" borderId="9" xfId="0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7" borderId="58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1" fontId="5" fillId="15" borderId="19" xfId="1" applyNumberFormat="1" applyFont="1" applyFill="1" applyBorder="1" applyAlignment="1">
      <alignment horizontal="center" vertical="center"/>
    </xf>
    <xf numFmtId="0" fontId="0" fillId="15" borderId="30" xfId="0" applyFill="1" applyBorder="1" applyAlignment="1">
      <alignment horizontal="center"/>
    </xf>
    <xf numFmtId="0" fontId="0" fillId="6" borderId="0" xfId="0" applyFill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20" borderId="24" xfId="0" applyFont="1" applyFill="1" applyBorder="1" applyAlignment="1">
      <alignment horizontal="center" vertical="center" textRotation="90" wrapText="1"/>
    </xf>
    <xf numFmtId="0" fontId="2" fillId="20" borderId="25" xfId="0" applyFont="1" applyFill="1" applyBorder="1" applyAlignment="1">
      <alignment horizontal="center" vertical="center" textRotation="90" wrapText="1"/>
    </xf>
    <xf numFmtId="0" fontId="2" fillId="20" borderId="26" xfId="0" applyFont="1" applyFill="1" applyBorder="1" applyAlignment="1">
      <alignment horizontal="center" vertical="center" textRotation="90" wrapText="1"/>
    </xf>
    <xf numFmtId="0" fontId="1" fillId="6" borderId="43" xfId="0" applyFont="1" applyFill="1" applyBorder="1" applyAlignment="1">
      <alignment horizontal="right"/>
    </xf>
    <xf numFmtId="0" fontId="9" fillId="0" borderId="29" xfId="53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1" borderId="25" xfId="0" applyFont="1" applyFill="1" applyBorder="1" applyAlignment="1">
      <alignment horizontal="center" vertical="center" textRotation="90" wrapText="1"/>
    </xf>
    <xf numFmtId="0" fontId="9" fillId="0" borderId="34" xfId="53" applyFont="1" applyBorder="1" applyAlignment="1">
      <alignment horizontal="center" vertical="center"/>
    </xf>
    <xf numFmtId="0" fontId="0" fillId="6" borderId="56" xfId="0" applyFill="1" applyBorder="1"/>
    <xf numFmtId="0" fontId="2" fillId="21" borderId="33" xfId="0" applyFont="1" applyFill="1" applyBorder="1" applyAlignment="1">
      <alignment horizontal="center" vertical="center" textRotation="90" wrapText="1"/>
    </xf>
    <xf numFmtId="0" fontId="2" fillId="4" borderId="24" xfId="0" applyFont="1" applyFill="1" applyBorder="1" applyAlignment="1">
      <alignment horizontal="center" vertical="center" textRotation="90" wrapText="1"/>
    </xf>
    <xf numFmtId="0" fontId="2" fillId="4" borderId="25" xfId="0" applyFont="1" applyFill="1" applyBorder="1" applyAlignment="1">
      <alignment horizontal="center" vertical="center" textRotation="90" wrapText="1"/>
    </xf>
    <xf numFmtId="0" fontId="2" fillId="22" borderId="24" xfId="0" applyFont="1" applyFill="1" applyBorder="1" applyAlignment="1">
      <alignment horizontal="center" vertical="center" textRotation="90" wrapText="1"/>
    </xf>
    <xf numFmtId="0" fontId="2" fillId="22" borderId="25" xfId="0" applyFont="1" applyFill="1" applyBorder="1" applyAlignment="1">
      <alignment horizontal="center" vertical="center" textRotation="90" wrapText="1"/>
    </xf>
    <xf numFmtId="0" fontId="2" fillId="22" borderId="26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/>
    </xf>
    <xf numFmtId="0" fontId="2" fillId="23" borderId="24" xfId="0" applyFont="1" applyFill="1" applyBorder="1" applyAlignment="1">
      <alignment horizontal="center" vertical="center" textRotation="90" wrapText="1"/>
    </xf>
    <xf numFmtId="0" fontId="2" fillId="23" borderId="25" xfId="0" applyFont="1" applyFill="1" applyBorder="1" applyAlignment="1">
      <alignment horizontal="center" vertical="center" textRotation="90" wrapText="1"/>
    </xf>
    <xf numFmtId="0" fontId="2" fillId="23" borderId="33" xfId="0" applyFont="1" applyFill="1" applyBorder="1" applyAlignment="1">
      <alignment horizontal="center" vertical="center" textRotation="90" wrapText="1"/>
    </xf>
    <xf numFmtId="0" fontId="2" fillId="11" borderId="24" xfId="0" applyFont="1" applyFill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 textRotation="90" wrapText="1"/>
    </xf>
    <xf numFmtId="0" fontId="2" fillId="5" borderId="24" xfId="0" applyFont="1" applyFill="1" applyBorder="1" applyAlignment="1">
      <alignment horizontal="center" vertical="center" textRotation="90" wrapText="1"/>
    </xf>
    <xf numFmtId="0" fontId="2" fillId="5" borderId="26" xfId="0" applyFont="1" applyFill="1" applyBorder="1" applyAlignment="1">
      <alignment horizontal="center" vertical="center" textRotation="90" wrapText="1"/>
    </xf>
    <xf numFmtId="0" fontId="2" fillId="17" borderId="24" xfId="0" applyFont="1" applyFill="1" applyBorder="1" applyAlignment="1">
      <alignment horizontal="center" vertical="center" textRotation="90" wrapText="1"/>
    </xf>
    <xf numFmtId="0" fontId="2" fillId="17" borderId="25" xfId="0" applyFont="1" applyFill="1" applyBorder="1" applyAlignment="1">
      <alignment horizontal="center" vertical="center" textRotation="90" wrapText="1"/>
    </xf>
    <xf numFmtId="0" fontId="2" fillId="17" borderId="33" xfId="0" applyFont="1" applyFill="1" applyBorder="1" applyAlignment="1">
      <alignment horizontal="center" vertical="center" textRotation="90" wrapText="1"/>
    </xf>
    <xf numFmtId="0" fontId="2" fillId="17" borderId="26" xfId="0" applyFont="1" applyFill="1" applyBorder="1" applyAlignment="1">
      <alignment horizontal="center" vertical="center" textRotation="90" wrapText="1"/>
    </xf>
    <xf numFmtId="0" fontId="2" fillId="24" borderId="24" xfId="0" applyFont="1" applyFill="1" applyBorder="1" applyAlignment="1">
      <alignment horizontal="center" vertical="center" textRotation="90" wrapText="1"/>
    </xf>
    <xf numFmtId="0" fontId="9" fillId="0" borderId="36" xfId="53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21" borderId="19" xfId="53" applyFont="1" applyFill="1" applyBorder="1" applyAlignment="1">
      <alignment horizontal="center" vertical="center"/>
    </xf>
    <xf numFmtId="0" fontId="9" fillId="25" borderId="34" xfId="53" applyFont="1" applyFill="1" applyBorder="1" applyAlignment="1">
      <alignment horizontal="center" vertical="center"/>
    </xf>
    <xf numFmtId="0" fontId="9" fillId="21" borderId="34" xfId="53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horizontal="center" vertical="center" textRotation="90" wrapText="1"/>
    </xf>
    <xf numFmtId="0" fontId="2" fillId="24" borderId="26" xfId="0" applyFont="1" applyFill="1" applyBorder="1" applyAlignment="1">
      <alignment horizontal="center" vertical="center" textRotation="90" wrapText="1"/>
    </xf>
    <xf numFmtId="0" fontId="2" fillId="8" borderId="24" xfId="0" applyFont="1" applyFill="1" applyBorder="1" applyAlignment="1">
      <alignment horizontal="center" vertical="center" textRotation="90" wrapText="1"/>
    </xf>
    <xf numFmtId="0" fontId="2" fillId="8" borderId="25" xfId="0" applyFont="1" applyFill="1" applyBorder="1" applyAlignment="1">
      <alignment horizontal="center" vertical="center" textRotation="90" wrapText="1"/>
    </xf>
    <xf numFmtId="0" fontId="10" fillId="21" borderId="20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right"/>
    </xf>
    <xf numFmtId="0" fontId="2" fillId="11" borderId="37" xfId="0" applyFont="1" applyFill="1" applyBorder="1" applyAlignment="1">
      <alignment horizontal="center" vertical="center" textRotation="90" wrapText="1"/>
    </xf>
    <xf numFmtId="0" fontId="2" fillId="11" borderId="27" xfId="0" applyFont="1" applyFill="1" applyBorder="1" applyAlignment="1">
      <alignment horizontal="center" vertical="center" textRotation="90" wrapText="1"/>
    </xf>
    <xf numFmtId="0" fontId="2" fillId="11" borderId="47" xfId="0" applyFont="1" applyFill="1" applyBorder="1" applyAlignment="1">
      <alignment horizontal="center" vertical="center" textRotation="90" wrapText="1"/>
    </xf>
    <xf numFmtId="0" fontId="2" fillId="11" borderId="41" xfId="0" applyFont="1" applyFill="1" applyBorder="1" applyAlignment="1">
      <alignment horizontal="center" vertical="center" textRotation="90" wrapText="1"/>
    </xf>
    <xf numFmtId="0" fontId="0" fillId="26" borderId="12" xfId="0" applyFill="1" applyBorder="1" applyAlignment="1">
      <alignment horizontal="right"/>
    </xf>
    <xf numFmtId="0" fontId="9" fillId="0" borderId="30" xfId="53" applyFont="1" applyBorder="1" applyAlignment="1">
      <alignment horizontal="center" vertical="center"/>
    </xf>
    <xf numFmtId="0" fontId="2" fillId="11" borderId="32" xfId="0" applyFont="1" applyFill="1" applyBorder="1" applyAlignment="1">
      <alignment horizontal="center" vertical="center" textRotation="90" wrapText="1"/>
    </xf>
    <xf numFmtId="0" fontId="2" fillId="8" borderId="32" xfId="0" applyFont="1" applyFill="1" applyBorder="1" applyAlignment="1">
      <alignment horizontal="center" vertical="center" wrapText="1"/>
    </xf>
    <xf numFmtId="0" fontId="2" fillId="11" borderId="59" xfId="0" applyFont="1" applyFill="1" applyBorder="1" applyAlignment="1">
      <alignment horizontal="center" vertical="center" textRotation="90" wrapText="1"/>
    </xf>
    <xf numFmtId="0" fontId="2" fillId="8" borderId="59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right"/>
    </xf>
    <xf numFmtId="0" fontId="0" fillId="0" borderId="56" xfId="0" applyBorder="1" applyAlignment="1">
      <alignment horizontal="center"/>
    </xf>
    <xf numFmtId="0" fontId="0" fillId="3" borderId="40" xfId="0" applyFill="1" applyBorder="1" applyAlignment="1">
      <alignment horizontal="right"/>
    </xf>
    <xf numFmtId="0" fontId="0" fillId="0" borderId="41" xfId="0" applyBorder="1" applyAlignment="1">
      <alignment horizontal="center" vertical="center"/>
    </xf>
    <xf numFmtId="1" fontId="5" fillId="0" borderId="42" xfId="1" applyNumberFormat="1" applyFont="1" applyBorder="1" applyAlignment="1">
      <alignment horizontal="center" vertical="center"/>
    </xf>
    <xf numFmtId="0" fontId="0" fillId="7" borderId="6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3" borderId="59" xfId="0" applyFill="1" applyBorder="1" applyAlignment="1">
      <alignment horizontal="right"/>
    </xf>
    <xf numFmtId="1" fontId="5" fillId="0" borderId="41" xfId="1" applyNumberFormat="1" applyFont="1" applyBorder="1" applyAlignment="1">
      <alignment horizontal="center" vertical="center"/>
    </xf>
    <xf numFmtId="1" fontId="0" fillId="7" borderId="39" xfId="0" applyNumberFormat="1" applyFill="1" applyBorder="1" applyAlignment="1">
      <alignment horizontal="center"/>
    </xf>
    <xf numFmtId="0" fontId="1" fillId="0" borderId="59" xfId="0" applyFont="1" applyBorder="1"/>
    <xf numFmtId="0" fontId="1" fillId="6" borderId="45" xfId="0" applyFont="1" applyFill="1" applyBorder="1" applyAlignment="1">
      <alignment horizontal="right"/>
    </xf>
    <xf numFmtId="0" fontId="9" fillId="0" borderId="47" xfId="53" applyFont="1" applyBorder="1" applyAlignment="1">
      <alignment horizontal="center" vertical="center"/>
    </xf>
    <xf numFmtId="0" fontId="9" fillId="0" borderId="41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1" fillId="0" borderId="46" xfId="0" applyFont="1" applyBorder="1"/>
    <xf numFmtId="0" fontId="9" fillId="0" borderId="61" xfId="53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7" borderId="29" xfId="0" applyFont="1" applyFill="1" applyBorder="1" applyAlignment="1">
      <alignment horizontal="center" vertical="center"/>
    </xf>
    <xf numFmtId="0" fontId="10" fillId="27" borderId="59" xfId="0" applyFont="1" applyFill="1" applyBorder="1" applyAlignment="1">
      <alignment horizontal="center" vertical="center"/>
    </xf>
    <xf numFmtId="0" fontId="9" fillId="0" borderId="46" xfId="53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0" fillId="26" borderId="40" xfId="0" applyFill="1" applyBorder="1" applyAlignment="1">
      <alignment horizontal="right"/>
    </xf>
    <xf numFmtId="0" fontId="0" fillId="0" borderId="41" xfId="0" applyBorder="1" applyAlignment="1">
      <alignment horizontal="center"/>
    </xf>
    <xf numFmtId="0" fontId="0" fillId="0" borderId="59" xfId="0" applyBorder="1" applyAlignment="1">
      <alignment horizontal="center"/>
    </xf>
    <xf numFmtId="1" fontId="5" fillId="15" borderId="19" xfId="1" applyNumberFormat="1" applyFont="1" applyFill="1" applyBorder="1" applyAlignment="1" quotePrefix="1">
      <alignment horizontal="center" vertical="center"/>
    </xf>
    <xf numFmtId="1" fontId="5" fillId="0" borderId="19" xfId="1" applyNumberFormat="1" applyFont="1" applyBorder="1" applyAlignment="1" quotePrefix="1">
      <alignment horizontal="center" vertical="center"/>
    </xf>
    <xf numFmtId="1" fontId="5" fillId="0" borderId="42" xfId="1" applyNumberFormat="1" applyFont="1" applyBorder="1" applyAlignment="1" quotePrefix="1">
      <alignment horizontal="center" vertical="center"/>
    </xf>
    <xf numFmtId="1" fontId="5" fillId="0" borderId="41" xfId="1" applyNumberFormat="1" applyFont="1" applyBorder="1" applyAlignment="1" quotePrefix="1">
      <alignment horizontal="center" vertical="center"/>
    </xf>
    <xf numFmtId="1" fontId="15" fillId="15" borderId="19" xfId="1" applyNumberFormat="1" applyFill="1" applyBorder="1" applyAlignment="1" quotePrefix="1">
      <alignment horizontal="center" vertical="center"/>
    </xf>
    <xf numFmtId="1" fontId="15" fillId="0" borderId="19" xfId="1" applyNumberFormat="1" applyBorder="1" applyAlignment="1" quotePrefix="1">
      <alignment horizontal="center" vertical="center"/>
    </xf>
    <xf numFmtId="1" fontId="15" fillId="0" borderId="41" xfId="1" applyNumberFormat="1" applyBorder="1" applyAlignment="1" quotePrefix="1">
      <alignment horizontal="center" vertical="center"/>
    </xf>
  </cellXfs>
  <cellStyles count="55">
    <cellStyle name="常规" xfId="0" builtinId="0"/>
    <cellStyle name="Normal 3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Normal 5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 33" xfId="52"/>
    <cellStyle name="Normal 35" xfId="53"/>
    <cellStyle name="Normal 38" xfId="54"/>
  </cellStyles>
  <dxfs count="1">
    <dxf>
      <fill>
        <patternFill patternType="solid">
          <bgColor rgb="FF99CCFF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89"/>
  <sheetViews>
    <sheetView tabSelected="1" zoomScale="80" zoomScaleNormal="80" workbookViewId="0">
      <pane xSplit="10" ySplit="5" topLeftCell="BO6" activePane="bottomRight" state="frozen"/>
      <selection/>
      <selection pane="topRight"/>
      <selection pane="bottomLeft"/>
      <selection pane="bottomRight" activeCell="BQ4" sqref="BQ4:BQ5"/>
    </sheetView>
  </sheetViews>
  <sheetFormatPr defaultColWidth="8.83333333333333" defaultRowHeight="14.25"/>
  <cols>
    <col min="1" max="1" width="1.41666666666667" customWidth="1"/>
    <col min="2" max="2" width="4.66666666666667" customWidth="1"/>
    <col min="3" max="3" width="10.4583333333333" customWidth="1" outlineLevel="1"/>
    <col min="4" max="4" width="5.775" customWidth="1" outlineLevel="1"/>
    <col min="5" max="5" width="4.66666666666667" customWidth="1"/>
    <col min="6" max="6" width="7.18333333333333" style="1" customWidth="1" outlineLevel="1"/>
    <col min="7" max="7" width="12.6666666666667" style="12" customWidth="1" outlineLevel="1"/>
    <col min="8" max="8" width="20.4166666666667" style="13" customWidth="1" outlineLevel="1"/>
    <col min="9" max="9" width="13.8333333333333" style="13" customWidth="1" outlineLevel="1"/>
    <col min="10" max="10" width="33" style="14" customWidth="1" outlineLevel="1"/>
    <col min="11" max="11" width="4.66666666666667" customWidth="1"/>
    <col min="12" max="31" width="5.25" customWidth="1" outlineLevel="1"/>
    <col min="32" max="32" width="6.66666666666667" customWidth="1" outlineLevel="1"/>
    <col min="33" max="56" width="5.25" customWidth="1" outlineLevel="1"/>
    <col min="57" max="61" width="5.25" hidden="1" customWidth="1" outlineLevel="1"/>
    <col min="62" max="62" width="4.66666666666667" customWidth="1"/>
    <col min="63" max="63" width="15" hidden="1" customWidth="1" outlineLevel="1"/>
    <col min="64" max="64" width="9.58333333333333" hidden="1" customWidth="1" outlineLevel="1"/>
    <col min="65" max="65" width="12.5833333333333" hidden="1" customWidth="1" outlineLevel="1"/>
    <col min="66" max="66" width="9.66666666666667" hidden="1" customWidth="1" outlineLevel="1"/>
    <col min="67" max="67" width="4.66666666666667" customWidth="1" collapsed="1"/>
    <col min="68" max="71" width="16.5833333333333" style="15" customWidth="1" outlineLevel="1"/>
  </cols>
  <sheetData>
    <row r="1" ht="7.5" customHeight="1"/>
    <row r="2" ht="19.9" customHeight="1" spans="12:70">
      <c r="L2" s="214" t="s">
        <v>0</v>
      </c>
      <c r="M2" s="214" t="s">
        <v>1</v>
      </c>
      <c r="N2" s="214" t="s">
        <v>2</v>
      </c>
      <c r="O2" s="214" t="s">
        <v>3</v>
      </c>
      <c r="P2" s="214" t="s">
        <v>4</v>
      </c>
      <c r="Q2" s="214" t="s">
        <v>5</v>
      </c>
      <c r="R2" s="214" t="s">
        <v>6</v>
      </c>
      <c r="S2" s="214" t="s">
        <v>7</v>
      </c>
      <c r="T2" s="214" t="s">
        <v>8</v>
      </c>
      <c r="U2" s="214" t="s">
        <v>9</v>
      </c>
      <c r="V2" s="214" t="s">
        <v>10</v>
      </c>
      <c r="W2" s="214" t="s">
        <v>11</v>
      </c>
      <c r="X2" s="214" t="s">
        <v>12</v>
      </c>
      <c r="Y2" s="214" t="s">
        <v>13</v>
      </c>
      <c r="Z2" s="214" t="s">
        <v>14</v>
      </c>
      <c r="AA2" s="214" t="s">
        <v>15</v>
      </c>
      <c r="AB2" s="214" t="s">
        <v>16</v>
      </c>
      <c r="AC2" s="214" t="s">
        <v>17</v>
      </c>
      <c r="AD2" s="214" t="s">
        <v>18</v>
      </c>
      <c r="AE2" s="214" t="s">
        <v>19</v>
      </c>
      <c r="AF2" s="214" t="s">
        <v>20</v>
      </c>
      <c r="AG2" s="214" t="s">
        <v>21</v>
      </c>
      <c r="AH2" s="214" t="s">
        <v>22</v>
      </c>
      <c r="AI2" s="214" t="s">
        <v>23</v>
      </c>
      <c r="AJ2" s="214" t="s">
        <v>24</v>
      </c>
      <c r="AK2" s="214" t="s">
        <v>25</v>
      </c>
      <c r="AL2" s="214" t="s">
        <v>26</v>
      </c>
      <c r="AM2" s="214" t="s">
        <v>27</v>
      </c>
      <c r="AN2" s="214" t="s">
        <v>28</v>
      </c>
      <c r="AO2" s="214" t="s">
        <v>29</v>
      </c>
      <c r="AP2" s="214" t="s">
        <v>30</v>
      </c>
      <c r="AQ2" s="214" t="s">
        <v>31</v>
      </c>
      <c r="AR2" s="214" t="s">
        <v>32</v>
      </c>
      <c r="AS2" s="214" t="s">
        <v>33</v>
      </c>
      <c r="AT2" s="214" t="s">
        <v>34</v>
      </c>
      <c r="AU2" s="214" t="s">
        <v>35</v>
      </c>
      <c r="AV2" s="214" t="s">
        <v>36</v>
      </c>
      <c r="AW2" s="214" t="s">
        <v>37</v>
      </c>
      <c r="AX2" s="214" t="s">
        <v>38</v>
      </c>
      <c r="AY2" s="214" t="s">
        <v>39</v>
      </c>
      <c r="AZ2" s="214" t="s">
        <v>40</v>
      </c>
      <c r="BA2" s="214" t="s">
        <v>41</v>
      </c>
      <c r="BB2" s="214" t="s">
        <v>42</v>
      </c>
      <c r="BC2" s="214" t="s">
        <v>43</v>
      </c>
      <c r="BD2" s="214" t="s">
        <v>44</v>
      </c>
      <c r="BE2" s="214" t="s">
        <v>45</v>
      </c>
      <c r="BF2" s="214" t="s">
        <v>46</v>
      </c>
      <c r="BG2" s="214" t="s">
        <v>47</v>
      </c>
      <c r="BH2" s="214" t="s">
        <v>48</v>
      </c>
      <c r="BI2" s="214" t="s">
        <v>49</v>
      </c>
      <c r="BP2" s="15" t="s">
        <v>50</v>
      </c>
      <c r="BQ2" s="15">
        <v>0.1398</v>
      </c>
      <c r="BR2" s="15">
        <v>0.7335</v>
      </c>
    </row>
    <row r="3" ht="15" spans="2:71">
      <c r="B3" s="16"/>
      <c r="C3" s="17"/>
      <c r="D3" s="17"/>
      <c r="E3" s="18"/>
      <c r="F3" s="208"/>
      <c r="G3" s="19"/>
      <c r="H3" s="20"/>
      <c r="I3" s="20"/>
      <c r="J3" s="37"/>
      <c r="K3" s="39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70"/>
      <c r="BK3" s="71"/>
      <c r="BL3" s="71"/>
      <c r="BM3" s="71"/>
      <c r="BN3" s="72"/>
      <c r="BO3" s="73"/>
      <c r="BP3" s="74"/>
      <c r="BQ3" s="74"/>
      <c r="BR3" s="74"/>
      <c r="BS3" s="113"/>
    </row>
    <row r="4" s="1" customFormat="1" ht="30" customHeight="1" spans="1:71">
      <c r="A4" s="13"/>
      <c r="B4" s="21"/>
      <c r="C4" s="22" t="s">
        <v>51</v>
      </c>
      <c r="D4" s="209" t="s">
        <v>52</v>
      </c>
      <c r="E4" s="23"/>
      <c r="F4" s="24" t="s">
        <v>53</v>
      </c>
      <c r="G4" s="24" t="s">
        <v>54</v>
      </c>
      <c r="H4" s="24" t="s">
        <v>55</v>
      </c>
      <c r="I4" s="24" t="s">
        <v>56</v>
      </c>
      <c r="J4" s="40" t="s">
        <v>57</v>
      </c>
      <c r="K4" s="142"/>
      <c r="L4" s="216" t="s">
        <v>58</v>
      </c>
      <c r="M4" s="217"/>
      <c r="N4" s="217"/>
      <c r="O4" s="218"/>
      <c r="P4" s="216" t="s">
        <v>59</v>
      </c>
      <c r="Q4" s="217"/>
      <c r="R4" s="217"/>
      <c r="S4" s="224"/>
      <c r="T4" s="224"/>
      <c r="U4" s="224"/>
      <c r="V4" s="218"/>
      <c r="W4" s="217"/>
      <c r="X4" s="217"/>
      <c r="Y4" s="218"/>
      <c r="Z4" s="3" t="s">
        <v>60</v>
      </c>
      <c r="AA4" s="3"/>
      <c r="AB4" s="3"/>
      <c r="AC4" s="3"/>
      <c r="AD4" s="3" t="s">
        <v>61</v>
      </c>
      <c r="AE4" s="3"/>
      <c r="AF4" s="3"/>
      <c r="AG4" s="3" t="s">
        <v>62</v>
      </c>
      <c r="AH4" s="3"/>
      <c r="AI4" s="3"/>
      <c r="AJ4" s="3"/>
      <c r="AK4" s="3"/>
      <c r="AL4" s="3"/>
      <c r="AM4" s="3"/>
      <c r="AN4" s="234"/>
      <c r="AO4" s="239"/>
      <c r="AP4" s="234" t="s">
        <v>63</v>
      </c>
      <c r="AQ4" s="234"/>
      <c r="AR4" s="3" t="s">
        <v>64</v>
      </c>
      <c r="AS4" s="3"/>
      <c r="AT4" s="3"/>
      <c r="AU4" s="3"/>
      <c r="AV4" s="240" t="s">
        <v>65</v>
      </c>
      <c r="AW4" s="234"/>
      <c r="AX4" s="234"/>
      <c r="AY4" s="234"/>
      <c r="AZ4" s="239"/>
      <c r="BA4" s="240" t="s">
        <v>66</v>
      </c>
      <c r="BB4" s="234"/>
      <c r="BC4" s="234"/>
      <c r="BD4" s="239"/>
      <c r="BE4" s="3" t="s">
        <v>67</v>
      </c>
      <c r="BF4" s="3"/>
      <c r="BG4" s="3"/>
      <c r="BH4" s="3"/>
      <c r="BI4" s="3"/>
      <c r="BJ4" s="259"/>
      <c r="BK4" s="260" t="s">
        <v>68</v>
      </c>
      <c r="BL4" s="261" t="s">
        <v>69</v>
      </c>
      <c r="BM4" s="261" t="s">
        <v>70</v>
      </c>
      <c r="BN4" s="266" t="s">
        <v>71</v>
      </c>
      <c r="BO4" s="79"/>
      <c r="BP4" s="160" t="s">
        <v>72</v>
      </c>
      <c r="BQ4" s="160" t="s">
        <v>73</v>
      </c>
      <c r="BR4" s="160" t="s">
        <v>74</v>
      </c>
      <c r="BS4" s="267"/>
    </row>
    <row r="5" ht="131.25" customHeight="1" spans="1:71">
      <c r="A5" s="13"/>
      <c r="B5" s="25" t="s">
        <v>75</v>
      </c>
      <c r="C5" s="26"/>
      <c r="D5" s="210"/>
      <c r="E5" s="27" t="s">
        <v>76</v>
      </c>
      <c r="F5" s="28"/>
      <c r="G5" s="28"/>
      <c r="H5" s="28"/>
      <c r="I5" s="28"/>
      <c r="J5" s="42"/>
      <c r="K5" s="146" t="s">
        <v>77</v>
      </c>
      <c r="L5" s="219" t="s">
        <v>78</v>
      </c>
      <c r="M5" s="220" t="s">
        <v>79</v>
      </c>
      <c r="N5" s="220" t="s">
        <v>80</v>
      </c>
      <c r="O5" s="221" t="s">
        <v>81</v>
      </c>
      <c r="P5" s="219" t="s">
        <v>78</v>
      </c>
      <c r="Q5" s="220" t="s">
        <v>79</v>
      </c>
      <c r="R5" s="220" t="s">
        <v>80</v>
      </c>
      <c r="S5" s="220" t="s">
        <v>81</v>
      </c>
      <c r="T5" s="220" t="s">
        <v>82</v>
      </c>
      <c r="U5" s="220" t="s">
        <v>83</v>
      </c>
      <c r="V5" s="221" t="s">
        <v>84</v>
      </c>
      <c r="W5" s="225" t="s">
        <v>85</v>
      </c>
      <c r="X5" s="225" t="s">
        <v>86</v>
      </c>
      <c r="Y5" s="228" t="s">
        <v>87</v>
      </c>
      <c r="Z5" s="229" t="s">
        <v>88</v>
      </c>
      <c r="AA5" s="230" t="s">
        <v>89</v>
      </c>
      <c r="AB5" s="230" t="s">
        <v>90</v>
      </c>
      <c r="AC5" s="230" t="s">
        <v>91</v>
      </c>
      <c r="AD5" s="231" t="s">
        <v>82</v>
      </c>
      <c r="AE5" s="232" t="s">
        <v>92</v>
      </c>
      <c r="AF5" s="233" t="s">
        <v>93</v>
      </c>
      <c r="AG5" s="235" t="s">
        <v>94</v>
      </c>
      <c r="AH5" s="236" t="s">
        <v>95</v>
      </c>
      <c r="AI5" s="236" t="s">
        <v>96</v>
      </c>
      <c r="AJ5" s="236" t="s">
        <v>97</v>
      </c>
      <c r="AK5" s="236" t="s">
        <v>98</v>
      </c>
      <c r="AL5" s="236" t="s">
        <v>99</v>
      </c>
      <c r="AM5" s="237" t="s">
        <v>100</v>
      </c>
      <c r="AN5" s="238" t="s">
        <v>101</v>
      </c>
      <c r="AO5" s="241" t="s">
        <v>102</v>
      </c>
      <c r="AP5" s="242" t="s">
        <v>103</v>
      </c>
      <c r="AQ5" s="243" t="s">
        <v>104</v>
      </c>
      <c r="AR5" s="244" t="s">
        <v>105</v>
      </c>
      <c r="AS5" s="245" t="s">
        <v>106</v>
      </c>
      <c r="AT5" s="246" t="s">
        <v>107</v>
      </c>
      <c r="AU5" s="247" t="s">
        <v>108</v>
      </c>
      <c r="AV5" s="248" t="s">
        <v>109</v>
      </c>
      <c r="AW5" s="254" t="s">
        <v>110</v>
      </c>
      <c r="AX5" s="254" t="s">
        <v>111</v>
      </c>
      <c r="AY5" s="254" t="s">
        <v>112</v>
      </c>
      <c r="AZ5" s="255" t="s">
        <v>113</v>
      </c>
      <c r="BA5" s="256" t="s">
        <v>114</v>
      </c>
      <c r="BB5" s="257" t="s">
        <v>115</v>
      </c>
      <c r="BC5" s="257" t="s">
        <v>116</v>
      </c>
      <c r="BD5" s="257" t="s">
        <v>117</v>
      </c>
      <c r="BE5" s="43" t="s">
        <v>118</v>
      </c>
      <c r="BF5" s="44" t="s">
        <v>119</v>
      </c>
      <c r="BG5" s="44" t="s">
        <v>120</v>
      </c>
      <c r="BH5" s="44" t="s">
        <v>121</v>
      </c>
      <c r="BI5" s="45" t="s">
        <v>122</v>
      </c>
      <c r="BJ5" s="81" t="s">
        <v>123</v>
      </c>
      <c r="BK5" s="262"/>
      <c r="BL5" s="263"/>
      <c r="BM5" s="263"/>
      <c r="BN5" s="268"/>
      <c r="BO5" s="85" t="s">
        <v>124</v>
      </c>
      <c r="BP5" s="161"/>
      <c r="BQ5" s="161"/>
      <c r="BR5" s="161"/>
      <c r="BS5" s="269"/>
    </row>
    <row r="6" s="15" customFormat="1" customHeight="1" spans="1:71">
      <c r="A6" s="13"/>
      <c r="B6" s="21"/>
      <c r="C6" s="211">
        <v>12368</v>
      </c>
      <c r="D6" s="94"/>
      <c r="E6" s="23"/>
      <c r="F6" s="212" t="s">
        <v>125</v>
      </c>
      <c r="G6" s="297" t="s">
        <v>126</v>
      </c>
      <c r="H6" s="33" t="s">
        <v>127</v>
      </c>
      <c r="I6" s="33" t="s">
        <v>128</v>
      </c>
      <c r="J6" s="53" t="s">
        <v>121</v>
      </c>
      <c r="K6" s="222"/>
      <c r="L6" s="54" t="s">
        <v>23</v>
      </c>
      <c r="M6" s="56" t="s">
        <v>23</v>
      </c>
      <c r="N6" s="56" t="s">
        <v>23</v>
      </c>
      <c r="O6" s="223" t="s">
        <v>23</v>
      </c>
      <c r="P6" s="54"/>
      <c r="Q6" s="56"/>
      <c r="R6" s="56"/>
      <c r="S6" s="226"/>
      <c r="T6" s="226"/>
      <c r="U6" s="226"/>
      <c r="V6" s="223"/>
      <c r="W6" s="56" t="s">
        <v>129</v>
      </c>
      <c r="X6" s="56" t="s">
        <v>129</v>
      </c>
      <c r="Y6" s="66"/>
      <c r="Z6" s="54"/>
      <c r="AA6" s="56"/>
      <c r="AB6" s="56" t="s">
        <v>23</v>
      </c>
      <c r="AC6" s="55" t="s">
        <v>23</v>
      </c>
      <c r="AD6" s="54"/>
      <c r="AE6" s="56"/>
      <c r="AF6" s="57"/>
      <c r="AG6" s="54" t="s">
        <v>23</v>
      </c>
      <c r="AH6" s="56" t="s">
        <v>23</v>
      </c>
      <c r="AI6" s="56" t="s">
        <v>23</v>
      </c>
      <c r="AJ6" s="56" t="s">
        <v>129</v>
      </c>
      <c r="AK6" s="56" t="s">
        <v>129</v>
      </c>
      <c r="AL6" s="56" t="s">
        <v>129</v>
      </c>
      <c r="AM6" s="56" t="s">
        <v>23</v>
      </c>
      <c r="AN6" s="56" t="s">
        <v>23</v>
      </c>
      <c r="AO6" s="66"/>
      <c r="AP6" s="152"/>
      <c r="AQ6" s="249"/>
      <c r="AR6" s="250" t="s">
        <v>23</v>
      </c>
      <c r="AS6" s="56"/>
      <c r="AT6" s="226"/>
      <c r="AU6" s="57"/>
      <c r="AV6" s="152" t="s">
        <v>23</v>
      </c>
      <c r="AW6" s="58"/>
      <c r="AX6" s="58"/>
      <c r="AY6" s="58"/>
      <c r="AZ6" s="69" t="s">
        <v>23</v>
      </c>
      <c r="BA6" s="152"/>
      <c r="BB6" s="58"/>
      <c r="BC6" s="58"/>
      <c r="BD6" s="69"/>
      <c r="BE6" s="54" t="s">
        <v>23</v>
      </c>
      <c r="BF6" s="55"/>
      <c r="BG6" s="55"/>
      <c r="BH6" s="56" t="s">
        <v>23</v>
      </c>
      <c r="BI6" s="57"/>
      <c r="BJ6" s="264"/>
      <c r="BK6" s="31" t="s">
        <v>130</v>
      </c>
      <c r="BL6" s="94" t="s">
        <v>131</v>
      </c>
      <c r="BM6" s="94"/>
      <c r="BN6" s="95"/>
      <c r="BO6" s="79"/>
      <c r="BP6" s="186">
        <v>3186.51</v>
      </c>
      <c r="BQ6" s="192">
        <v>445.474098</v>
      </c>
      <c r="BR6" s="193">
        <v>2337.305085</v>
      </c>
      <c r="BS6" s="118"/>
    </row>
    <row r="7" spans="1:71">
      <c r="A7" s="13"/>
      <c r="B7" s="21"/>
      <c r="C7" s="136">
        <v>2182</v>
      </c>
      <c r="D7" s="94"/>
      <c r="E7" s="23"/>
      <c r="F7" s="212" t="s">
        <v>125</v>
      </c>
      <c r="G7" s="298" t="s">
        <v>132</v>
      </c>
      <c r="H7" s="33" t="s">
        <v>127</v>
      </c>
      <c r="I7" s="33" t="s">
        <v>128</v>
      </c>
      <c r="J7" s="53" t="s">
        <v>122</v>
      </c>
      <c r="K7" s="222"/>
      <c r="L7" s="54" t="s">
        <v>23</v>
      </c>
      <c r="M7" s="56" t="s">
        <v>23</v>
      </c>
      <c r="N7" s="56" t="s">
        <v>23</v>
      </c>
      <c r="O7" s="223" t="s">
        <v>23</v>
      </c>
      <c r="P7" s="54"/>
      <c r="Q7" s="56"/>
      <c r="R7" s="56"/>
      <c r="S7" s="226"/>
      <c r="T7" s="226"/>
      <c r="U7" s="226"/>
      <c r="V7" s="223"/>
      <c r="W7" s="56" t="s">
        <v>129</v>
      </c>
      <c r="X7" s="56" t="s">
        <v>129</v>
      </c>
      <c r="Y7" s="66"/>
      <c r="Z7" s="54"/>
      <c r="AA7" s="56"/>
      <c r="AB7" s="56" t="s">
        <v>23</v>
      </c>
      <c r="AC7" s="55" t="s">
        <v>23</v>
      </c>
      <c r="AD7" s="54"/>
      <c r="AE7" s="56"/>
      <c r="AF7" s="57"/>
      <c r="AG7" s="54" t="s">
        <v>23</v>
      </c>
      <c r="AH7" s="56" t="s">
        <v>23</v>
      </c>
      <c r="AI7" s="56" t="s">
        <v>23</v>
      </c>
      <c r="AJ7" s="56" t="s">
        <v>129</v>
      </c>
      <c r="AK7" s="56" t="s">
        <v>129</v>
      </c>
      <c r="AL7" s="56" t="s">
        <v>129</v>
      </c>
      <c r="AM7" s="56" t="s">
        <v>23</v>
      </c>
      <c r="AN7" s="56" t="s">
        <v>23</v>
      </c>
      <c r="AO7" s="66"/>
      <c r="AP7" s="152"/>
      <c r="AQ7" s="249"/>
      <c r="AR7" s="250" t="s">
        <v>23</v>
      </c>
      <c r="AS7" s="56"/>
      <c r="AT7" s="226"/>
      <c r="AU7" s="57"/>
      <c r="AV7" s="152" t="s">
        <v>23</v>
      </c>
      <c r="AW7" s="58"/>
      <c r="AX7" s="58"/>
      <c r="AY7" s="58"/>
      <c r="AZ7" s="69" t="s">
        <v>23</v>
      </c>
      <c r="BA7" s="152"/>
      <c r="BB7" s="58"/>
      <c r="BC7" s="58"/>
      <c r="BD7" s="69"/>
      <c r="BE7" s="54" t="s">
        <v>23</v>
      </c>
      <c r="BF7" s="55"/>
      <c r="BG7" s="55"/>
      <c r="BH7" s="56"/>
      <c r="BI7" s="57" t="s">
        <v>23</v>
      </c>
      <c r="BJ7" s="264"/>
      <c r="BK7" s="31" t="s">
        <v>130</v>
      </c>
      <c r="BL7" s="94" t="s">
        <v>131</v>
      </c>
      <c r="BM7" s="94"/>
      <c r="BN7" s="95"/>
      <c r="BO7" s="79"/>
      <c r="BP7" s="186">
        <v>3186.51</v>
      </c>
      <c r="BQ7" s="192">
        <v>445.474098</v>
      </c>
      <c r="BR7" s="193">
        <v>2337.305085</v>
      </c>
      <c r="BS7" s="120"/>
    </row>
    <row r="8" s="15" customFormat="1" customHeight="1" spans="1:71">
      <c r="A8" s="13"/>
      <c r="B8" s="21"/>
      <c r="C8" s="131">
        <v>4694</v>
      </c>
      <c r="D8" s="98"/>
      <c r="E8" s="23"/>
      <c r="F8" s="212" t="s">
        <v>125</v>
      </c>
      <c r="G8" s="298" t="s">
        <v>133</v>
      </c>
      <c r="H8" s="33" t="s">
        <v>127</v>
      </c>
      <c r="I8" s="33" t="s">
        <v>65</v>
      </c>
      <c r="J8" s="53" t="s">
        <v>121</v>
      </c>
      <c r="K8" s="222"/>
      <c r="L8" s="54" t="s">
        <v>23</v>
      </c>
      <c r="M8" s="56" t="s">
        <v>23</v>
      </c>
      <c r="N8" s="56" t="s">
        <v>23</v>
      </c>
      <c r="O8" s="223" t="s">
        <v>23</v>
      </c>
      <c r="P8" s="54"/>
      <c r="Q8" s="56"/>
      <c r="R8" s="56"/>
      <c r="S8" s="226"/>
      <c r="T8" s="226"/>
      <c r="U8" s="226"/>
      <c r="V8" s="223"/>
      <c r="W8" s="56" t="s">
        <v>129</v>
      </c>
      <c r="X8" s="56" t="s">
        <v>129</v>
      </c>
      <c r="Y8" s="66"/>
      <c r="Z8" s="54" t="s">
        <v>23</v>
      </c>
      <c r="AA8" s="56" t="s">
        <v>23</v>
      </c>
      <c r="AB8" s="56" t="s">
        <v>23</v>
      </c>
      <c r="AC8" s="55" t="s">
        <v>23</v>
      </c>
      <c r="AD8" s="54" t="s">
        <v>23</v>
      </c>
      <c r="AE8" s="56" t="s">
        <v>23</v>
      </c>
      <c r="AF8" s="57"/>
      <c r="AG8" s="54" t="s">
        <v>23</v>
      </c>
      <c r="AH8" s="56" t="s">
        <v>23</v>
      </c>
      <c r="AI8" s="56" t="s">
        <v>23</v>
      </c>
      <c r="AJ8" s="56" t="s">
        <v>129</v>
      </c>
      <c r="AK8" s="56" t="s">
        <v>129</v>
      </c>
      <c r="AL8" s="56" t="s">
        <v>129</v>
      </c>
      <c r="AM8" s="56" t="s">
        <v>23</v>
      </c>
      <c r="AN8" s="56" t="s">
        <v>23</v>
      </c>
      <c r="AO8" s="66"/>
      <c r="AP8" s="152"/>
      <c r="AQ8" s="249"/>
      <c r="AR8" s="250" t="s">
        <v>23</v>
      </c>
      <c r="AS8" s="56"/>
      <c r="AT8" s="226"/>
      <c r="AU8" s="57"/>
      <c r="AV8" s="152"/>
      <c r="AW8" s="58" t="s">
        <v>23</v>
      </c>
      <c r="AX8" s="58" t="s">
        <v>23</v>
      </c>
      <c r="AY8" s="58"/>
      <c r="AZ8" s="69" t="s">
        <v>23</v>
      </c>
      <c r="BA8" s="152"/>
      <c r="BB8" s="58"/>
      <c r="BC8" s="58"/>
      <c r="BD8" s="69"/>
      <c r="BE8" s="54" t="s">
        <v>23</v>
      </c>
      <c r="BF8" s="55"/>
      <c r="BG8" s="55"/>
      <c r="BH8" s="56" t="s">
        <v>23</v>
      </c>
      <c r="BI8" s="57"/>
      <c r="BJ8" s="264"/>
      <c r="BK8" s="31" t="s">
        <v>130</v>
      </c>
      <c r="BL8" s="94" t="s">
        <v>131</v>
      </c>
      <c r="BM8" s="94"/>
      <c r="BN8" s="95"/>
      <c r="BO8" s="79"/>
      <c r="BP8" s="186">
        <v>3396.13</v>
      </c>
      <c r="BQ8" s="192">
        <v>474.778974</v>
      </c>
      <c r="BR8" s="193">
        <v>2491.061355</v>
      </c>
      <c r="BS8" s="118"/>
    </row>
    <row r="9" s="15" customFormat="1" customHeight="1" spans="1:71">
      <c r="A9" s="13"/>
      <c r="B9" s="21"/>
      <c r="C9" s="131">
        <v>4694</v>
      </c>
      <c r="D9" s="98"/>
      <c r="E9" s="23"/>
      <c r="F9" s="212" t="s">
        <v>125</v>
      </c>
      <c r="G9" s="298" t="s">
        <v>134</v>
      </c>
      <c r="H9" s="33" t="s">
        <v>127</v>
      </c>
      <c r="I9" s="33" t="s">
        <v>65</v>
      </c>
      <c r="J9" s="53" t="s">
        <v>135</v>
      </c>
      <c r="K9" s="222"/>
      <c r="L9" s="54" t="s">
        <v>23</v>
      </c>
      <c r="M9" s="56" t="s">
        <v>23</v>
      </c>
      <c r="N9" s="56" t="s">
        <v>23</v>
      </c>
      <c r="O9" s="223" t="s">
        <v>23</v>
      </c>
      <c r="P9" s="54"/>
      <c r="Q9" s="56"/>
      <c r="R9" s="56"/>
      <c r="S9" s="226"/>
      <c r="T9" s="226"/>
      <c r="U9" s="226"/>
      <c r="V9" s="223"/>
      <c r="W9" s="56" t="s">
        <v>129</v>
      </c>
      <c r="X9" s="56" t="s">
        <v>129</v>
      </c>
      <c r="Y9" s="66"/>
      <c r="Z9" s="54" t="s">
        <v>23</v>
      </c>
      <c r="AA9" s="56" t="s">
        <v>23</v>
      </c>
      <c r="AB9" s="56" t="s">
        <v>23</v>
      </c>
      <c r="AC9" s="55" t="s">
        <v>23</v>
      </c>
      <c r="AD9" s="54" t="s">
        <v>23</v>
      </c>
      <c r="AE9" s="56" t="s">
        <v>23</v>
      </c>
      <c r="AF9" s="57"/>
      <c r="AG9" s="54" t="s">
        <v>23</v>
      </c>
      <c r="AH9" s="56" t="s">
        <v>23</v>
      </c>
      <c r="AI9" s="56" t="s">
        <v>23</v>
      </c>
      <c r="AJ9" s="56" t="s">
        <v>129</v>
      </c>
      <c r="AK9" s="56" t="s">
        <v>129</v>
      </c>
      <c r="AL9" s="56" t="s">
        <v>129</v>
      </c>
      <c r="AM9" s="56" t="s">
        <v>23</v>
      </c>
      <c r="AN9" s="56" t="s">
        <v>23</v>
      </c>
      <c r="AO9" s="66"/>
      <c r="AP9" s="152"/>
      <c r="AQ9" s="249"/>
      <c r="AR9" s="250" t="s">
        <v>23</v>
      </c>
      <c r="AS9" s="251" t="s">
        <v>23</v>
      </c>
      <c r="AT9" s="226"/>
      <c r="AU9" s="57"/>
      <c r="AV9" s="152"/>
      <c r="AW9" s="58" t="s">
        <v>23</v>
      </c>
      <c r="AX9" s="58" t="s">
        <v>23</v>
      </c>
      <c r="AY9" s="58"/>
      <c r="AZ9" s="69" t="s">
        <v>23</v>
      </c>
      <c r="BA9" s="152"/>
      <c r="BB9" s="58"/>
      <c r="BC9" s="58"/>
      <c r="BD9" s="69"/>
      <c r="BE9" s="54" t="s">
        <v>23</v>
      </c>
      <c r="BF9" s="55"/>
      <c r="BG9" s="55"/>
      <c r="BH9" s="56" t="s">
        <v>23</v>
      </c>
      <c r="BI9" s="57"/>
      <c r="BJ9" s="264"/>
      <c r="BK9" s="31" t="s">
        <v>130</v>
      </c>
      <c r="BL9" s="94" t="s">
        <v>131</v>
      </c>
      <c r="BM9" s="94"/>
      <c r="BN9" s="95"/>
      <c r="BO9" s="79"/>
      <c r="BP9" s="186">
        <v>3608.23</v>
      </c>
      <c r="BQ9" s="192">
        <v>504.430554</v>
      </c>
      <c r="BR9" s="193">
        <v>2646.636705</v>
      </c>
      <c r="BS9" s="118"/>
    </row>
    <row r="10" spans="1:71">
      <c r="A10" s="13"/>
      <c r="B10" s="21"/>
      <c r="C10" s="136">
        <v>3520</v>
      </c>
      <c r="D10" s="98"/>
      <c r="E10" s="23"/>
      <c r="F10" s="212" t="s">
        <v>125</v>
      </c>
      <c r="G10" s="298" t="s">
        <v>136</v>
      </c>
      <c r="H10" s="33" t="s">
        <v>127</v>
      </c>
      <c r="I10" s="33" t="s">
        <v>65</v>
      </c>
      <c r="J10" s="53" t="s">
        <v>137</v>
      </c>
      <c r="K10" s="222"/>
      <c r="L10" s="54" t="s">
        <v>23</v>
      </c>
      <c r="M10" s="56" t="s">
        <v>23</v>
      </c>
      <c r="N10" s="56" t="s">
        <v>23</v>
      </c>
      <c r="O10" s="223" t="s">
        <v>23</v>
      </c>
      <c r="P10" s="54"/>
      <c r="Q10" s="56"/>
      <c r="R10" s="56"/>
      <c r="S10" s="226"/>
      <c r="T10" s="226"/>
      <c r="U10" s="226"/>
      <c r="V10" s="223"/>
      <c r="W10" s="56" t="s">
        <v>129</v>
      </c>
      <c r="X10" s="56" t="s">
        <v>129</v>
      </c>
      <c r="Y10" s="66"/>
      <c r="Z10" s="54" t="s">
        <v>23</v>
      </c>
      <c r="AA10" s="56" t="s">
        <v>23</v>
      </c>
      <c r="AB10" s="56" t="s">
        <v>23</v>
      </c>
      <c r="AC10" s="55" t="s">
        <v>23</v>
      </c>
      <c r="AD10" s="54" t="s">
        <v>23</v>
      </c>
      <c r="AE10" s="56" t="s">
        <v>23</v>
      </c>
      <c r="AF10" s="57"/>
      <c r="AG10" s="54" t="s">
        <v>23</v>
      </c>
      <c r="AH10" s="56" t="s">
        <v>23</v>
      </c>
      <c r="AI10" s="56" t="s">
        <v>23</v>
      </c>
      <c r="AJ10" s="56" t="s">
        <v>129</v>
      </c>
      <c r="AK10" s="56" t="s">
        <v>129</v>
      </c>
      <c r="AL10" s="56" t="s">
        <v>129</v>
      </c>
      <c r="AM10" s="56" t="s">
        <v>23</v>
      </c>
      <c r="AN10" s="56" t="s">
        <v>23</v>
      </c>
      <c r="AO10" s="66"/>
      <c r="AP10" s="152"/>
      <c r="AQ10" s="249"/>
      <c r="AR10" s="250" t="s">
        <v>23</v>
      </c>
      <c r="AS10" s="251" t="s">
        <v>23</v>
      </c>
      <c r="AT10" s="252"/>
      <c r="AU10" s="57"/>
      <c r="AV10" s="152"/>
      <c r="AW10" s="58" t="s">
        <v>23</v>
      </c>
      <c r="AX10" s="58" t="s">
        <v>23</v>
      </c>
      <c r="AY10" s="58"/>
      <c r="AZ10" s="69" t="s">
        <v>23</v>
      </c>
      <c r="BA10" s="258" t="s">
        <v>23</v>
      </c>
      <c r="BB10" s="58"/>
      <c r="BC10" s="58"/>
      <c r="BD10" s="69"/>
      <c r="BE10" s="54" t="s">
        <v>23</v>
      </c>
      <c r="BF10" s="55"/>
      <c r="BG10" s="55"/>
      <c r="BH10" s="56" t="s">
        <v>23</v>
      </c>
      <c r="BI10" s="57"/>
      <c r="BJ10" s="264"/>
      <c r="BK10" s="31" t="s">
        <v>130</v>
      </c>
      <c r="BL10" s="94" t="s">
        <v>131</v>
      </c>
      <c r="BM10" s="94"/>
      <c r="BN10" s="95"/>
      <c r="BO10" s="79"/>
      <c r="BP10" s="187">
        <v>3810.23</v>
      </c>
      <c r="BQ10" s="194">
        <v>532.670154</v>
      </c>
      <c r="BR10" s="195">
        <v>2794.803705</v>
      </c>
      <c r="BS10" s="120"/>
    </row>
    <row r="11" spans="1:71">
      <c r="A11" s="13"/>
      <c r="B11" s="21"/>
      <c r="C11" s="136">
        <v>4694</v>
      </c>
      <c r="D11" s="98"/>
      <c r="E11" s="23"/>
      <c r="F11" s="212" t="s">
        <v>125</v>
      </c>
      <c r="G11" s="298" t="s">
        <v>138</v>
      </c>
      <c r="H11" s="33" t="s">
        <v>127</v>
      </c>
      <c r="I11" s="33" t="s">
        <v>65</v>
      </c>
      <c r="J11" s="53" t="s">
        <v>139</v>
      </c>
      <c r="K11" s="222"/>
      <c r="L11" s="54" t="s">
        <v>23</v>
      </c>
      <c r="M11" s="56" t="s">
        <v>23</v>
      </c>
      <c r="N11" s="56" t="s">
        <v>23</v>
      </c>
      <c r="O11" s="223" t="s">
        <v>23</v>
      </c>
      <c r="P11" s="54"/>
      <c r="Q11" s="56"/>
      <c r="R11" s="56"/>
      <c r="S11" s="226"/>
      <c r="T11" s="226"/>
      <c r="U11" s="226"/>
      <c r="V11" s="223"/>
      <c r="W11" s="56" t="s">
        <v>129</v>
      </c>
      <c r="X11" s="56" t="s">
        <v>129</v>
      </c>
      <c r="Y11" s="66"/>
      <c r="Z11" s="54" t="s">
        <v>23</v>
      </c>
      <c r="AA11" s="56" t="s">
        <v>23</v>
      </c>
      <c r="AB11" s="56" t="s">
        <v>23</v>
      </c>
      <c r="AC11" s="55" t="s">
        <v>23</v>
      </c>
      <c r="AD11" s="54" t="s">
        <v>23</v>
      </c>
      <c r="AE11" s="56" t="s">
        <v>23</v>
      </c>
      <c r="AF11" s="57"/>
      <c r="AG11" s="54" t="s">
        <v>23</v>
      </c>
      <c r="AH11" s="56" t="s">
        <v>23</v>
      </c>
      <c r="AI11" s="56" t="s">
        <v>23</v>
      </c>
      <c r="AJ11" s="56" t="s">
        <v>129</v>
      </c>
      <c r="AK11" s="56" t="s">
        <v>129</v>
      </c>
      <c r="AL11" s="56" t="s">
        <v>129</v>
      </c>
      <c r="AM11" s="56" t="s">
        <v>23</v>
      </c>
      <c r="AN11" s="56" t="s">
        <v>23</v>
      </c>
      <c r="AO11" s="66"/>
      <c r="AP11" s="152"/>
      <c r="AQ11" s="249"/>
      <c r="AR11" s="250" t="s">
        <v>23</v>
      </c>
      <c r="AS11" s="251" t="s">
        <v>23</v>
      </c>
      <c r="AT11" s="253" t="s">
        <v>23</v>
      </c>
      <c r="AU11" s="57"/>
      <c r="AV11" s="152"/>
      <c r="AW11" s="58" t="s">
        <v>23</v>
      </c>
      <c r="AX11" s="58" t="s">
        <v>23</v>
      </c>
      <c r="AY11" s="58"/>
      <c r="AZ11" s="69" t="s">
        <v>23</v>
      </c>
      <c r="BA11" s="152"/>
      <c r="BB11" s="58"/>
      <c r="BC11" s="58"/>
      <c r="BD11" s="69"/>
      <c r="BE11" s="54" t="s">
        <v>23</v>
      </c>
      <c r="BF11" s="55"/>
      <c r="BG11" s="55"/>
      <c r="BH11" s="56" t="s">
        <v>23</v>
      </c>
      <c r="BI11" s="57"/>
      <c r="BJ11" s="264"/>
      <c r="BK11" s="31" t="s">
        <v>130</v>
      </c>
      <c r="BL11" s="94" t="s">
        <v>131</v>
      </c>
      <c r="BM11" s="94"/>
      <c r="BN11" s="95"/>
      <c r="BO11" s="79"/>
      <c r="BP11" s="187">
        <v>3896.08</v>
      </c>
      <c r="BQ11" s="194">
        <v>544.671984</v>
      </c>
      <c r="BR11" s="195">
        <v>2857.77468</v>
      </c>
      <c r="BS11" s="120"/>
    </row>
    <row r="12" s="15" customFormat="1" customHeight="1" spans="1:71">
      <c r="A12" s="13"/>
      <c r="B12" s="21"/>
      <c r="C12" s="131">
        <v>1956</v>
      </c>
      <c r="D12" s="98"/>
      <c r="E12" s="23"/>
      <c r="F12" s="212" t="s">
        <v>125</v>
      </c>
      <c r="G12" s="297" t="s">
        <v>140</v>
      </c>
      <c r="H12" s="33" t="s">
        <v>127</v>
      </c>
      <c r="I12" s="33" t="s">
        <v>65</v>
      </c>
      <c r="J12" s="53" t="s">
        <v>141</v>
      </c>
      <c r="K12" s="222"/>
      <c r="L12" s="54" t="s">
        <v>23</v>
      </c>
      <c r="M12" s="56" t="s">
        <v>23</v>
      </c>
      <c r="N12" s="56" t="s">
        <v>23</v>
      </c>
      <c r="O12" s="223" t="s">
        <v>23</v>
      </c>
      <c r="P12" s="54"/>
      <c r="Q12" s="56"/>
      <c r="R12" s="56"/>
      <c r="S12" s="226"/>
      <c r="T12" s="226"/>
      <c r="U12" s="226"/>
      <c r="V12" s="223"/>
      <c r="W12" s="56" t="s">
        <v>129</v>
      </c>
      <c r="X12" s="56" t="s">
        <v>129</v>
      </c>
      <c r="Y12" s="66"/>
      <c r="Z12" s="54" t="s">
        <v>23</v>
      </c>
      <c r="AA12" s="56" t="s">
        <v>23</v>
      </c>
      <c r="AB12" s="56" t="s">
        <v>23</v>
      </c>
      <c r="AC12" s="55" t="s">
        <v>23</v>
      </c>
      <c r="AD12" s="54" t="s">
        <v>23</v>
      </c>
      <c r="AE12" s="56" t="s">
        <v>23</v>
      </c>
      <c r="AF12" s="57"/>
      <c r="AG12" s="54" t="s">
        <v>23</v>
      </c>
      <c r="AH12" s="56" t="s">
        <v>23</v>
      </c>
      <c r="AI12" s="56" t="s">
        <v>23</v>
      </c>
      <c r="AJ12" s="56" t="s">
        <v>129</v>
      </c>
      <c r="AK12" s="56" t="s">
        <v>129</v>
      </c>
      <c r="AL12" s="56" t="s">
        <v>129</v>
      </c>
      <c r="AM12" s="56" t="s">
        <v>23</v>
      </c>
      <c r="AN12" s="56" t="s">
        <v>23</v>
      </c>
      <c r="AO12" s="66"/>
      <c r="AP12" s="152"/>
      <c r="AQ12" s="249"/>
      <c r="AR12" s="250" t="s">
        <v>23</v>
      </c>
      <c r="AS12" s="251" t="s">
        <v>23</v>
      </c>
      <c r="AT12" s="253" t="s">
        <v>23</v>
      </c>
      <c r="AU12" s="57"/>
      <c r="AV12" s="152"/>
      <c r="AW12" s="58" t="s">
        <v>23</v>
      </c>
      <c r="AX12" s="58" t="s">
        <v>23</v>
      </c>
      <c r="AY12" s="58"/>
      <c r="AZ12" s="69" t="s">
        <v>23</v>
      </c>
      <c r="BA12" s="258" t="s">
        <v>23</v>
      </c>
      <c r="BB12" s="58"/>
      <c r="BC12" s="58"/>
      <c r="BD12" s="69"/>
      <c r="BE12" s="54" t="s">
        <v>23</v>
      </c>
      <c r="BF12" s="55"/>
      <c r="BG12" s="55"/>
      <c r="BH12" s="56" t="s">
        <v>23</v>
      </c>
      <c r="BI12" s="57"/>
      <c r="BJ12" s="264"/>
      <c r="BK12" s="31" t="s">
        <v>130</v>
      </c>
      <c r="BL12" s="94" t="s">
        <v>131</v>
      </c>
      <c r="BM12" s="94"/>
      <c r="BN12" s="95"/>
      <c r="BO12" s="79"/>
      <c r="BP12" s="186">
        <v>4098.08</v>
      </c>
      <c r="BQ12" s="192">
        <v>572.911584</v>
      </c>
      <c r="BR12" s="193">
        <v>3005.94168</v>
      </c>
      <c r="BS12" s="118"/>
    </row>
    <row r="13" spans="1:71">
      <c r="A13" s="13"/>
      <c r="B13" s="21"/>
      <c r="C13" s="136">
        <v>4694</v>
      </c>
      <c r="D13" s="98"/>
      <c r="E13" s="23"/>
      <c r="F13" s="212" t="s">
        <v>125</v>
      </c>
      <c r="G13" s="298" t="s">
        <v>142</v>
      </c>
      <c r="H13" s="33" t="s">
        <v>127</v>
      </c>
      <c r="I13" s="33" t="s">
        <v>65</v>
      </c>
      <c r="J13" s="53" t="s">
        <v>143</v>
      </c>
      <c r="K13" s="222"/>
      <c r="L13" s="54" t="s">
        <v>23</v>
      </c>
      <c r="M13" s="56" t="s">
        <v>23</v>
      </c>
      <c r="N13" s="56" t="s">
        <v>23</v>
      </c>
      <c r="O13" s="223" t="s">
        <v>23</v>
      </c>
      <c r="P13" s="54"/>
      <c r="Q13" s="56"/>
      <c r="R13" s="56"/>
      <c r="S13" s="226"/>
      <c r="T13" s="226"/>
      <c r="U13" s="226"/>
      <c r="V13" s="223"/>
      <c r="W13" s="56" t="s">
        <v>129</v>
      </c>
      <c r="X13" s="56" t="s">
        <v>129</v>
      </c>
      <c r="Y13" s="66"/>
      <c r="Z13" s="54" t="s">
        <v>23</v>
      </c>
      <c r="AA13" s="56" t="s">
        <v>23</v>
      </c>
      <c r="AB13" s="56" t="s">
        <v>23</v>
      </c>
      <c r="AC13" s="55" t="s">
        <v>23</v>
      </c>
      <c r="AD13" s="54" t="s">
        <v>23</v>
      </c>
      <c r="AE13" s="56" t="s">
        <v>23</v>
      </c>
      <c r="AF13" s="57"/>
      <c r="AG13" s="54" t="s">
        <v>23</v>
      </c>
      <c r="AH13" s="56" t="s">
        <v>23</v>
      </c>
      <c r="AI13" s="56" t="s">
        <v>23</v>
      </c>
      <c r="AJ13" s="56" t="s">
        <v>129</v>
      </c>
      <c r="AK13" s="56" t="s">
        <v>129</v>
      </c>
      <c r="AL13" s="56" t="s">
        <v>129</v>
      </c>
      <c r="AM13" s="56" t="s">
        <v>23</v>
      </c>
      <c r="AN13" s="56" t="s">
        <v>23</v>
      </c>
      <c r="AO13" s="66"/>
      <c r="AP13" s="152"/>
      <c r="AQ13" s="249"/>
      <c r="AR13" s="250" t="s">
        <v>23</v>
      </c>
      <c r="AS13" s="56"/>
      <c r="AT13" s="253" t="s">
        <v>23</v>
      </c>
      <c r="AU13" s="57"/>
      <c r="AV13" s="152"/>
      <c r="AW13" s="58" t="s">
        <v>23</v>
      </c>
      <c r="AX13" s="58" t="s">
        <v>23</v>
      </c>
      <c r="AY13" s="58"/>
      <c r="AZ13" s="69" t="s">
        <v>23</v>
      </c>
      <c r="BA13" s="152"/>
      <c r="BB13" s="58"/>
      <c r="BC13" s="58"/>
      <c r="BD13" s="69"/>
      <c r="BE13" s="54" t="s">
        <v>23</v>
      </c>
      <c r="BF13" s="55"/>
      <c r="BG13" s="55"/>
      <c r="BH13" s="56" t="s">
        <v>23</v>
      </c>
      <c r="BI13" s="57"/>
      <c r="BJ13" s="264"/>
      <c r="BK13" s="31" t="s">
        <v>130</v>
      </c>
      <c r="BL13" s="94" t="s">
        <v>131</v>
      </c>
      <c r="BM13" s="94"/>
      <c r="BN13" s="95"/>
      <c r="BO13" s="79"/>
      <c r="BP13" s="187">
        <v>3683.98</v>
      </c>
      <c r="BQ13" s="194">
        <v>515.020404</v>
      </c>
      <c r="BR13" s="195">
        <v>2702.19933</v>
      </c>
      <c r="BS13" s="120"/>
    </row>
    <row r="14" s="15" customFormat="1" customHeight="1" spans="1:71">
      <c r="A14" s="13"/>
      <c r="B14" s="21"/>
      <c r="C14" s="131">
        <v>3129</v>
      </c>
      <c r="D14" s="98"/>
      <c r="E14" s="23"/>
      <c r="F14" s="212" t="s">
        <v>125</v>
      </c>
      <c r="G14" s="298" t="s">
        <v>144</v>
      </c>
      <c r="H14" s="33" t="s">
        <v>127</v>
      </c>
      <c r="I14" s="33" t="s">
        <v>65</v>
      </c>
      <c r="J14" s="53" t="s">
        <v>145</v>
      </c>
      <c r="K14" s="222"/>
      <c r="L14" s="54" t="s">
        <v>23</v>
      </c>
      <c r="M14" s="56" t="s">
        <v>23</v>
      </c>
      <c r="N14" s="56" t="s">
        <v>23</v>
      </c>
      <c r="O14" s="223" t="s">
        <v>23</v>
      </c>
      <c r="P14" s="54"/>
      <c r="Q14" s="56"/>
      <c r="R14" s="56"/>
      <c r="S14" s="226"/>
      <c r="T14" s="226"/>
      <c r="U14" s="226"/>
      <c r="V14" s="223"/>
      <c r="W14" s="56" t="s">
        <v>129</v>
      </c>
      <c r="X14" s="56" t="s">
        <v>129</v>
      </c>
      <c r="Y14" s="66"/>
      <c r="Z14" s="54" t="s">
        <v>23</v>
      </c>
      <c r="AA14" s="56" t="s">
        <v>23</v>
      </c>
      <c r="AB14" s="56" t="s">
        <v>23</v>
      </c>
      <c r="AC14" s="55" t="s">
        <v>23</v>
      </c>
      <c r="AD14" s="54" t="s">
        <v>23</v>
      </c>
      <c r="AE14" s="56" t="s">
        <v>23</v>
      </c>
      <c r="AF14" s="57"/>
      <c r="AG14" s="54" t="s">
        <v>23</v>
      </c>
      <c r="AH14" s="56" t="s">
        <v>23</v>
      </c>
      <c r="AI14" s="56" t="s">
        <v>23</v>
      </c>
      <c r="AJ14" s="56" t="s">
        <v>129</v>
      </c>
      <c r="AK14" s="56" t="s">
        <v>129</v>
      </c>
      <c r="AL14" s="56" t="s">
        <v>129</v>
      </c>
      <c r="AM14" s="56" t="s">
        <v>23</v>
      </c>
      <c r="AN14" s="56" t="s">
        <v>23</v>
      </c>
      <c r="AO14" s="66"/>
      <c r="AP14" s="152"/>
      <c r="AQ14" s="249"/>
      <c r="AR14" s="250" t="s">
        <v>23</v>
      </c>
      <c r="AS14" s="56"/>
      <c r="AT14" s="253" t="s">
        <v>23</v>
      </c>
      <c r="AU14" s="57"/>
      <c r="AV14" s="152"/>
      <c r="AW14" s="58" t="s">
        <v>23</v>
      </c>
      <c r="AX14" s="58" t="s">
        <v>23</v>
      </c>
      <c r="AY14" s="58"/>
      <c r="AZ14" s="69" t="s">
        <v>23</v>
      </c>
      <c r="BA14" s="258" t="s">
        <v>23</v>
      </c>
      <c r="BB14" s="58"/>
      <c r="BC14" s="58"/>
      <c r="BD14" s="69"/>
      <c r="BE14" s="54" t="s">
        <v>23</v>
      </c>
      <c r="BF14" s="55"/>
      <c r="BG14" s="55"/>
      <c r="BH14" s="56" t="s">
        <v>23</v>
      </c>
      <c r="BI14" s="57"/>
      <c r="BJ14" s="264"/>
      <c r="BK14" s="31" t="s">
        <v>130</v>
      </c>
      <c r="BL14" s="94" t="s">
        <v>131</v>
      </c>
      <c r="BM14" s="94"/>
      <c r="BN14" s="95"/>
      <c r="BO14" s="79"/>
      <c r="BP14" s="186">
        <v>3885.98</v>
      </c>
      <c r="BQ14" s="192">
        <v>543.260004</v>
      </c>
      <c r="BR14" s="193">
        <v>2850.36633</v>
      </c>
      <c r="BS14" s="118"/>
    </row>
    <row r="15" spans="1:71">
      <c r="A15" s="13"/>
      <c r="B15" s="21"/>
      <c r="C15" s="136">
        <v>19557</v>
      </c>
      <c r="D15" s="98"/>
      <c r="E15" s="23"/>
      <c r="F15" s="212" t="s">
        <v>125</v>
      </c>
      <c r="G15" s="298" t="s">
        <v>146</v>
      </c>
      <c r="H15" s="33" t="s">
        <v>127</v>
      </c>
      <c r="I15" s="33" t="s">
        <v>65</v>
      </c>
      <c r="J15" s="53" t="s">
        <v>147</v>
      </c>
      <c r="K15" s="222"/>
      <c r="L15" s="54" t="s">
        <v>23</v>
      </c>
      <c r="M15" s="56" t="s">
        <v>23</v>
      </c>
      <c r="N15" s="56" t="s">
        <v>23</v>
      </c>
      <c r="O15" s="223" t="s">
        <v>23</v>
      </c>
      <c r="P15" s="54"/>
      <c r="Q15" s="56"/>
      <c r="R15" s="56"/>
      <c r="S15" s="226"/>
      <c r="T15" s="226"/>
      <c r="U15" s="226"/>
      <c r="V15" s="223"/>
      <c r="W15" s="56" t="s">
        <v>129</v>
      </c>
      <c r="X15" s="56" t="s">
        <v>129</v>
      </c>
      <c r="Y15" s="66"/>
      <c r="Z15" s="54" t="s">
        <v>23</v>
      </c>
      <c r="AA15" s="56" t="s">
        <v>23</v>
      </c>
      <c r="AB15" s="56" t="s">
        <v>23</v>
      </c>
      <c r="AC15" s="55" t="s">
        <v>23</v>
      </c>
      <c r="AD15" s="54" t="s">
        <v>23</v>
      </c>
      <c r="AE15" s="56" t="s">
        <v>23</v>
      </c>
      <c r="AF15" s="57"/>
      <c r="AG15" s="54" t="s">
        <v>23</v>
      </c>
      <c r="AH15" s="56" t="s">
        <v>23</v>
      </c>
      <c r="AI15" s="56" t="s">
        <v>23</v>
      </c>
      <c r="AJ15" s="56" t="s">
        <v>129</v>
      </c>
      <c r="AK15" s="56" t="s">
        <v>129</v>
      </c>
      <c r="AL15" s="56" t="s">
        <v>129</v>
      </c>
      <c r="AM15" s="56" t="s">
        <v>23</v>
      </c>
      <c r="AN15" s="56" t="s">
        <v>23</v>
      </c>
      <c r="AO15" s="66"/>
      <c r="AP15" s="152"/>
      <c r="AQ15" s="249"/>
      <c r="AR15" s="250" t="s">
        <v>23</v>
      </c>
      <c r="AS15" s="56"/>
      <c r="AT15" s="226"/>
      <c r="AU15" s="57"/>
      <c r="AV15" s="152"/>
      <c r="AW15" s="58" t="s">
        <v>23</v>
      </c>
      <c r="AX15" s="58" t="s">
        <v>23</v>
      </c>
      <c r="AY15" s="58"/>
      <c r="AZ15" s="69" t="s">
        <v>23</v>
      </c>
      <c r="BA15" s="258" t="s">
        <v>23</v>
      </c>
      <c r="BB15" s="58"/>
      <c r="BC15" s="58"/>
      <c r="BD15" s="69"/>
      <c r="BE15" s="54" t="s">
        <v>23</v>
      </c>
      <c r="BF15" s="55"/>
      <c r="BG15" s="55"/>
      <c r="BH15" s="56" t="s">
        <v>23</v>
      </c>
      <c r="BI15" s="57"/>
      <c r="BJ15" s="264"/>
      <c r="BK15" s="31" t="s">
        <v>130</v>
      </c>
      <c r="BL15" s="94" t="s">
        <v>131</v>
      </c>
      <c r="BM15" s="94"/>
      <c r="BN15" s="95"/>
      <c r="BO15" s="79"/>
      <c r="BP15" s="187">
        <v>3598.13</v>
      </c>
      <c r="BQ15" s="194">
        <v>503.018574</v>
      </c>
      <c r="BR15" s="195">
        <v>2639.228355</v>
      </c>
      <c r="BS15" s="120"/>
    </row>
    <row r="16" s="15" customFormat="1" customHeight="1" spans="1:71">
      <c r="A16" s="13"/>
      <c r="B16" s="21"/>
      <c r="C16" s="136">
        <v>828</v>
      </c>
      <c r="D16" s="98"/>
      <c r="E16" s="23"/>
      <c r="F16" s="212" t="s">
        <v>125</v>
      </c>
      <c r="G16" s="298" t="s">
        <v>148</v>
      </c>
      <c r="H16" s="33" t="s">
        <v>127</v>
      </c>
      <c r="I16" s="33" t="s">
        <v>65</v>
      </c>
      <c r="J16" s="53" t="s">
        <v>122</v>
      </c>
      <c r="K16" s="222"/>
      <c r="L16" s="54" t="s">
        <v>23</v>
      </c>
      <c r="M16" s="56" t="s">
        <v>23</v>
      </c>
      <c r="N16" s="56" t="s">
        <v>23</v>
      </c>
      <c r="O16" s="223" t="s">
        <v>23</v>
      </c>
      <c r="P16" s="54"/>
      <c r="Q16" s="56"/>
      <c r="R16" s="56"/>
      <c r="S16" s="226"/>
      <c r="T16" s="226"/>
      <c r="U16" s="226"/>
      <c r="V16" s="223"/>
      <c r="W16" s="56" t="s">
        <v>129</v>
      </c>
      <c r="X16" s="56" t="s">
        <v>129</v>
      </c>
      <c r="Y16" s="66"/>
      <c r="Z16" s="54" t="s">
        <v>23</v>
      </c>
      <c r="AA16" s="56" t="s">
        <v>23</v>
      </c>
      <c r="AB16" s="56" t="s">
        <v>23</v>
      </c>
      <c r="AC16" s="55" t="s">
        <v>23</v>
      </c>
      <c r="AD16" s="54" t="s">
        <v>23</v>
      </c>
      <c r="AE16" s="56" t="s">
        <v>23</v>
      </c>
      <c r="AF16" s="57"/>
      <c r="AG16" s="54" t="s">
        <v>23</v>
      </c>
      <c r="AH16" s="56" t="s">
        <v>23</v>
      </c>
      <c r="AI16" s="56" t="s">
        <v>23</v>
      </c>
      <c r="AJ16" s="56" t="s">
        <v>129</v>
      </c>
      <c r="AK16" s="56" t="s">
        <v>129</v>
      </c>
      <c r="AL16" s="56" t="s">
        <v>129</v>
      </c>
      <c r="AM16" s="56" t="s">
        <v>23</v>
      </c>
      <c r="AN16" s="56" t="s">
        <v>23</v>
      </c>
      <c r="AO16" s="66"/>
      <c r="AP16" s="152"/>
      <c r="AQ16" s="249"/>
      <c r="AR16" s="250" t="s">
        <v>23</v>
      </c>
      <c r="AS16" s="56"/>
      <c r="AT16" s="226"/>
      <c r="AU16" s="57"/>
      <c r="AV16" s="152"/>
      <c r="AW16" s="58" t="s">
        <v>23</v>
      </c>
      <c r="AX16" s="58" t="s">
        <v>23</v>
      </c>
      <c r="AY16" s="58"/>
      <c r="AZ16" s="69" t="s">
        <v>23</v>
      </c>
      <c r="BA16" s="152"/>
      <c r="BB16" s="58"/>
      <c r="BC16" s="58"/>
      <c r="BD16" s="69"/>
      <c r="BE16" s="54" t="s">
        <v>23</v>
      </c>
      <c r="BF16" s="55"/>
      <c r="BG16" s="55"/>
      <c r="BH16" s="56"/>
      <c r="BI16" s="57" t="s">
        <v>23</v>
      </c>
      <c r="BJ16" s="264"/>
      <c r="BK16" s="31" t="s">
        <v>130</v>
      </c>
      <c r="BL16" s="94" t="s">
        <v>131</v>
      </c>
      <c r="BM16" s="94"/>
      <c r="BN16" s="95"/>
      <c r="BO16" s="79"/>
      <c r="BP16" s="186">
        <v>3396.13</v>
      </c>
      <c r="BQ16" s="192">
        <v>474.778974</v>
      </c>
      <c r="BR16" s="193">
        <v>2491.061355</v>
      </c>
      <c r="BS16" s="118"/>
    </row>
    <row r="17" s="15" customFormat="1" customHeight="1" spans="1:71">
      <c r="A17" s="13"/>
      <c r="B17" s="21"/>
      <c r="C17" s="131">
        <v>828</v>
      </c>
      <c r="D17" s="98"/>
      <c r="E17" s="23"/>
      <c r="F17" s="212" t="s">
        <v>125</v>
      </c>
      <c r="G17" s="298" t="s">
        <v>149</v>
      </c>
      <c r="H17" s="33" t="s">
        <v>127</v>
      </c>
      <c r="I17" s="33" t="s">
        <v>65</v>
      </c>
      <c r="J17" s="53" t="s">
        <v>150</v>
      </c>
      <c r="K17" s="222"/>
      <c r="L17" s="54" t="s">
        <v>23</v>
      </c>
      <c r="M17" s="56" t="s">
        <v>23</v>
      </c>
      <c r="N17" s="56" t="s">
        <v>23</v>
      </c>
      <c r="O17" s="223" t="s">
        <v>23</v>
      </c>
      <c r="P17" s="54"/>
      <c r="Q17" s="56"/>
      <c r="R17" s="56"/>
      <c r="S17" s="226"/>
      <c r="T17" s="226"/>
      <c r="U17" s="226"/>
      <c r="V17" s="223"/>
      <c r="W17" s="56" t="s">
        <v>129</v>
      </c>
      <c r="X17" s="56" t="s">
        <v>129</v>
      </c>
      <c r="Y17" s="66"/>
      <c r="Z17" s="54" t="s">
        <v>23</v>
      </c>
      <c r="AA17" s="56" t="s">
        <v>23</v>
      </c>
      <c r="AB17" s="56" t="s">
        <v>23</v>
      </c>
      <c r="AC17" s="55" t="s">
        <v>23</v>
      </c>
      <c r="AD17" s="54" t="s">
        <v>23</v>
      </c>
      <c r="AE17" s="56" t="s">
        <v>23</v>
      </c>
      <c r="AF17" s="57"/>
      <c r="AG17" s="54" t="s">
        <v>23</v>
      </c>
      <c r="AH17" s="56" t="s">
        <v>23</v>
      </c>
      <c r="AI17" s="56" t="s">
        <v>23</v>
      </c>
      <c r="AJ17" s="56" t="s">
        <v>129</v>
      </c>
      <c r="AK17" s="56" t="s">
        <v>129</v>
      </c>
      <c r="AL17" s="56" t="s">
        <v>129</v>
      </c>
      <c r="AM17" s="56" t="s">
        <v>23</v>
      </c>
      <c r="AN17" s="56" t="s">
        <v>23</v>
      </c>
      <c r="AO17" s="66"/>
      <c r="AP17" s="152"/>
      <c r="AQ17" s="249"/>
      <c r="AR17" s="250" t="s">
        <v>23</v>
      </c>
      <c r="AS17" s="251" t="s">
        <v>23</v>
      </c>
      <c r="AT17" s="226"/>
      <c r="AU17" s="57"/>
      <c r="AV17" s="152"/>
      <c r="AW17" s="58" t="s">
        <v>23</v>
      </c>
      <c r="AX17" s="58" t="s">
        <v>23</v>
      </c>
      <c r="AY17" s="58"/>
      <c r="AZ17" s="69" t="s">
        <v>23</v>
      </c>
      <c r="BA17" s="152"/>
      <c r="BB17" s="58"/>
      <c r="BC17" s="58"/>
      <c r="BD17" s="69"/>
      <c r="BE17" s="54" t="s">
        <v>23</v>
      </c>
      <c r="BF17" s="55"/>
      <c r="BG17" s="55"/>
      <c r="BH17" s="56"/>
      <c r="BI17" s="57" t="s">
        <v>23</v>
      </c>
      <c r="BJ17" s="264"/>
      <c r="BK17" s="31" t="s">
        <v>130</v>
      </c>
      <c r="BL17" s="94" t="s">
        <v>131</v>
      </c>
      <c r="BM17" s="94"/>
      <c r="BN17" s="95"/>
      <c r="BO17" s="79"/>
      <c r="BP17" s="186">
        <v>3608.23</v>
      </c>
      <c r="BQ17" s="192">
        <v>504.430554</v>
      </c>
      <c r="BR17" s="193">
        <v>2646.636705</v>
      </c>
      <c r="BS17" s="118"/>
    </row>
    <row r="18" spans="1:71">
      <c r="A18" s="13"/>
      <c r="B18" s="21"/>
      <c r="C18" s="136">
        <v>621</v>
      </c>
      <c r="D18" s="98"/>
      <c r="E18" s="23"/>
      <c r="F18" s="212" t="s">
        <v>125</v>
      </c>
      <c r="G18" s="298" t="s">
        <v>151</v>
      </c>
      <c r="H18" s="33" t="s">
        <v>127</v>
      </c>
      <c r="I18" s="33" t="s">
        <v>65</v>
      </c>
      <c r="J18" s="53" t="s">
        <v>152</v>
      </c>
      <c r="K18" s="222"/>
      <c r="L18" s="54" t="s">
        <v>23</v>
      </c>
      <c r="M18" s="56" t="s">
        <v>23</v>
      </c>
      <c r="N18" s="56" t="s">
        <v>23</v>
      </c>
      <c r="O18" s="223" t="s">
        <v>23</v>
      </c>
      <c r="P18" s="54"/>
      <c r="Q18" s="56"/>
      <c r="R18" s="56"/>
      <c r="S18" s="226"/>
      <c r="T18" s="226"/>
      <c r="U18" s="226"/>
      <c r="V18" s="223"/>
      <c r="W18" s="56" t="s">
        <v>129</v>
      </c>
      <c r="X18" s="56" t="s">
        <v>129</v>
      </c>
      <c r="Y18" s="66"/>
      <c r="Z18" s="54" t="s">
        <v>23</v>
      </c>
      <c r="AA18" s="56" t="s">
        <v>23</v>
      </c>
      <c r="AB18" s="56" t="s">
        <v>23</v>
      </c>
      <c r="AC18" s="55" t="s">
        <v>23</v>
      </c>
      <c r="AD18" s="54" t="s">
        <v>23</v>
      </c>
      <c r="AE18" s="56" t="s">
        <v>23</v>
      </c>
      <c r="AF18" s="57"/>
      <c r="AG18" s="54" t="s">
        <v>23</v>
      </c>
      <c r="AH18" s="56" t="s">
        <v>23</v>
      </c>
      <c r="AI18" s="56" t="s">
        <v>23</v>
      </c>
      <c r="AJ18" s="56" t="s">
        <v>129</v>
      </c>
      <c r="AK18" s="56" t="s">
        <v>129</v>
      </c>
      <c r="AL18" s="56" t="s">
        <v>129</v>
      </c>
      <c r="AM18" s="56" t="s">
        <v>23</v>
      </c>
      <c r="AN18" s="56" t="s">
        <v>23</v>
      </c>
      <c r="AO18" s="66"/>
      <c r="AP18" s="152"/>
      <c r="AQ18" s="249"/>
      <c r="AR18" s="250" t="s">
        <v>23</v>
      </c>
      <c r="AS18" s="251" t="s">
        <v>23</v>
      </c>
      <c r="AT18" s="252"/>
      <c r="AU18" s="57"/>
      <c r="AV18" s="152"/>
      <c r="AW18" s="58" t="s">
        <v>23</v>
      </c>
      <c r="AX18" s="58" t="s">
        <v>23</v>
      </c>
      <c r="AY18" s="58"/>
      <c r="AZ18" s="69" t="s">
        <v>23</v>
      </c>
      <c r="BA18" s="258" t="s">
        <v>23</v>
      </c>
      <c r="BB18" s="58"/>
      <c r="BC18" s="58"/>
      <c r="BD18" s="69"/>
      <c r="BE18" s="54" t="s">
        <v>23</v>
      </c>
      <c r="BF18" s="55"/>
      <c r="BG18" s="55"/>
      <c r="BI18" s="56" t="s">
        <v>23</v>
      </c>
      <c r="BJ18" s="264"/>
      <c r="BK18" s="31" t="s">
        <v>130</v>
      </c>
      <c r="BL18" s="94" t="s">
        <v>131</v>
      </c>
      <c r="BM18" s="94"/>
      <c r="BN18" s="95"/>
      <c r="BO18" s="79"/>
      <c r="BP18" s="187">
        <v>3810.23</v>
      </c>
      <c r="BQ18" s="194">
        <v>532.670154</v>
      </c>
      <c r="BR18" s="195">
        <v>2794.803705</v>
      </c>
      <c r="BS18" s="120"/>
    </row>
    <row r="19" spans="1:71">
      <c r="A19" s="13"/>
      <c r="B19" s="21"/>
      <c r="C19" s="136">
        <v>828</v>
      </c>
      <c r="D19" s="98"/>
      <c r="E19" s="23"/>
      <c r="F19" s="212" t="s">
        <v>125</v>
      </c>
      <c r="G19" s="298" t="s">
        <v>153</v>
      </c>
      <c r="H19" s="33" t="s">
        <v>127</v>
      </c>
      <c r="I19" s="33" t="s">
        <v>65</v>
      </c>
      <c r="J19" s="53" t="s">
        <v>154</v>
      </c>
      <c r="K19" s="222"/>
      <c r="L19" s="54" t="s">
        <v>23</v>
      </c>
      <c r="M19" s="56" t="s">
        <v>23</v>
      </c>
      <c r="N19" s="56" t="s">
        <v>23</v>
      </c>
      <c r="O19" s="223" t="s">
        <v>23</v>
      </c>
      <c r="P19" s="54"/>
      <c r="Q19" s="56"/>
      <c r="R19" s="56"/>
      <c r="S19" s="226"/>
      <c r="T19" s="226"/>
      <c r="U19" s="226"/>
      <c r="V19" s="223"/>
      <c r="W19" s="56" t="s">
        <v>129</v>
      </c>
      <c r="X19" s="56" t="s">
        <v>129</v>
      </c>
      <c r="Y19" s="66"/>
      <c r="Z19" s="54" t="s">
        <v>23</v>
      </c>
      <c r="AA19" s="56" t="s">
        <v>23</v>
      </c>
      <c r="AB19" s="56" t="s">
        <v>23</v>
      </c>
      <c r="AC19" s="55" t="s">
        <v>23</v>
      </c>
      <c r="AD19" s="54" t="s">
        <v>23</v>
      </c>
      <c r="AE19" s="56" t="s">
        <v>23</v>
      </c>
      <c r="AF19" s="57"/>
      <c r="AG19" s="54" t="s">
        <v>23</v>
      </c>
      <c r="AH19" s="56" t="s">
        <v>23</v>
      </c>
      <c r="AI19" s="56" t="s">
        <v>23</v>
      </c>
      <c r="AJ19" s="56" t="s">
        <v>129</v>
      </c>
      <c r="AK19" s="56" t="s">
        <v>129</v>
      </c>
      <c r="AL19" s="56" t="s">
        <v>129</v>
      </c>
      <c r="AM19" s="56" t="s">
        <v>23</v>
      </c>
      <c r="AN19" s="56" t="s">
        <v>23</v>
      </c>
      <c r="AO19" s="66"/>
      <c r="AP19" s="152"/>
      <c r="AQ19" s="249"/>
      <c r="AR19" s="250" t="s">
        <v>23</v>
      </c>
      <c r="AS19" s="251" t="s">
        <v>23</v>
      </c>
      <c r="AT19" s="253" t="s">
        <v>23</v>
      </c>
      <c r="AU19" s="57"/>
      <c r="AV19" s="152"/>
      <c r="AW19" s="58" t="s">
        <v>23</v>
      </c>
      <c r="AX19" s="58" t="s">
        <v>23</v>
      </c>
      <c r="AY19" s="58"/>
      <c r="AZ19" s="69" t="s">
        <v>23</v>
      </c>
      <c r="BA19" s="152"/>
      <c r="BB19" s="58"/>
      <c r="BC19" s="58"/>
      <c r="BD19" s="69"/>
      <c r="BE19" s="54" t="s">
        <v>23</v>
      </c>
      <c r="BF19" s="55"/>
      <c r="BG19" s="55"/>
      <c r="BH19" s="265"/>
      <c r="BI19" s="57" t="s">
        <v>23</v>
      </c>
      <c r="BJ19" s="264"/>
      <c r="BK19" s="31" t="s">
        <v>130</v>
      </c>
      <c r="BL19" s="94" t="s">
        <v>131</v>
      </c>
      <c r="BM19" s="94"/>
      <c r="BN19" s="95"/>
      <c r="BO19" s="79"/>
      <c r="BP19" s="187">
        <v>3896.08</v>
      </c>
      <c r="BQ19" s="194">
        <v>544.671984</v>
      </c>
      <c r="BR19" s="195">
        <v>2857.77468</v>
      </c>
      <c r="BS19" s="120"/>
    </row>
    <row r="20" s="15" customFormat="1" customHeight="1" spans="1:71">
      <c r="A20" s="13"/>
      <c r="B20" s="21"/>
      <c r="C20" s="131">
        <v>345</v>
      </c>
      <c r="D20" s="98"/>
      <c r="E20" s="23"/>
      <c r="F20" s="212" t="s">
        <v>125</v>
      </c>
      <c r="G20" s="298" t="s">
        <v>155</v>
      </c>
      <c r="H20" s="33" t="s">
        <v>127</v>
      </c>
      <c r="I20" s="33" t="s">
        <v>65</v>
      </c>
      <c r="J20" s="53" t="s">
        <v>156</v>
      </c>
      <c r="K20" s="222"/>
      <c r="L20" s="54" t="s">
        <v>23</v>
      </c>
      <c r="M20" s="56" t="s">
        <v>23</v>
      </c>
      <c r="N20" s="56" t="s">
        <v>23</v>
      </c>
      <c r="O20" s="223" t="s">
        <v>23</v>
      </c>
      <c r="P20" s="54"/>
      <c r="Q20" s="56"/>
      <c r="R20" s="56"/>
      <c r="S20" s="226"/>
      <c r="T20" s="226"/>
      <c r="U20" s="226"/>
      <c r="V20" s="223"/>
      <c r="W20" s="56" t="s">
        <v>129</v>
      </c>
      <c r="X20" s="56" t="s">
        <v>129</v>
      </c>
      <c r="Y20" s="66"/>
      <c r="Z20" s="54" t="s">
        <v>23</v>
      </c>
      <c r="AA20" s="56" t="s">
        <v>23</v>
      </c>
      <c r="AB20" s="56" t="s">
        <v>23</v>
      </c>
      <c r="AC20" s="55" t="s">
        <v>23</v>
      </c>
      <c r="AD20" s="54" t="s">
        <v>23</v>
      </c>
      <c r="AE20" s="56" t="s">
        <v>23</v>
      </c>
      <c r="AF20" s="57"/>
      <c r="AG20" s="54" t="s">
        <v>23</v>
      </c>
      <c r="AH20" s="56" t="s">
        <v>23</v>
      </c>
      <c r="AI20" s="56" t="s">
        <v>23</v>
      </c>
      <c r="AJ20" s="56" t="s">
        <v>129</v>
      </c>
      <c r="AK20" s="56" t="s">
        <v>129</v>
      </c>
      <c r="AL20" s="56" t="s">
        <v>129</v>
      </c>
      <c r="AM20" s="56" t="s">
        <v>23</v>
      </c>
      <c r="AN20" s="56" t="s">
        <v>23</v>
      </c>
      <c r="AO20" s="66"/>
      <c r="AP20" s="152"/>
      <c r="AQ20" s="249"/>
      <c r="AR20" s="250" t="s">
        <v>23</v>
      </c>
      <c r="AS20" s="251" t="s">
        <v>23</v>
      </c>
      <c r="AT20" s="253" t="s">
        <v>23</v>
      </c>
      <c r="AU20" s="57"/>
      <c r="AV20" s="152"/>
      <c r="AW20" s="58" t="s">
        <v>23</v>
      </c>
      <c r="AX20" s="58" t="s">
        <v>23</v>
      </c>
      <c r="AY20" s="58"/>
      <c r="AZ20" s="69" t="s">
        <v>23</v>
      </c>
      <c r="BA20" s="258" t="s">
        <v>23</v>
      </c>
      <c r="BB20" s="58"/>
      <c r="BC20" s="58"/>
      <c r="BD20" s="69"/>
      <c r="BE20" s="54" t="s">
        <v>23</v>
      </c>
      <c r="BF20" s="55"/>
      <c r="BG20" s="55"/>
      <c r="BH20" s="56"/>
      <c r="BI20" s="57" t="s">
        <v>23</v>
      </c>
      <c r="BJ20" s="264"/>
      <c r="BK20" s="31" t="s">
        <v>130</v>
      </c>
      <c r="BL20" s="94" t="s">
        <v>131</v>
      </c>
      <c r="BM20" s="94"/>
      <c r="BN20" s="95"/>
      <c r="BO20" s="79"/>
      <c r="BP20" s="186">
        <v>4098.08</v>
      </c>
      <c r="BQ20" s="192">
        <v>572.911584</v>
      </c>
      <c r="BR20" s="193">
        <v>3005.94168</v>
      </c>
      <c r="BS20" s="118"/>
    </row>
    <row r="21" spans="1:71">
      <c r="A21" s="13"/>
      <c r="B21" s="21"/>
      <c r="C21" s="136">
        <v>828</v>
      </c>
      <c r="D21" s="98"/>
      <c r="E21" s="23"/>
      <c r="F21" s="212" t="s">
        <v>125</v>
      </c>
      <c r="G21" s="298" t="s">
        <v>157</v>
      </c>
      <c r="H21" s="33" t="s">
        <v>127</v>
      </c>
      <c r="I21" s="33" t="s">
        <v>65</v>
      </c>
      <c r="J21" s="53" t="s">
        <v>158</v>
      </c>
      <c r="K21" s="222"/>
      <c r="L21" s="54" t="s">
        <v>23</v>
      </c>
      <c r="M21" s="56" t="s">
        <v>23</v>
      </c>
      <c r="N21" s="56" t="s">
        <v>23</v>
      </c>
      <c r="O21" s="223" t="s">
        <v>23</v>
      </c>
      <c r="P21" s="54"/>
      <c r="Q21" s="56"/>
      <c r="R21" s="56"/>
      <c r="S21" s="226"/>
      <c r="T21" s="226"/>
      <c r="U21" s="226"/>
      <c r="V21" s="223"/>
      <c r="W21" s="56" t="s">
        <v>129</v>
      </c>
      <c r="X21" s="56" t="s">
        <v>129</v>
      </c>
      <c r="Y21" s="66"/>
      <c r="Z21" s="54" t="s">
        <v>23</v>
      </c>
      <c r="AA21" s="56" t="s">
        <v>23</v>
      </c>
      <c r="AB21" s="56" t="s">
        <v>23</v>
      </c>
      <c r="AC21" s="55" t="s">
        <v>23</v>
      </c>
      <c r="AD21" s="54" t="s">
        <v>23</v>
      </c>
      <c r="AE21" s="56" t="s">
        <v>23</v>
      </c>
      <c r="AF21" s="57"/>
      <c r="AG21" s="54" t="s">
        <v>23</v>
      </c>
      <c r="AH21" s="56" t="s">
        <v>23</v>
      </c>
      <c r="AI21" s="56" t="s">
        <v>23</v>
      </c>
      <c r="AJ21" s="56" t="s">
        <v>129</v>
      </c>
      <c r="AK21" s="56" t="s">
        <v>129</v>
      </c>
      <c r="AL21" s="56" t="s">
        <v>129</v>
      </c>
      <c r="AM21" s="56" t="s">
        <v>23</v>
      </c>
      <c r="AN21" s="56" t="s">
        <v>23</v>
      </c>
      <c r="AO21" s="66"/>
      <c r="AP21" s="152"/>
      <c r="AQ21" s="249"/>
      <c r="AR21" s="250" t="s">
        <v>23</v>
      </c>
      <c r="AS21" s="56"/>
      <c r="AT21" s="253" t="s">
        <v>23</v>
      </c>
      <c r="AU21" s="57"/>
      <c r="AV21" s="152"/>
      <c r="AW21" s="58" t="s">
        <v>23</v>
      </c>
      <c r="AX21" s="58" t="s">
        <v>23</v>
      </c>
      <c r="AY21" s="58"/>
      <c r="AZ21" s="69" t="s">
        <v>23</v>
      </c>
      <c r="BA21" s="152"/>
      <c r="BB21" s="58"/>
      <c r="BC21" s="58"/>
      <c r="BD21" s="69"/>
      <c r="BE21" s="54" t="s">
        <v>23</v>
      </c>
      <c r="BF21" s="55"/>
      <c r="BG21" s="55"/>
      <c r="BH21" s="56"/>
      <c r="BI21" s="57" t="s">
        <v>23</v>
      </c>
      <c r="BJ21" s="264"/>
      <c r="BK21" s="31" t="s">
        <v>130</v>
      </c>
      <c r="BL21" s="94" t="s">
        <v>131</v>
      </c>
      <c r="BM21" s="94"/>
      <c r="BN21" s="95"/>
      <c r="BO21" s="79"/>
      <c r="BP21" s="187">
        <v>3683.98</v>
      </c>
      <c r="BQ21" s="194">
        <v>515.020404</v>
      </c>
      <c r="BR21" s="195">
        <v>2702.19933</v>
      </c>
      <c r="BS21" s="120"/>
    </row>
    <row r="22" s="15" customFormat="1" customHeight="1" spans="1:71">
      <c r="A22" s="13"/>
      <c r="B22" s="21"/>
      <c r="C22" s="131">
        <v>552</v>
      </c>
      <c r="D22" s="98"/>
      <c r="E22" s="23"/>
      <c r="F22" s="212" t="s">
        <v>125</v>
      </c>
      <c r="G22" s="298" t="s">
        <v>159</v>
      </c>
      <c r="H22" s="33" t="s">
        <v>127</v>
      </c>
      <c r="I22" s="33" t="s">
        <v>65</v>
      </c>
      <c r="J22" s="53" t="s">
        <v>160</v>
      </c>
      <c r="K22" s="222"/>
      <c r="L22" s="54" t="s">
        <v>23</v>
      </c>
      <c r="M22" s="56" t="s">
        <v>23</v>
      </c>
      <c r="N22" s="56" t="s">
        <v>23</v>
      </c>
      <c r="O22" s="223" t="s">
        <v>23</v>
      </c>
      <c r="P22" s="54"/>
      <c r="Q22" s="56"/>
      <c r="R22" s="56"/>
      <c r="S22" s="226"/>
      <c r="T22" s="226"/>
      <c r="U22" s="226"/>
      <c r="V22" s="223"/>
      <c r="W22" s="56" t="s">
        <v>129</v>
      </c>
      <c r="X22" s="56" t="s">
        <v>129</v>
      </c>
      <c r="Y22" s="66"/>
      <c r="Z22" s="54" t="s">
        <v>23</v>
      </c>
      <c r="AA22" s="56" t="s">
        <v>23</v>
      </c>
      <c r="AB22" s="56" t="s">
        <v>23</v>
      </c>
      <c r="AC22" s="55" t="s">
        <v>23</v>
      </c>
      <c r="AD22" s="54" t="s">
        <v>23</v>
      </c>
      <c r="AE22" s="56" t="s">
        <v>23</v>
      </c>
      <c r="AF22" s="57"/>
      <c r="AG22" s="54" t="s">
        <v>23</v>
      </c>
      <c r="AH22" s="56" t="s">
        <v>23</v>
      </c>
      <c r="AI22" s="56" t="s">
        <v>23</v>
      </c>
      <c r="AJ22" s="56" t="s">
        <v>129</v>
      </c>
      <c r="AK22" s="56" t="s">
        <v>129</v>
      </c>
      <c r="AL22" s="56" t="s">
        <v>129</v>
      </c>
      <c r="AM22" s="56" t="s">
        <v>23</v>
      </c>
      <c r="AN22" s="56" t="s">
        <v>23</v>
      </c>
      <c r="AO22" s="66"/>
      <c r="AP22" s="152"/>
      <c r="AQ22" s="249"/>
      <c r="AR22" s="250" t="s">
        <v>23</v>
      </c>
      <c r="AS22" s="56"/>
      <c r="AT22" s="253" t="s">
        <v>23</v>
      </c>
      <c r="AU22" s="57"/>
      <c r="AV22" s="152"/>
      <c r="AW22" s="58" t="s">
        <v>23</v>
      </c>
      <c r="AX22" s="58" t="s">
        <v>23</v>
      </c>
      <c r="AY22" s="58"/>
      <c r="AZ22" s="69" t="s">
        <v>23</v>
      </c>
      <c r="BA22" s="258" t="s">
        <v>23</v>
      </c>
      <c r="BB22" s="58"/>
      <c r="BC22" s="58"/>
      <c r="BD22" s="69"/>
      <c r="BE22" s="54" t="s">
        <v>23</v>
      </c>
      <c r="BF22" s="55"/>
      <c r="BG22" s="55"/>
      <c r="BH22" s="56"/>
      <c r="BI22" s="57" t="s">
        <v>23</v>
      </c>
      <c r="BJ22" s="264"/>
      <c r="BK22" s="31" t="s">
        <v>130</v>
      </c>
      <c r="BL22" s="94" t="s">
        <v>131</v>
      </c>
      <c r="BM22" s="94"/>
      <c r="BN22" s="95"/>
      <c r="BO22" s="79"/>
      <c r="BP22" s="186">
        <v>3885.98</v>
      </c>
      <c r="BQ22" s="192">
        <v>543.260004</v>
      </c>
      <c r="BR22" s="193">
        <v>2850.36633</v>
      </c>
      <c r="BS22" s="118"/>
    </row>
    <row r="23" spans="1:71">
      <c r="A23" s="13"/>
      <c r="B23" s="21"/>
      <c r="C23" s="136">
        <v>3451</v>
      </c>
      <c r="D23" s="98"/>
      <c r="E23" s="23"/>
      <c r="F23" s="212" t="s">
        <v>125</v>
      </c>
      <c r="G23" s="298" t="s">
        <v>161</v>
      </c>
      <c r="H23" s="33" t="s">
        <v>127</v>
      </c>
      <c r="I23" s="33" t="s">
        <v>65</v>
      </c>
      <c r="J23" s="53" t="s">
        <v>162</v>
      </c>
      <c r="K23" s="222"/>
      <c r="L23" s="54" t="s">
        <v>23</v>
      </c>
      <c r="M23" s="56" t="s">
        <v>23</v>
      </c>
      <c r="N23" s="56" t="s">
        <v>23</v>
      </c>
      <c r="O23" s="223" t="s">
        <v>23</v>
      </c>
      <c r="P23" s="54"/>
      <c r="Q23" s="56"/>
      <c r="R23" s="56"/>
      <c r="S23" s="226"/>
      <c r="T23" s="226"/>
      <c r="U23" s="226"/>
      <c r="V23" s="223"/>
      <c r="W23" s="56" t="s">
        <v>129</v>
      </c>
      <c r="X23" s="56" t="s">
        <v>129</v>
      </c>
      <c r="Y23" s="66"/>
      <c r="Z23" s="54" t="s">
        <v>23</v>
      </c>
      <c r="AA23" s="56" t="s">
        <v>23</v>
      </c>
      <c r="AB23" s="56" t="s">
        <v>23</v>
      </c>
      <c r="AC23" s="55" t="s">
        <v>23</v>
      </c>
      <c r="AD23" s="54" t="s">
        <v>23</v>
      </c>
      <c r="AE23" s="56" t="s">
        <v>23</v>
      </c>
      <c r="AF23" s="57"/>
      <c r="AG23" s="54" t="s">
        <v>23</v>
      </c>
      <c r="AH23" s="56" t="s">
        <v>23</v>
      </c>
      <c r="AI23" s="56" t="s">
        <v>23</v>
      </c>
      <c r="AJ23" s="56" t="s">
        <v>129</v>
      </c>
      <c r="AK23" s="56" t="s">
        <v>129</v>
      </c>
      <c r="AL23" s="56" t="s">
        <v>129</v>
      </c>
      <c r="AM23" s="56" t="s">
        <v>23</v>
      </c>
      <c r="AN23" s="56" t="s">
        <v>23</v>
      </c>
      <c r="AO23" s="66"/>
      <c r="AP23" s="152"/>
      <c r="AQ23" s="249"/>
      <c r="AR23" s="250" t="s">
        <v>23</v>
      </c>
      <c r="AS23" s="56"/>
      <c r="AT23" s="226"/>
      <c r="AU23" s="57"/>
      <c r="AV23" s="152"/>
      <c r="AW23" s="58" t="s">
        <v>23</v>
      </c>
      <c r="AX23" s="58" t="s">
        <v>23</v>
      </c>
      <c r="AY23" s="58"/>
      <c r="AZ23" s="69" t="s">
        <v>23</v>
      </c>
      <c r="BA23" s="258" t="s">
        <v>23</v>
      </c>
      <c r="BB23" s="58"/>
      <c r="BC23" s="58"/>
      <c r="BD23" s="69"/>
      <c r="BE23" s="54" t="s">
        <v>23</v>
      </c>
      <c r="BF23" s="55"/>
      <c r="BG23" s="55"/>
      <c r="BH23" s="56"/>
      <c r="BI23" s="57" t="s">
        <v>23</v>
      </c>
      <c r="BJ23" s="264"/>
      <c r="BK23" s="31" t="s">
        <v>130</v>
      </c>
      <c r="BL23" s="94" t="s">
        <v>131</v>
      </c>
      <c r="BM23" s="94"/>
      <c r="BN23" s="95"/>
      <c r="BO23" s="79"/>
      <c r="BP23" s="187">
        <v>3598.13</v>
      </c>
      <c r="BQ23" s="194">
        <v>503.018574</v>
      </c>
      <c r="BR23" s="195">
        <v>2639.228355</v>
      </c>
      <c r="BS23" s="120"/>
    </row>
    <row r="24" s="15" customFormat="1" customHeight="1" spans="1:71">
      <c r="A24" s="13"/>
      <c r="B24" s="21"/>
      <c r="C24" s="131">
        <v>3651</v>
      </c>
      <c r="D24" s="98"/>
      <c r="E24" s="23"/>
      <c r="F24" s="212" t="s">
        <v>125</v>
      </c>
      <c r="G24" s="298" t="s">
        <v>163</v>
      </c>
      <c r="H24" s="33" t="s">
        <v>127</v>
      </c>
      <c r="I24" s="33" t="s">
        <v>164</v>
      </c>
      <c r="J24" s="53" t="s">
        <v>121</v>
      </c>
      <c r="K24" s="222"/>
      <c r="L24" s="54" t="s">
        <v>23</v>
      </c>
      <c r="M24" s="56" t="s">
        <v>23</v>
      </c>
      <c r="N24" s="56" t="s">
        <v>23</v>
      </c>
      <c r="O24" s="223" t="s">
        <v>23</v>
      </c>
      <c r="P24" s="54"/>
      <c r="Q24" s="56"/>
      <c r="R24" s="56"/>
      <c r="S24" s="226"/>
      <c r="T24" s="226"/>
      <c r="U24" s="226"/>
      <c r="V24" s="223"/>
      <c r="W24" s="56" t="s">
        <v>129</v>
      </c>
      <c r="X24" s="56" t="s">
        <v>129</v>
      </c>
      <c r="Y24" s="66"/>
      <c r="Z24" s="54" t="s">
        <v>23</v>
      </c>
      <c r="AA24" s="56" t="s">
        <v>23</v>
      </c>
      <c r="AB24" s="56" t="s">
        <v>23</v>
      </c>
      <c r="AC24" s="55" t="s">
        <v>23</v>
      </c>
      <c r="AD24" s="54" t="s">
        <v>23</v>
      </c>
      <c r="AE24" s="56" t="s">
        <v>23</v>
      </c>
      <c r="AF24" s="57"/>
      <c r="AG24" s="54" t="s">
        <v>23</v>
      </c>
      <c r="AH24" s="56" t="s">
        <v>23</v>
      </c>
      <c r="AI24" s="56" t="s">
        <v>23</v>
      </c>
      <c r="AJ24" s="56" t="s">
        <v>129</v>
      </c>
      <c r="AK24" s="56" t="s">
        <v>129</v>
      </c>
      <c r="AL24" s="56" t="s">
        <v>129</v>
      </c>
      <c r="AM24" s="56" t="s">
        <v>23</v>
      </c>
      <c r="AN24" s="56" t="s">
        <v>23</v>
      </c>
      <c r="AO24" s="66"/>
      <c r="AP24" s="152" t="s">
        <v>23</v>
      </c>
      <c r="AQ24" s="249" t="s">
        <v>23</v>
      </c>
      <c r="AR24" s="250" t="s">
        <v>23</v>
      </c>
      <c r="AS24" s="56"/>
      <c r="AT24" s="226"/>
      <c r="AU24" s="57"/>
      <c r="AV24" s="152"/>
      <c r="AW24" s="58" t="s">
        <v>23</v>
      </c>
      <c r="AX24" s="58" t="s">
        <v>23</v>
      </c>
      <c r="AY24" s="58"/>
      <c r="AZ24" s="69" t="s">
        <v>23</v>
      </c>
      <c r="BA24" s="152"/>
      <c r="BB24" s="58"/>
      <c r="BC24" s="58"/>
      <c r="BD24" s="69"/>
      <c r="BE24" s="54" t="s">
        <v>23</v>
      </c>
      <c r="BF24" s="55"/>
      <c r="BG24" s="55"/>
      <c r="BH24" s="56" t="s">
        <v>23</v>
      </c>
      <c r="BI24" s="57"/>
      <c r="BJ24" s="264"/>
      <c r="BK24" s="31" t="s">
        <v>130</v>
      </c>
      <c r="BL24" s="94" t="s">
        <v>131</v>
      </c>
      <c r="BM24" s="94"/>
      <c r="BN24" s="95"/>
      <c r="BO24" s="79"/>
      <c r="BP24" s="186">
        <v>4760.88</v>
      </c>
      <c r="BQ24" s="192">
        <v>665.571024</v>
      </c>
      <c r="BR24" s="193">
        <v>3492.10548</v>
      </c>
      <c r="BS24" s="118"/>
    </row>
    <row r="25" s="15" customFormat="1" customHeight="1" spans="1:71">
      <c r="A25" s="13"/>
      <c r="B25" s="21"/>
      <c r="C25" s="131">
        <v>3651</v>
      </c>
      <c r="D25" s="98"/>
      <c r="E25" s="23"/>
      <c r="F25" s="212" t="s">
        <v>125</v>
      </c>
      <c r="G25" s="298" t="s">
        <v>165</v>
      </c>
      <c r="H25" s="33" t="s">
        <v>127</v>
      </c>
      <c r="I25" s="33" t="s">
        <v>164</v>
      </c>
      <c r="J25" s="53" t="s">
        <v>135</v>
      </c>
      <c r="K25" s="222"/>
      <c r="L25" s="54" t="s">
        <v>23</v>
      </c>
      <c r="M25" s="56" t="s">
        <v>23</v>
      </c>
      <c r="N25" s="56" t="s">
        <v>23</v>
      </c>
      <c r="O25" s="223" t="s">
        <v>23</v>
      </c>
      <c r="P25" s="54"/>
      <c r="Q25" s="56"/>
      <c r="R25" s="56"/>
      <c r="S25" s="226"/>
      <c r="T25" s="226"/>
      <c r="U25" s="226"/>
      <c r="V25" s="223"/>
      <c r="W25" s="56" t="s">
        <v>129</v>
      </c>
      <c r="X25" s="56" t="s">
        <v>129</v>
      </c>
      <c r="Y25" s="66"/>
      <c r="Z25" s="54" t="s">
        <v>23</v>
      </c>
      <c r="AA25" s="56" t="s">
        <v>23</v>
      </c>
      <c r="AB25" s="56" t="s">
        <v>23</v>
      </c>
      <c r="AC25" s="55" t="s">
        <v>23</v>
      </c>
      <c r="AD25" s="54" t="s">
        <v>23</v>
      </c>
      <c r="AE25" s="56" t="s">
        <v>23</v>
      </c>
      <c r="AF25" s="57"/>
      <c r="AG25" s="54" t="s">
        <v>23</v>
      </c>
      <c r="AH25" s="56" t="s">
        <v>23</v>
      </c>
      <c r="AI25" s="56" t="s">
        <v>23</v>
      </c>
      <c r="AJ25" s="56" t="s">
        <v>129</v>
      </c>
      <c r="AK25" s="56" t="s">
        <v>129</v>
      </c>
      <c r="AL25" s="56" t="s">
        <v>129</v>
      </c>
      <c r="AM25" s="56" t="s">
        <v>23</v>
      </c>
      <c r="AN25" s="56" t="s">
        <v>23</v>
      </c>
      <c r="AO25" s="66"/>
      <c r="AP25" s="152" t="s">
        <v>23</v>
      </c>
      <c r="AQ25" s="249" t="s">
        <v>23</v>
      </c>
      <c r="AR25" s="250" t="s">
        <v>23</v>
      </c>
      <c r="AS25" s="251" t="s">
        <v>23</v>
      </c>
      <c r="AT25" s="226"/>
      <c r="AU25" s="57"/>
      <c r="AV25" s="152"/>
      <c r="AW25" s="58" t="s">
        <v>23</v>
      </c>
      <c r="AX25" s="58" t="s">
        <v>23</v>
      </c>
      <c r="AY25" s="58"/>
      <c r="AZ25" s="69" t="s">
        <v>23</v>
      </c>
      <c r="BA25" s="152"/>
      <c r="BB25" s="58"/>
      <c r="BC25" s="58"/>
      <c r="BD25" s="69"/>
      <c r="BE25" s="54" t="s">
        <v>23</v>
      </c>
      <c r="BF25" s="55"/>
      <c r="BG25" s="55"/>
      <c r="BH25" s="56" t="s">
        <v>23</v>
      </c>
      <c r="BI25" s="57"/>
      <c r="BJ25" s="264"/>
      <c r="BK25" s="31" t="s">
        <v>130</v>
      </c>
      <c r="BL25" s="94" t="s">
        <v>131</v>
      </c>
      <c r="BM25" s="94"/>
      <c r="BN25" s="95"/>
      <c r="BO25" s="79"/>
      <c r="BP25" s="186">
        <v>4972.98</v>
      </c>
      <c r="BQ25" s="192">
        <v>695.222604</v>
      </c>
      <c r="BR25" s="193">
        <v>3647.68083</v>
      </c>
      <c r="BS25" s="118"/>
    </row>
    <row r="26" spans="1:71">
      <c r="A26" s="13"/>
      <c r="B26" s="21"/>
      <c r="C26" s="136">
        <v>2738</v>
      </c>
      <c r="D26" s="98"/>
      <c r="E26" s="23"/>
      <c r="F26" s="212" t="s">
        <v>125</v>
      </c>
      <c r="G26" s="298" t="s">
        <v>166</v>
      </c>
      <c r="H26" s="33" t="s">
        <v>127</v>
      </c>
      <c r="I26" s="33" t="s">
        <v>164</v>
      </c>
      <c r="J26" s="53" t="s">
        <v>137</v>
      </c>
      <c r="K26" s="222"/>
      <c r="L26" s="54" t="s">
        <v>23</v>
      </c>
      <c r="M26" s="56" t="s">
        <v>23</v>
      </c>
      <c r="N26" s="56" t="s">
        <v>23</v>
      </c>
      <c r="O26" s="223" t="s">
        <v>23</v>
      </c>
      <c r="P26" s="54"/>
      <c r="Q26" s="56"/>
      <c r="R26" s="56"/>
      <c r="S26" s="226"/>
      <c r="T26" s="226"/>
      <c r="U26" s="226"/>
      <c r="V26" s="223"/>
      <c r="W26" s="56" t="s">
        <v>129</v>
      </c>
      <c r="X26" s="56" t="s">
        <v>129</v>
      </c>
      <c r="Y26" s="66"/>
      <c r="Z26" s="54" t="s">
        <v>23</v>
      </c>
      <c r="AA26" s="56" t="s">
        <v>23</v>
      </c>
      <c r="AB26" s="56" t="s">
        <v>23</v>
      </c>
      <c r="AC26" s="55" t="s">
        <v>23</v>
      </c>
      <c r="AD26" s="54" t="s">
        <v>23</v>
      </c>
      <c r="AE26" s="56" t="s">
        <v>23</v>
      </c>
      <c r="AF26" s="57"/>
      <c r="AG26" s="54" t="s">
        <v>23</v>
      </c>
      <c r="AH26" s="56" t="s">
        <v>23</v>
      </c>
      <c r="AI26" s="56" t="s">
        <v>23</v>
      </c>
      <c r="AJ26" s="56" t="s">
        <v>129</v>
      </c>
      <c r="AK26" s="56" t="s">
        <v>129</v>
      </c>
      <c r="AL26" s="56" t="s">
        <v>129</v>
      </c>
      <c r="AM26" s="56" t="s">
        <v>23</v>
      </c>
      <c r="AN26" s="56" t="s">
        <v>23</v>
      </c>
      <c r="AO26" s="66"/>
      <c r="AP26" s="152" t="s">
        <v>23</v>
      </c>
      <c r="AQ26" s="249" t="s">
        <v>23</v>
      </c>
      <c r="AR26" s="250" t="s">
        <v>23</v>
      </c>
      <c r="AS26" s="251" t="s">
        <v>23</v>
      </c>
      <c r="AT26" s="252"/>
      <c r="AU26" s="57"/>
      <c r="AV26" s="152"/>
      <c r="AW26" s="58" t="s">
        <v>23</v>
      </c>
      <c r="AX26" s="58" t="s">
        <v>23</v>
      </c>
      <c r="AY26" s="58"/>
      <c r="AZ26" s="69" t="s">
        <v>23</v>
      </c>
      <c r="BA26" s="258" t="s">
        <v>23</v>
      </c>
      <c r="BB26" s="58"/>
      <c r="BC26" s="58"/>
      <c r="BD26" s="69"/>
      <c r="BE26" s="54" t="s">
        <v>23</v>
      </c>
      <c r="BF26" s="55"/>
      <c r="BG26" s="55"/>
      <c r="BH26" s="56" t="s">
        <v>23</v>
      </c>
      <c r="BI26" s="57"/>
      <c r="BJ26" s="264"/>
      <c r="BK26" s="31" t="s">
        <v>130</v>
      </c>
      <c r="BL26" s="94" t="s">
        <v>131</v>
      </c>
      <c r="BM26" s="94"/>
      <c r="BN26" s="95"/>
      <c r="BO26" s="79"/>
      <c r="BP26" s="187">
        <v>5174.98</v>
      </c>
      <c r="BQ26" s="194">
        <v>723.462204</v>
      </c>
      <c r="BR26" s="195">
        <v>3795.84783</v>
      </c>
      <c r="BS26" s="120"/>
    </row>
    <row r="27" spans="1:71">
      <c r="A27" s="13"/>
      <c r="B27" s="21"/>
      <c r="C27" s="136">
        <v>3651</v>
      </c>
      <c r="D27" s="98"/>
      <c r="E27" s="23"/>
      <c r="F27" s="212" t="s">
        <v>125</v>
      </c>
      <c r="G27" s="298" t="s">
        <v>167</v>
      </c>
      <c r="H27" s="33" t="s">
        <v>127</v>
      </c>
      <c r="I27" s="33" t="s">
        <v>164</v>
      </c>
      <c r="J27" s="53" t="s">
        <v>139</v>
      </c>
      <c r="K27" s="222"/>
      <c r="L27" s="54" t="s">
        <v>23</v>
      </c>
      <c r="M27" s="56" t="s">
        <v>23</v>
      </c>
      <c r="N27" s="56" t="s">
        <v>23</v>
      </c>
      <c r="O27" s="223" t="s">
        <v>23</v>
      </c>
      <c r="P27" s="54"/>
      <c r="Q27" s="56"/>
      <c r="R27" s="56"/>
      <c r="S27" s="226"/>
      <c r="T27" s="226"/>
      <c r="U27" s="226"/>
      <c r="V27" s="223"/>
      <c r="W27" s="56" t="s">
        <v>129</v>
      </c>
      <c r="X27" s="56" t="s">
        <v>129</v>
      </c>
      <c r="Y27" s="66"/>
      <c r="Z27" s="54" t="s">
        <v>23</v>
      </c>
      <c r="AA27" s="56" t="s">
        <v>23</v>
      </c>
      <c r="AB27" s="56" t="s">
        <v>23</v>
      </c>
      <c r="AC27" s="55" t="s">
        <v>23</v>
      </c>
      <c r="AD27" s="54" t="s">
        <v>23</v>
      </c>
      <c r="AE27" s="56" t="s">
        <v>23</v>
      </c>
      <c r="AF27" s="57"/>
      <c r="AG27" s="54" t="s">
        <v>23</v>
      </c>
      <c r="AH27" s="56" t="s">
        <v>23</v>
      </c>
      <c r="AI27" s="56" t="s">
        <v>23</v>
      </c>
      <c r="AJ27" s="56" t="s">
        <v>129</v>
      </c>
      <c r="AK27" s="56" t="s">
        <v>129</v>
      </c>
      <c r="AL27" s="56" t="s">
        <v>129</v>
      </c>
      <c r="AM27" s="56" t="s">
        <v>23</v>
      </c>
      <c r="AN27" s="56" t="s">
        <v>23</v>
      </c>
      <c r="AO27" s="66"/>
      <c r="AP27" s="152" t="s">
        <v>23</v>
      </c>
      <c r="AQ27" s="249" t="s">
        <v>23</v>
      </c>
      <c r="AR27" s="250" t="s">
        <v>23</v>
      </c>
      <c r="AS27" s="251" t="s">
        <v>23</v>
      </c>
      <c r="AT27" s="253" t="s">
        <v>23</v>
      </c>
      <c r="AU27" s="57"/>
      <c r="AV27" s="152"/>
      <c r="AW27" s="58" t="s">
        <v>23</v>
      </c>
      <c r="AX27" s="58" t="s">
        <v>23</v>
      </c>
      <c r="AY27" s="58"/>
      <c r="AZ27" s="69" t="s">
        <v>23</v>
      </c>
      <c r="BA27" s="152"/>
      <c r="BB27" s="58"/>
      <c r="BC27" s="58"/>
      <c r="BD27" s="69"/>
      <c r="BE27" s="54" t="s">
        <v>23</v>
      </c>
      <c r="BF27" s="55"/>
      <c r="BG27" s="55"/>
      <c r="BH27" s="56" t="s">
        <v>23</v>
      </c>
      <c r="BI27" s="57"/>
      <c r="BJ27" s="264"/>
      <c r="BK27" s="31" t="s">
        <v>130</v>
      </c>
      <c r="BL27" s="94" t="s">
        <v>131</v>
      </c>
      <c r="BM27" s="94"/>
      <c r="BN27" s="95"/>
      <c r="BO27" s="79"/>
      <c r="BP27" s="187">
        <v>5260.83</v>
      </c>
      <c r="BQ27" s="194">
        <v>735.464034</v>
      </c>
      <c r="BR27" s="195">
        <v>3858.818805</v>
      </c>
      <c r="BS27" s="120"/>
    </row>
    <row r="28" s="15" customFormat="1" customHeight="1" spans="1:71">
      <c r="A28" s="13"/>
      <c r="B28" s="21"/>
      <c r="C28" s="131">
        <v>1521</v>
      </c>
      <c r="D28" s="98"/>
      <c r="E28" s="23"/>
      <c r="F28" s="212" t="s">
        <v>125</v>
      </c>
      <c r="G28" s="297" t="s">
        <v>168</v>
      </c>
      <c r="H28" s="33" t="s">
        <v>127</v>
      </c>
      <c r="I28" s="33" t="s">
        <v>164</v>
      </c>
      <c r="J28" s="53" t="s">
        <v>141</v>
      </c>
      <c r="K28" s="222"/>
      <c r="L28" s="54" t="s">
        <v>23</v>
      </c>
      <c r="M28" s="56" t="s">
        <v>23</v>
      </c>
      <c r="N28" s="56" t="s">
        <v>23</v>
      </c>
      <c r="O28" s="223" t="s">
        <v>23</v>
      </c>
      <c r="P28" s="54"/>
      <c r="Q28" s="56"/>
      <c r="R28" s="56"/>
      <c r="S28" s="226"/>
      <c r="T28" s="226"/>
      <c r="U28" s="226"/>
      <c r="V28" s="223"/>
      <c r="W28" s="56" t="s">
        <v>129</v>
      </c>
      <c r="X28" s="56" t="s">
        <v>129</v>
      </c>
      <c r="Y28" s="66"/>
      <c r="Z28" s="54" t="s">
        <v>23</v>
      </c>
      <c r="AA28" s="56" t="s">
        <v>23</v>
      </c>
      <c r="AB28" s="56" t="s">
        <v>23</v>
      </c>
      <c r="AC28" s="55" t="s">
        <v>23</v>
      </c>
      <c r="AD28" s="54" t="s">
        <v>23</v>
      </c>
      <c r="AE28" s="56" t="s">
        <v>23</v>
      </c>
      <c r="AF28" s="57"/>
      <c r="AG28" s="54" t="s">
        <v>23</v>
      </c>
      <c r="AH28" s="56" t="s">
        <v>23</v>
      </c>
      <c r="AI28" s="56" t="s">
        <v>23</v>
      </c>
      <c r="AJ28" s="56" t="s">
        <v>129</v>
      </c>
      <c r="AK28" s="56" t="s">
        <v>129</v>
      </c>
      <c r="AL28" s="56" t="s">
        <v>129</v>
      </c>
      <c r="AM28" s="56" t="s">
        <v>23</v>
      </c>
      <c r="AN28" s="56" t="s">
        <v>23</v>
      </c>
      <c r="AO28" s="66"/>
      <c r="AP28" s="152" t="s">
        <v>23</v>
      </c>
      <c r="AQ28" s="249" t="s">
        <v>23</v>
      </c>
      <c r="AR28" s="250" t="s">
        <v>23</v>
      </c>
      <c r="AS28" s="251" t="s">
        <v>23</v>
      </c>
      <c r="AT28" s="253" t="s">
        <v>23</v>
      </c>
      <c r="AU28" s="57"/>
      <c r="AV28" s="152"/>
      <c r="AW28" s="58" t="s">
        <v>23</v>
      </c>
      <c r="AX28" s="58" t="s">
        <v>23</v>
      </c>
      <c r="AY28" s="58"/>
      <c r="AZ28" s="69" t="s">
        <v>23</v>
      </c>
      <c r="BA28" s="258" t="s">
        <v>23</v>
      </c>
      <c r="BB28" s="58"/>
      <c r="BC28" s="58"/>
      <c r="BD28" s="69"/>
      <c r="BE28" s="54" t="s">
        <v>23</v>
      </c>
      <c r="BF28" s="55"/>
      <c r="BG28" s="55"/>
      <c r="BH28" s="56" t="s">
        <v>23</v>
      </c>
      <c r="BI28" s="57"/>
      <c r="BJ28" s="264"/>
      <c r="BK28" s="31" t="s">
        <v>130</v>
      </c>
      <c r="BL28" s="94" t="s">
        <v>131</v>
      </c>
      <c r="BM28" s="94"/>
      <c r="BN28" s="95"/>
      <c r="BO28" s="79"/>
      <c r="BP28" s="186">
        <v>5462.83</v>
      </c>
      <c r="BQ28" s="192">
        <v>763.703634</v>
      </c>
      <c r="BR28" s="193">
        <v>4006.985805</v>
      </c>
      <c r="BS28" s="118"/>
    </row>
    <row r="29" spans="1:71">
      <c r="A29" s="13"/>
      <c r="B29" s="21"/>
      <c r="C29" s="136">
        <v>3651</v>
      </c>
      <c r="D29" s="98"/>
      <c r="E29" s="23"/>
      <c r="F29" s="212" t="s">
        <v>125</v>
      </c>
      <c r="G29" s="298" t="s">
        <v>169</v>
      </c>
      <c r="H29" s="33" t="s">
        <v>127</v>
      </c>
      <c r="I29" s="33" t="s">
        <v>164</v>
      </c>
      <c r="J29" s="53" t="s">
        <v>143</v>
      </c>
      <c r="K29" s="222"/>
      <c r="L29" s="54" t="s">
        <v>23</v>
      </c>
      <c r="M29" s="56" t="s">
        <v>23</v>
      </c>
      <c r="N29" s="56" t="s">
        <v>23</v>
      </c>
      <c r="O29" s="223" t="s">
        <v>23</v>
      </c>
      <c r="P29" s="54"/>
      <c r="Q29" s="56"/>
      <c r="R29" s="56"/>
      <c r="S29" s="226"/>
      <c r="T29" s="226"/>
      <c r="U29" s="226"/>
      <c r="V29" s="223"/>
      <c r="W29" s="56" t="s">
        <v>129</v>
      </c>
      <c r="X29" s="56" t="s">
        <v>129</v>
      </c>
      <c r="Y29" s="66"/>
      <c r="Z29" s="54" t="s">
        <v>23</v>
      </c>
      <c r="AA29" s="56" t="s">
        <v>23</v>
      </c>
      <c r="AB29" s="56" t="s">
        <v>23</v>
      </c>
      <c r="AC29" s="55" t="s">
        <v>23</v>
      </c>
      <c r="AD29" s="54" t="s">
        <v>23</v>
      </c>
      <c r="AE29" s="56" t="s">
        <v>23</v>
      </c>
      <c r="AF29" s="57"/>
      <c r="AG29" s="54" t="s">
        <v>23</v>
      </c>
      <c r="AH29" s="56" t="s">
        <v>23</v>
      </c>
      <c r="AI29" s="56" t="s">
        <v>23</v>
      </c>
      <c r="AJ29" s="56" t="s">
        <v>129</v>
      </c>
      <c r="AK29" s="56" t="s">
        <v>129</v>
      </c>
      <c r="AL29" s="56" t="s">
        <v>129</v>
      </c>
      <c r="AM29" s="56" t="s">
        <v>23</v>
      </c>
      <c r="AN29" s="56" t="s">
        <v>23</v>
      </c>
      <c r="AO29" s="66"/>
      <c r="AP29" s="152" t="s">
        <v>23</v>
      </c>
      <c r="AQ29" s="249" t="s">
        <v>23</v>
      </c>
      <c r="AR29" s="250" t="s">
        <v>23</v>
      </c>
      <c r="AS29" s="56"/>
      <c r="AT29" s="253" t="s">
        <v>23</v>
      </c>
      <c r="AU29" s="57"/>
      <c r="AV29" s="152"/>
      <c r="AW29" s="58" t="s">
        <v>23</v>
      </c>
      <c r="AX29" s="58" t="s">
        <v>23</v>
      </c>
      <c r="AY29" s="58"/>
      <c r="AZ29" s="69" t="s">
        <v>23</v>
      </c>
      <c r="BA29" s="152"/>
      <c r="BB29" s="58"/>
      <c r="BC29" s="58"/>
      <c r="BD29" s="69"/>
      <c r="BE29" s="54" t="s">
        <v>23</v>
      </c>
      <c r="BF29" s="55"/>
      <c r="BG29" s="55"/>
      <c r="BH29" s="56" t="s">
        <v>23</v>
      </c>
      <c r="BI29" s="57"/>
      <c r="BJ29" s="264"/>
      <c r="BK29" s="31" t="s">
        <v>130</v>
      </c>
      <c r="BL29" s="94" t="s">
        <v>131</v>
      </c>
      <c r="BM29" s="94"/>
      <c r="BN29" s="95"/>
      <c r="BO29" s="79"/>
      <c r="BP29" s="187">
        <v>5048.73</v>
      </c>
      <c r="BQ29" s="194">
        <v>705.812454</v>
      </c>
      <c r="BR29" s="195">
        <v>3703.243455</v>
      </c>
      <c r="BS29" s="120"/>
    </row>
    <row r="30" s="15" customFormat="1" customHeight="1" spans="1:71">
      <c r="A30" s="13"/>
      <c r="B30" s="21"/>
      <c r="C30" s="131">
        <v>2434</v>
      </c>
      <c r="D30" s="98"/>
      <c r="E30" s="23"/>
      <c r="F30" s="212" t="s">
        <v>125</v>
      </c>
      <c r="G30" s="298" t="s">
        <v>170</v>
      </c>
      <c r="H30" s="33" t="s">
        <v>127</v>
      </c>
      <c r="I30" s="33" t="s">
        <v>164</v>
      </c>
      <c r="J30" s="53" t="s">
        <v>145</v>
      </c>
      <c r="K30" s="222"/>
      <c r="L30" s="54" t="s">
        <v>23</v>
      </c>
      <c r="M30" s="56" t="s">
        <v>23</v>
      </c>
      <c r="N30" s="56" t="s">
        <v>23</v>
      </c>
      <c r="O30" s="223" t="s">
        <v>23</v>
      </c>
      <c r="P30" s="54"/>
      <c r="Q30" s="56"/>
      <c r="R30" s="56"/>
      <c r="S30" s="226"/>
      <c r="T30" s="226"/>
      <c r="U30" s="226"/>
      <c r="V30" s="223"/>
      <c r="W30" s="56" t="s">
        <v>129</v>
      </c>
      <c r="X30" s="56" t="s">
        <v>129</v>
      </c>
      <c r="Y30" s="66"/>
      <c r="Z30" s="54" t="s">
        <v>23</v>
      </c>
      <c r="AA30" s="56" t="s">
        <v>23</v>
      </c>
      <c r="AB30" s="56" t="s">
        <v>23</v>
      </c>
      <c r="AC30" s="55" t="s">
        <v>23</v>
      </c>
      <c r="AD30" s="54" t="s">
        <v>23</v>
      </c>
      <c r="AE30" s="56" t="s">
        <v>23</v>
      </c>
      <c r="AF30" s="57"/>
      <c r="AG30" s="54" t="s">
        <v>23</v>
      </c>
      <c r="AH30" s="56" t="s">
        <v>23</v>
      </c>
      <c r="AI30" s="56" t="s">
        <v>23</v>
      </c>
      <c r="AJ30" s="56" t="s">
        <v>129</v>
      </c>
      <c r="AK30" s="56" t="s">
        <v>129</v>
      </c>
      <c r="AL30" s="56" t="s">
        <v>129</v>
      </c>
      <c r="AM30" s="56" t="s">
        <v>23</v>
      </c>
      <c r="AN30" s="56" t="s">
        <v>23</v>
      </c>
      <c r="AO30" s="66"/>
      <c r="AP30" s="152" t="s">
        <v>23</v>
      </c>
      <c r="AQ30" s="249" t="s">
        <v>23</v>
      </c>
      <c r="AR30" s="250" t="s">
        <v>23</v>
      </c>
      <c r="AS30" s="56"/>
      <c r="AT30" s="253" t="s">
        <v>23</v>
      </c>
      <c r="AU30" s="57"/>
      <c r="AV30" s="152"/>
      <c r="AW30" s="58" t="s">
        <v>23</v>
      </c>
      <c r="AX30" s="58" t="s">
        <v>23</v>
      </c>
      <c r="AY30" s="58"/>
      <c r="AZ30" s="69" t="s">
        <v>23</v>
      </c>
      <c r="BA30" s="258" t="s">
        <v>23</v>
      </c>
      <c r="BB30" s="58"/>
      <c r="BC30" s="58"/>
      <c r="BD30" s="69"/>
      <c r="BE30" s="54" t="s">
        <v>23</v>
      </c>
      <c r="BF30" s="55"/>
      <c r="BG30" s="55"/>
      <c r="BH30" s="56" t="s">
        <v>23</v>
      </c>
      <c r="BI30" s="57"/>
      <c r="BJ30" s="264"/>
      <c r="BK30" s="31" t="s">
        <v>130</v>
      </c>
      <c r="BL30" s="94" t="s">
        <v>131</v>
      </c>
      <c r="BM30" s="94"/>
      <c r="BN30" s="95"/>
      <c r="BO30" s="79"/>
      <c r="BP30" s="186">
        <v>5250.73</v>
      </c>
      <c r="BQ30" s="192">
        <v>734.052054</v>
      </c>
      <c r="BR30" s="193">
        <v>3851.410455</v>
      </c>
      <c r="BS30" s="118"/>
    </row>
    <row r="31" spans="1:71">
      <c r="A31" s="13"/>
      <c r="B31" s="21"/>
      <c r="C31" s="136">
        <v>15212</v>
      </c>
      <c r="D31" s="98"/>
      <c r="E31" s="23"/>
      <c r="F31" s="212" t="s">
        <v>125</v>
      </c>
      <c r="G31" s="298" t="s">
        <v>171</v>
      </c>
      <c r="H31" s="33" t="s">
        <v>127</v>
      </c>
      <c r="I31" s="33" t="s">
        <v>164</v>
      </c>
      <c r="J31" s="53" t="s">
        <v>147</v>
      </c>
      <c r="K31" s="222"/>
      <c r="L31" s="54" t="s">
        <v>23</v>
      </c>
      <c r="M31" s="56" t="s">
        <v>23</v>
      </c>
      <c r="N31" s="56" t="s">
        <v>23</v>
      </c>
      <c r="O31" s="223" t="s">
        <v>23</v>
      </c>
      <c r="P31" s="54"/>
      <c r="Q31" s="56"/>
      <c r="R31" s="56"/>
      <c r="S31" s="226"/>
      <c r="T31" s="226"/>
      <c r="U31" s="226"/>
      <c r="V31" s="223"/>
      <c r="W31" s="56" t="s">
        <v>129</v>
      </c>
      <c r="X31" s="56" t="s">
        <v>129</v>
      </c>
      <c r="Y31" s="66"/>
      <c r="Z31" s="54" t="s">
        <v>23</v>
      </c>
      <c r="AA31" s="56" t="s">
        <v>23</v>
      </c>
      <c r="AB31" s="56" t="s">
        <v>23</v>
      </c>
      <c r="AC31" s="55" t="s">
        <v>23</v>
      </c>
      <c r="AD31" s="54" t="s">
        <v>23</v>
      </c>
      <c r="AE31" s="56" t="s">
        <v>23</v>
      </c>
      <c r="AF31" s="57"/>
      <c r="AG31" s="54" t="s">
        <v>23</v>
      </c>
      <c r="AH31" s="56" t="s">
        <v>23</v>
      </c>
      <c r="AI31" s="56" t="s">
        <v>23</v>
      </c>
      <c r="AJ31" s="56" t="s">
        <v>129</v>
      </c>
      <c r="AK31" s="56" t="s">
        <v>129</v>
      </c>
      <c r="AL31" s="56" t="s">
        <v>129</v>
      </c>
      <c r="AM31" s="56" t="s">
        <v>23</v>
      </c>
      <c r="AN31" s="56" t="s">
        <v>23</v>
      </c>
      <c r="AO31" s="66"/>
      <c r="AP31" s="152" t="s">
        <v>23</v>
      </c>
      <c r="AQ31" s="249" t="s">
        <v>23</v>
      </c>
      <c r="AR31" s="250" t="s">
        <v>23</v>
      </c>
      <c r="AS31" s="56"/>
      <c r="AT31" s="226"/>
      <c r="AU31" s="57"/>
      <c r="AV31" s="152"/>
      <c r="AW31" s="58" t="s">
        <v>23</v>
      </c>
      <c r="AX31" s="58" t="s">
        <v>23</v>
      </c>
      <c r="AY31" s="58"/>
      <c r="AZ31" s="69" t="s">
        <v>23</v>
      </c>
      <c r="BA31" s="258" t="s">
        <v>23</v>
      </c>
      <c r="BB31" s="58"/>
      <c r="BC31" s="58"/>
      <c r="BD31" s="69"/>
      <c r="BE31" s="54" t="s">
        <v>23</v>
      </c>
      <c r="BF31" s="55"/>
      <c r="BG31" s="55"/>
      <c r="BH31" s="56" t="s">
        <v>23</v>
      </c>
      <c r="BI31" s="57"/>
      <c r="BJ31" s="264"/>
      <c r="BK31" s="31" t="s">
        <v>130</v>
      </c>
      <c r="BL31" s="94" t="s">
        <v>131</v>
      </c>
      <c r="BM31" s="94"/>
      <c r="BN31" s="95"/>
      <c r="BO31" s="79"/>
      <c r="BP31" s="187">
        <v>4962.88</v>
      </c>
      <c r="BQ31" s="194">
        <v>693.810624</v>
      </c>
      <c r="BR31" s="195">
        <v>3640.27248</v>
      </c>
      <c r="BS31" s="120"/>
    </row>
    <row r="32" s="15" customFormat="1" customHeight="1" spans="1:71">
      <c r="A32" s="13"/>
      <c r="B32" s="21"/>
      <c r="C32" s="131">
        <v>644</v>
      </c>
      <c r="D32" s="98"/>
      <c r="E32" s="23"/>
      <c r="F32" s="212" t="s">
        <v>125</v>
      </c>
      <c r="G32" s="298" t="s">
        <v>172</v>
      </c>
      <c r="H32" s="33" t="s">
        <v>127</v>
      </c>
      <c r="I32" s="33" t="s">
        <v>164</v>
      </c>
      <c r="J32" s="53" t="s">
        <v>122</v>
      </c>
      <c r="K32" s="222"/>
      <c r="L32" s="54" t="s">
        <v>23</v>
      </c>
      <c r="M32" s="56" t="s">
        <v>23</v>
      </c>
      <c r="N32" s="56" t="s">
        <v>23</v>
      </c>
      <c r="O32" s="223" t="s">
        <v>23</v>
      </c>
      <c r="P32" s="54"/>
      <c r="Q32" s="56"/>
      <c r="R32" s="56"/>
      <c r="S32" s="226"/>
      <c r="T32" s="226"/>
      <c r="U32" s="226"/>
      <c r="V32" s="223"/>
      <c r="W32" s="56" t="s">
        <v>129</v>
      </c>
      <c r="X32" s="56" t="s">
        <v>129</v>
      </c>
      <c r="Y32" s="66"/>
      <c r="Z32" s="54" t="s">
        <v>23</v>
      </c>
      <c r="AA32" s="56" t="s">
        <v>23</v>
      </c>
      <c r="AB32" s="56" t="s">
        <v>23</v>
      </c>
      <c r="AC32" s="55" t="s">
        <v>23</v>
      </c>
      <c r="AD32" s="54" t="s">
        <v>23</v>
      </c>
      <c r="AE32" s="56" t="s">
        <v>23</v>
      </c>
      <c r="AF32" s="57"/>
      <c r="AG32" s="54" t="s">
        <v>23</v>
      </c>
      <c r="AH32" s="56" t="s">
        <v>23</v>
      </c>
      <c r="AI32" s="56" t="s">
        <v>23</v>
      </c>
      <c r="AJ32" s="56" t="s">
        <v>129</v>
      </c>
      <c r="AK32" s="56" t="s">
        <v>129</v>
      </c>
      <c r="AL32" s="56" t="s">
        <v>129</v>
      </c>
      <c r="AM32" s="56" t="s">
        <v>23</v>
      </c>
      <c r="AN32" s="56" t="s">
        <v>23</v>
      </c>
      <c r="AO32" s="66"/>
      <c r="AP32" s="152" t="s">
        <v>23</v>
      </c>
      <c r="AQ32" s="249" t="s">
        <v>23</v>
      </c>
      <c r="AR32" s="250" t="s">
        <v>23</v>
      </c>
      <c r="AS32" s="56"/>
      <c r="AT32" s="226"/>
      <c r="AU32" s="57"/>
      <c r="AV32" s="152"/>
      <c r="AW32" s="58" t="s">
        <v>23</v>
      </c>
      <c r="AX32" s="58" t="s">
        <v>23</v>
      </c>
      <c r="AY32" s="58"/>
      <c r="AZ32" s="69" t="s">
        <v>23</v>
      </c>
      <c r="BA32" s="152"/>
      <c r="BB32" s="58"/>
      <c r="BC32" s="58"/>
      <c r="BD32" s="69"/>
      <c r="BE32" s="54" t="s">
        <v>23</v>
      </c>
      <c r="BF32" s="55"/>
      <c r="BG32" s="55"/>
      <c r="BH32" s="56"/>
      <c r="BI32" s="57" t="s">
        <v>23</v>
      </c>
      <c r="BJ32" s="264"/>
      <c r="BK32" s="31" t="s">
        <v>130</v>
      </c>
      <c r="BL32" s="94" t="s">
        <v>131</v>
      </c>
      <c r="BM32" s="94"/>
      <c r="BN32" s="95"/>
      <c r="BO32" s="79"/>
      <c r="BP32" s="186">
        <v>4760.88</v>
      </c>
      <c r="BQ32" s="192">
        <v>665.571024</v>
      </c>
      <c r="BR32" s="193">
        <v>3492.10548</v>
      </c>
      <c r="BS32" s="118"/>
    </row>
    <row r="33" s="15" customFormat="1" customHeight="1" spans="1:71">
      <c r="A33" s="13"/>
      <c r="B33" s="21"/>
      <c r="C33" s="131">
        <v>644</v>
      </c>
      <c r="D33" s="98"/>
      <c r="E33" s="23"/>
      <c r="F33" s="212" t="s">
        <v>125</v>
      </c>
      <c r="G33" s="298" t="s">
        <v>173</v>
      </c>
      <c r="H33" s="33" t="s">
        <v>127</v>
      </c>
      <c r="I33" s="33" t="s">
        <v>164</v>
      </c>
      <c r="J33" s="53" t="s">
        <v>150</v>
      </c>
      <c r="K33" s="222"/>
      <c r="L33" s="54" t="s">
        <v>23</v>
      </c>
      <c r="M33" s="56" t="s">
        <v>23</v>
      </c>
      <c r="N33" s="56" t="s">
        <v>23</v>
      </c>
      <c r="O33" s="223" t="s">
        <v>23</v>
      </c>
      <c r="P33" s="54"/>
      <c r="Q33" s="56"/>
      <c r="R33" s="56"/>
      <c r="S33" s="226"/>
      <c r="T33" s="226"/>
      <c r="U33" s="226"/>
      <c r="V33" s="223"/>
      <c r="W33" s="56" t="s">
        <v>129</v>
      </c>
      <c r="X33" s="56" t="s">
        <v>129</v>
      </c>
      <c r="Y33" s="66"/>
      <c r="Z33" s="54" t="s">
        <v>23</v>
      </c>
      <c r="AA33" s="56" t="s">
        <v>23</v>
      </c>
      <c r="AB33" s="56" t="s">
        <v>23</v>
      </c>
      <c r="AC33" s="55" t="s">
        <v>23</v>
      </c>
      <c r="AD33" s="54" t="s">
        <v>23</v>
      </c>
      <c r="AE33" s="56" t="s">
        <v>23</v>
      </c>
      <c r="AF33" s="57"/>
      <c r="AG33" s="54" t="s">
        <v>23</v>
      </c>
      <c r="AH33" s="56" t="s">
        <v>23</v>
      </c>
      <c r="AI33" s="56" t="s">
        <v>23</v>
      </c>
      <c r="AJ33" s="56" t="s">
        <v>129</v>
      </c>
      <c r="AK33" s="56" t="s">
        <v>129</v>
      </c>
      <c r="AL33" s="56" t="s">
        <v>129</v>
      </c>
      <c r="AM33" s="56" t="s">
        <v>23</v>
      </c>
      <c r="AN33" s="56" t="s">
        <v>23</v>
      </c>
      <c r="AO33" s="66"/>
      <c r="AP33" s="152" t="s">
        <v>23</v>
      </c>
      <c r="AQ33" s="249" t="s">
        <v>23</v>
      </c>
      <c r="AR33" s="250" t="s">
        <v>23</v>
      </c>
      <c r="AS33" s="251" t="s">
        <v>23</v>
      </c>
      <c r="AT33" s="226"/>
      <c r="AU33" s="57"/>
      <c r="AV33" s="152"/>
      <c r="AW33" s="58" t="s">
        <v>23</v>
      </c>
      <c r="AX33" s="58" t="s">
        <v>23</v>
      </c>
      <c r="AY33" s="58"/>
      <c r="AZ33" s="69" t="s">
        <v>23</v>
      </c>
      <c r="BA33" s="152"/>
      <c r="BB33" s="58"/>
      <c r="BC33" s="58"/>
      <c r="BD33" s="69"/>
      <c r="BE33" s="54" t="s">
        <v>23</v>
      </c>
      <c r="BF33" s="55"/>
      <c r="BG33" s="55"/>
      <c r="BH33" s="56"/>
      <c r="BI33" s="57" t="s">
        <v>23</v>
      </c>
      <c r="BJ33" s="264"/>
      <c r="BK33" s="31" t="s">
        <v>130</v>
      </c>
      <c r="BL33" s="94" t="s">
        <v>131</v>
      </c>
      <c r="BM33" s="94"/>
      <c r="BN33" s="95"/>
      <c r="BO33" s="79"/>
      <c r="BP33" s="186">
        <v>4972.98</v>
      </c>
      <c r="BQ33" s="192">
        <v>695.222604</v>
      </c>
      <c r="BR33" s="193">
        <v>3647.68083</v>
      </c>
      <c r="BS33" s="118"/>
    </row>
    <row r="34" spans="1:71">
      <c r="A34" s="13"/>
      <c r="B34" s="21"/>
      <c r="C34" s="136">
        <v>483</v>
      </c>
      <c r="D34" s="98"/>
      <c r="E34" s="23"/>
      <c r="F34" s="212" t="s">
        <v>125</v>
      </c>
      <c r="G34" s="298" t="s">
        <v>174</v>
      </c>
      <c r="H34" s="33" t="s">
        <v>127</v>
      </c>
      <c r="I34" s="33" t="s">
        <v>164</v>
      </c>
      <c r="J34" s="53" t="s">
        <v>152</v>
      </c>
      <c r="K34" s="222"/>
      <c r="L34" s="54" t="s">
        <v>23</v>
      </c>
      <c r="M34" s="56" t="s">
        <v>23</v>
      </c>
      <c r="N34" s="56" t="s">
        <v>23</v>
      </c>
      <c r="O34" s="223" t="s">
        <v>23</v>
      </c>
      <c r="P34" s="54"/>
      <c r="Q34" s="56"/>
      <c r="R34" s="56"/>
      <c r="S34" s="226"/>
      <c r="T34" s="226"/>
      <c r="U34" s="226"/>
      <c r="V34" s="223"/>
      <c r="W34" s="56" t="s">
        <v>129</v>
      </c>
      <c r="X34" s="56" t="s">
        <v>129</v>
      </c>
      <c r="Y34" s="66"/>
      <c r="Z34" s="54" t="s">
        <v>23</v>
      </c>
      <c r="AA34" s="56" t="s">
        <v>23</v>
      </c>
      <c r="AB34" s="56" t="s">
        <v>23</v>
      </c>
      <c r="AC34" s="55" t="s">
        <v>23</v>
      </c>
      <c r="AD34" s="54" t="s">
        <v>23</v>
      </c>
      <c r="AE34" s="56" t="s">
        <v>23</v>
      </c>
      <c r="AF34" s="57"/>
      <c r="AG34" s="54" t="s">
        <v>23</v>
      </c>
      <c r="AH34" s="56" t="s">
        <v>23</v>
      </c>
      <c r="AI34" s="56" t="s">
        <v>23</v>
      </c>
      <c r="AJ34" s="56" t="s">
        <v>129</v>
      </c>
      <c r="AK34" s="56" t="s">
        <v>129</v>
      </c>
      <c r="AL34" s="56" t="s">
        <v>129</v>
      </c>
      <c r="AM34" s="56" t="s">
        <v>23</v>
      </c>
      <c r="AN34" s="56" t="s">
        <v>23</v>
      </c>
      <c r="AO34" s="66"/>
      <c r="AP34" s="152" t="s">
        <v>23</v>
      </c>
      <c r="AQ34" s="249" t="s">
        <v>23</v>
      </c>
      <c r="AR34" s="250" t="s">
        <v>23</v>
      </c>
      <c r="AS34" s="251" t="s">
        <v>23</v>
      </c>
      <c r="AT34" s="252"/>
      <c r="AU34" s="57"/>
      <c r="AV34" s="152"/>
      <c r="AW34" s="58" t="s">
        <v>23</v>
      </c>
      <c r="AX34" s="58" t="s">
        <v>23</v>
      </c>
      <c r="AY34" s="58"/>
      <c r="AZ34" s="69" t="s">
        <v>23</v>
      </c>
      <c r="BA34" s="258" t="s">
        <v>23</v>
      </c>
      <c r="BB34" s="58"/>
      <c r="BC34" s="58"/>
      <c r="BD34" s="69"/>
      <c r="BE34" s="54" t="s">
        <v>23</v>
      </c>
      <c r="BF34" s="55"/>
      <c r="BG34" s="55"/>
      <c r="BI34" s="56" t="s">
        <v>23</v>
      </c>
      <c r="BJ34" s="264"/>
      <c r="BK34" s="31" t="s">
        <v>130</v>
      </c>
      <c r="BL34" s="94" t="s">
        <v>131</v>
      </c>
      <c r="BM34" s="94"/>
      <c r="BN34" s="95"/>
      <c r="BO34" s="79"/>
      <c r="BP34" s="187">
        <v>5174.98</v>
      </c>
      <c r="BQ34" s="194">
        <v>723.462204</v>
      </c>
      <c r="BR34" s="195">
        <v>3795.84783</v>
      </c>
      <c r="BS34" s="120"/>
    </row>
    <row r="35" spans="1:71">
      <c r="A35" s="13"/>
      <c r="B35" s="21"/>
      <c r="C35" s="136">
        <v>644</v>
      </c>
      <c r="D35" s="98"/>
      <c r="E35" s="23"/>
      <c r="F35" s="212" t="s">
        <v>125</v>
      </c>
      <c r="G35" s="298" t="s">
        <v>175</v>
      </c>
      <c r="H35" s="33" t="s">
        <v>127</v>
      </c>
      <c r="I35" s="33" t="s">
        <v>164</v>
      </c>
      <c r="J35" s="53" t="s">
        <v>154</v>
      </c>
      <c r="K35" s="222"/>
      <c r="L35" s="54" t="s">
        <v>23</v>
      </c>
      <c r="M35" s="56" t="s">
        <v>23</v>
      </c>
      <c r="N35" s="56" t="s">
        <v>23</v>
      </c>
      <c r="O35" s="223" t="s">
        <v>23</v>
      </c>
      <c r="P35" s="54"/>
      <c r="Q35" s="56"/>
      <c r="R35" s="56"/>
      <c r="S35" s="226"/>
      <c r="T35" s="226"/>
      <c r="U35" s="226"/>
      <c r="V35" s="223"/>
      <c r="W35" s="56" t="s">
        <v>129</v>
      </c>
      <c r="X35" s="56" t="s">
        <v>129</v>
      </c>
      <c r="Y35" s="66"/>
      <c r="Z35" s="54" t="s">
        <v>23</v>
      </c>
      <c r="AA35" s="56" t="s">
        <v>23</v>
      </c>
      <c r="AB35" s="56" t="s">
        <v>23</v>
      </c>
      <c r="AC35" s="55" t="s">
        <v>23</v>
      </c>
      <c r="AD35" s="54" t="s">
        <v>23</v>
      </c>
      <c r="AE35" s="56" t="s">
        <v>23</v>
      </c>
      <c r="AF35" s="57"/>
      <c r="AG35" s="54" t="s">
        <v>23</v>
      </c>
      <c r="AH35" s="56" t="s">
        <v>23</v>
      </c>
      <c r="AI35" s="56" t="s">
        <v>23</v>
      </c>
      <c r="AJ35" s="56" t="s">
        <v>129</v>
      </c>
      <c r="AK35" s="56" t="s">
        <v>129</v>
      </c>
      <c r="AL35" s="56" t="s">
        <v>129</v>
      </c>
      <c r="AM35" s="56" t="s">
        <v>23</v>
      </c>
      <c r="AN35" s="56" t="s">
        <v>23</v>
      </c>
      <c r="AO35" s="66"/>
      <c r="AP35" s="152" t="s">
        <v>23</v>
      </c>
      <c r="AQ35" s="249" t="s">
        <v>23</v>
      </c>
      <c r="AR35" s="250" t="s">
        <v>23</v>
      </c>
      <c r="AS35" s="251" t="s">
        <v>23</v>
      </c>
      <c r="AT35" s="253" t="s">
        <v>23</v>
      </c>
      <c r="AU35" s="57"/>
      <c r="AV35" s="152"/>
      <c r="AW35" s="58" t="s">
        <v>23</v>
      </c>
      <c r="AX35" s="58" t="s">
        <v>23</v>
      </c>
      <c r="AY35" s="58"/>
      <c r="AZ35" s="69" t="s">
        <v>23</v>
      </c>
      <c r="BA35" s="152"/>
      <c r="BB35" s="58"/>
      <c r="BC35" s="58"/>
      <c r="BD35" s="69"/>
      <c r="BE35" s="54" t="s">
        <v>23</v>
      </c>
      <c r="BF35" s="55"/>
      <c r="BG35" s="55"/>
      <c r="BH35" s="56"/>
      <c r="BI35" s="57" t="s">
        <v>23</v>
      </c>
      <c r="BJ35" s="264"/>
      <c r="BK35" s="31" t="s">
        <v>130</v>
      </c>
      <c r="BL35" s="94" t="s">
        <v>131</v>
      </c>
      <c r="BM35" s="94"/>
      <c r="BN35" s="95"/>
      <c r="BO35" s="79"/>
      <c r="BP35" s="187">
        <v>5260.83</v>
      </c>
      <c r="BQ35" s="194">
        <v>735.464034</v>
      </c>
      <c r="BR35" s="195">
        <v>3858.818805</v>
      </c>
      <c r="BS35" s="120"/>
    </row>
    <row r="36" s="15" customFormat="1" customHeight="1" spans="1:71">
      <c r="A36" s="13"/>
      <c r="B36" s="21"/>
      <c r="C36" s="131">
        <v>268</v>
      </c>
      <c r="D36" s="98"/>
      <c r="E36" s="23"/>
      <c r="F36" s="212" t="s">
        <v>125</v>
      </c>
      <c r="G36" s="298" t="s">
        <v>176</v>
      </c>
      <c r="H36" s="33" t="s">
        <v>127</v>
      </c>
      <c r="I36" s="33" t="s">
        <v>164</v>
      </c>
      <c r="J36" s="53" t="s">
        <v>156</v>
      </c>
      <c r="K36" s="222"/>
      <c r="L36" s="54" t="s">
        <v>23</v>
      </c>
      <c r="M36" s="56" t="s">
        <v>23</v>
      </c>
      <c r="N36" s="56" t="s">
        <v>23</v>
      </c>
      <c r="O36" s="223" t="s">
        <v>23</v>
      </c>
      <c r="P36" s="54"/>
      <c r="Q36" s="56"/>
      <c r="R36" s="56"/>
      <c r="S36" s="226"/>
      <c r="T36" s="226"/>
      <c r="U36" s="226"/>
      <c r="V36" s="223"/>
      <c r="W36" s="56" t="s">
        <v>129</v>
      </c>
      <c r="X36" s="56" t="s">
        <v>129</v>
      </c>
      <c r="Y36" s="66"/>
      <c r="Z36" s="54" t="s">
        <v>23</v>
      </c>
      <c r="AA36" s="56" t="s">
        <v>23</v>
      </c>
      <c r="AB36" s="56" t="s">
        <v>23</v>
      </c>
      <c r="AC36" s="55" t="s">
        <v>23</v>
      </c>
      <c r="AD36" s="54" t="s">
        <v>23</v>
      </c>
      <c r="AE36" s="56" t="s">
        <v>23</v>
      </c>
      <c r="AF36" s="57"/>
      <c r="AG36" s="54" t="s">
        <v>23</v>
      </c>
      <c r="AH36" s="56" t="s">
        <v>23</v>
      </c>
      <c r="AI36" s="56" t="s">
        <v>23</v>
      </c>
      <c r="AJ36" s="56" t="s">
        <v>129</v>
      </c>
      <c r="AK36" s="56" t="s">
        <v>129</v>
      </c>
      <c r="AL36" s="56" t="s">
        <v>129</v>
      </c>
      <c r="AM36" s="56" t="s">
        <v>23</v>
      </c>
      <c r="AN36" s="56" t="s">
        <v>23</v>
      </c>
      <c r="AO36" s="66"/>
      <c r="AP36" s="152" t="s">
        <v>23</v>
      </c>
      <c r="AQ36" s="249" t="s">
        <v>23</v>
      </c>
      <c r="AR36" s="250" t="s">
        <v>23</v>
      </c>
      <c r="AS36" s="251" t="s">
        <v>23</v>
      </c>
      <c r="AT36" s="253" t="s">
        <v>23</v>
      </c>
      <c r="AU36" s="57"/>
      <c r="AV36" s="152"/>
      <c r="AW36" s="58" t="s">
        <v>23</v>
      </c>
      <c r="AX36" s="58" t="s">
        <v>23</v>
      </c>
      <c r="AY36" s="58"/>
      <c r="AZ36" s="69" t="s">
        <v>23</v>
      </c>
      <c r="BA36" s="258" t="s">
        <v>23</v>
      </c>
      <c r="BB36" s="58"/>
      <c r="BC36" s="58"/>
      <c r="BD36" s="69"/>
      <c r="BE36" s="54" t="s">
        <v>23</v>
      </c>
      <c r="BF36" s="55"/>
      <c r="BG36" s="55"/>
      <c r="BH36" s="56"/>
      <c r="BI36" s="57" t="s">
        <v>23</v>
      </c>
      <c r="BJ36" s="264"/>
      <c r="BK36" s="31" t="s">
        <v>130</v>
      </c>
      <c r="BL36" s="94" t="s">
        <v>131</v>
      </c>
      <c r="BM36" s="94"/>
      <c r="BN36" s="95"/>
      <c r="BO36" s="79"/>
      <c r="BP36" s="186">
        <v>5462.83</v>
      </c>
      <c r="BQ36" s="192">
        <v>763.703634</v>
      </c>
      <c r="BR36" s="193">
        <v>4006.985805</v>
      </c>
      <c r="BS36" s="118"/>
    </row>
    <row r="37" spans="1:71">
      <c r="A37" s="13"/>
      <c r="B37" s="21"/>
      <c r="C37" s="136">
        <v>644</v>
      </c>
      <c r="D37" s="98"/>
      <c r="E37" s="23"/>
      <c r="F37" s="212" t="s">
        <v>125</v>
      </c>
      <c r="G37" s="298" t="s">
        <v>177</v>
      </c>
      <c r="H37" s="33" t="s">
        <v>127</v>
      </c>
      <c r="I37" s="33" t="s">
        <v>164</v>
      </c>
      <c r="J37" s="53" t="s">
        <v>158</v>
      </c>
      <c r="K37" s="222"/>
      <c r="L37" s="54" t="s">
        <v>23</v>
      </c>
      <c r="M37" s="56" t="s">
        <v>23</v>
      </c>
      <c r="N37" s="56" t="s">
        <v>23</v>
      </c>
      <c r="O37" s="223" t="s">
        <v>23</v>
      </c>
      <c r="P37" s="54"/>
      <c r="Q37" s="56"/>
      <c r="R37" s="56"/>
      <c r="S37" s="226"/>
      <c r="T37" s="226"/>
      <c r="U37" s="226"/>
      <c r="V37" s="223"/>
      <c r="W37" s="56" t="s">
        <v>129</v>
      </c>
      <c r="X37" s="56" t="s">
        <v>129</v>
      </c>
      <c r="Y37" s="66"/>
      <c r="Z37" s="54" t="s">
        <v>23</v>
      </c>
      <c r="AA37" s="56" t="s">
        <v>23</v>
      </c>
      <c r="AB37" s="56" t="s">
        <v>23</v>
      </c>
      <c r="AC37" s="55" t="s">
        <v>23</v>
      </c>
      <c r="AD37" s="54" t="s">
        <v>23</v>
      </c>
      <c r="AE37" s="56" t="s">
        <v>23</v>
      </c>
      <c r="AF37" s="57"/>
      <c r="AG37" s="54" t="s">
        <v>23</v>
      </c>
      <c r="AH37" s="56" t="s">
        <v>23</v>
      </c>
      <c r="AI37" s="56" t="s">
        <v>23</v>
      </c>
      <c r="AJ37" s="56" t="s">
        <v>129</v>
      </c>
      <c r="AK37" s="56" t="s">
        <v>129</v>
      </c>
      <c r="AL37" s="56" t="s">
        <v>129</v>
      </c>
      <c r="AM37" s="56" t="s">
        <v>23</v>
      </c>
      <c r="AN37" s="56" t="s">
        <v>23</v>
      </c>
      <c r="AO37" s="66"/>
      <c r="AP37" s="152" t="s">
        <v>23</v>
      </c>
      <c r="AQ37" s="249" t="s">
        <v>23</v>
      </c>
      <c r="AR37" s="250" t="s">
        <v>23</v>
      </c>
      <c r="AS37" s="56"/>
      <c r="AT37" s="253" t="s">
        <v>23</v>
      </c>
      <c r="AU37" s="57"/>
      <c r="AV37" s="152"/>
      <c r="AW37" s="58" t="s">
        <v>23</v>
      </c>
      <c r="AX37" s="58" t="s">
        <v>23</v>
      </c>
      <c r="AY37" s="58"/>
      <c r="AZ37" s="69" t="s">
        <v>23</v>
      </c>
      <c r="BA37" s="152"/>
      <c r="BB37" s="58"/>
      <c r="BC37" s="58"/>
      <c r="BD37" s="69"/>
      <c r="BE37" s="54" t="s">
        <v>23</v>
      </c>
      <c r="BF37" s="55"/>
      <c r="BG37" s="55"/>
      <c r="BH37" s="56"/>
      <c r="BI37" s="57" t="s">
        <v>23</v>
      </c>
      <c r="BJ37" s="264"/>
      <c r="BK37" s="31" t="s">
        <v>130</v>
      </c>
      <c r="BL37" s="94" t="s">
        <v>131</v>
      </c>
      <c r="BM37" s="94"/>
      <c r="BN37" s="95"/>
      <c r="BO37" s="79"/>
      <c r="BP37" s="187">
        <v>5048.73</v>
      </c>
      <c r="BQ37" s="194">
        <v>705.812454</v>
      </c>
      <c r="BR37" s="195">
        <v>3703.243455</v>
      </c>
      <c r="BS37" s="120"/>
    </row>
    <row r="38" s="15" customFormat="1" customHeight="1" spans="1:71">
      <c r="A38" s="13"/>
      <c r="B38" s="21"/>
      <c r="C38" s="131">
        <v>430</v>
      </c>
      <c r="D38" s="98"/>
      <c r="E38" s="23"/>
      <c r="F38" s="212" t="s">
        <v>125</v>
      </c>
      <c r="G38" s="298" t="s">
        <v>178</v>
      </c>
      <c r="H38" s="33" t="s">
        <v>127</v>
      </c>
      <c r="I38" s="33" t="s">
        <v>164</v>
      </c>
      <c r="J38" s="53" t="s">
        <v>160</v>
      </c>
      <c r="K38" s="222"/>
      <c r="L38" s="54" t="s">
        <v>23</v>
      </c>
      <c r="M38" s="56" t="s">
        <v>23</v>
      </c>
      <c r="N38" s="56" t="s">
        <v>23</v>
      </c>
      <c r="O38" s="223" t="s">
        <v>23</v>
      </c>
      <c r="P38" s="54"/>
      <c r="Q38" s="56"/>
      <c r="R38" s="56"/>
      <c r="S38" s="226"/>
      <c r="T38" s="226"/>
      <c r="U38" s="226"/>
      <c r="V38" s="223"/>
      <c r="W38" s="56" t="s">
        <v>129</v>
      </c>
      <c r="X38" s="56" t="s">
        <v>129</v>
      </c>
      <c r="Y38" s="66"/>
      <c r="Z38" s="54" t="s">
        <v>23</v>
      </c>
      <c r="AA38" s="56" t="s">
        <v>23</v>
      </c>
      <c r="AB38" s="56" t="s">
        <v>23</v>
      </c>
      <c r="AC38" s="55" t="s">
        <v>23</v>
      </c>
      <c r="AD38" s="54" t="s">
        <v>23</v>
      </c>
      <c r="AE38" s="56" t="s">
        <v>23</v>
      </c>
      <c r="AF38" s="57"/>
      <c r="AG38" s="54" t="s">
        <v>23</v>
      </c>
      <c r="AH38" s="56" t="s">
        <v>23</v>
      </c>
      <c r="AI38" s="56" t="s">
        <v>23</v>
      </c>
      <c r="AJ38" s="56" t="s">
        <v>129</v>
      </c>
      <c r="AK38" s="56" t="s">
        <v>129</v>
      </c>
      <c r="AL38" s="56" t="s">
        <v>129</v>
      </c>
      <c r="AM38" s="56" t="s">
        <v>23</v>
      </c>
      <c r="AN38" s="56" t="s">
        <v>23</v>
      </c>
      <c r="AO38" s="66"/>
      <c r="AP38" s="152" t="s">
        <v>23</v>
      </c>
      <c r="AQ38" s="249" t="s">
        <v>23</v>
      </c>
      <c r="AR38" s="250" t="s">
        <v>23</v>
      </c>
      <c r="AS38" s="56"/>
      <c r="AT38" s="253" t="s">
        <v>23</v>
      </c>
      <c r="AU38" s="57"/>
      <c r="AV38" s="152"/>
      <c r="AW38" s="58" t="s">
        <v>23</v>
      </c>
      <c r="AX38" s="58" t="s">
        <v>23</v>
      </c>
      <c r="AY38" s="58"/>
      <c r="AZ38" s="69" t="s">
        <v>23</v>
      </c>
      <c r="BA38" s="258" t="s">
        <v>23</v>
      </c>
      <c r="BB38" s="58"/>
      <c r="BC38" s="58"/>
      <c r="BD38" s="69"/>
      <c r="BE38" s="54" t="s">
        <v>23</v>
      </c>
      <c r="BF38" s="55"/>
      <c r="BG38" s="55"/>
      <c r="BH38" s="56"/>
      <c r="BI38" s="57" t="s">
        <v>23</v>
      </c>
      <c r="BJ38" s="264"/>
      <c r="BK38" s="31" t="s">
        <v>130</v>
      </c>
      <c r="BL38" s="94" t="s">
        <v>131</v>
      </c>
      <c r="BM38" s="94"/>
      <c r="BN38" s="95"/>
      <c r="BO38" s="79"/>
      <c r="BP38" s="186">
        <v>5250.73</v>
      </c>
      <c r="BQ38" s="192">
        <v>734.052054</v>
      </c>
      <c r="BR38" s="193">
        <v>3851.410455</v>
      </c>
      <c r="BS38" s="118"/>
    </row>
    <row r="39" spans="1:71">
      <c r="A39" s="13"/>
      <c r="B39" s="21"/>
      <c r="C39" s="136">
        <v>2684</v>
      </c>
      <c r="D39" s="98"/>
      <c r="E39" s="23"/>
      <c r="F39" s="212" t="s">
        <v>125</v>
      </c>
      <c r="G39" s="298" t="s">
        <v>179</v>
      </c>
      <c r="H39" s="33" t="s">
        <v>127</v>
      </c>
      <c r="I39" s="33" t="s">
        <v>164</v>
      </c>
      <c r="J39" s="53" t="s">
        <v>162</v>
      </c>
      <c r="K39" s="222"/>
      <c r="L39" s="54" t="s">
        <v>23</v>
      </c>
      <c r="M39" s="56" t="s">
        <v>23</v>
      </c>
      <c r="N39" s="56" t="s">
        <v>23</v>
      </c>
      <c r="O39" s="223" t="s">
        <v>23</v>
      </c>
      <c r="P39" s="54"/>
      <c r="Q39" s="56"/>
      <c r="R39" s="56"/>
      <c r="S39" s="226"/>
      <c r="T39" s="226"/>
      <c r="U39" s="226"/>
      <c r="V39" s="223"/>
      <c r="W39" s="56" t="s">
        <v>129</v>
      </c>
      <c r="X39" s="56" t="s">
        <v>129</v>
      </c>
      <c r="Y39" s="66"/>
      <c r="Z39" s="54" t="s">
        <v>23</v>
      </c>
      <c r="AA39" s="56" t="s">
        <v>23</v>
      </c>
      <c r="AB39" s="56" t="s">
        <v>23</v>
      </c>
      <c r="AC39" s="55" t="s">
        <v>23</v>
      </c>
      <c r="AD39" s="54" t="s">
        <v>23</v>
      </c>
      <c r="AE39" s="56" t="s">
        <v>23</v>
      </c>
      <c r="AF39" s="57"/>
      <c r="AG39" s="54" t="s">
        <v>23</v>
      </c>
      <c r="AH39" s="56" t="s">
        <v>23</v>
      </c>
      <c r="AI39" s="56" t="s">
        <v>23</v>
      </c>
      <c r="AJ39" s="56" t="s">
        <v>129</v>
      </c>
      <c r="AK39" s="56" t="s">
        <v>129</v>
      </c>
      <c r="AL39" s="56" t="s">
        <v>129</v>
      </c>
      <c r="AM39" s="56" t="s">
        <v>23</v>
      </c>
      <c r="AN39" s="56" t="s">
        <v>23</v>
      </c>
      <c r="AO39" s="66"/>
      <c r="AP39" s="152" t="s">
        <v>23</v>
      </c>
      <c r="AQ39" s="249" t="s">
        <v>23</v>
      </c>
      <c r="AR39" s="250" t="s">
        <v>23</v>
      </c>
      <c r="AS39" s="56"/>
      <c r="AT39" s="226"/>
      <c r="AU39" s="57"/>
      <c r="AV39" s="152"/>
      <c r="AW39" s="58" t="s">
        <v>23</v>
      </c>
      <c r="AX39" s="58" t="s">
        <v>23</v>
      </c>
      <c r="AY39" s="58"/>
      <c r="AZ39" s="69" t="s">
        <v>23</v>
      </c>
      <c r="BA39" s="258" t="s">
        <v>23</v>
      </c>
      <c r="BB39" s="58"/>
      <c r="BC39" s="58"/>
      <c r="BD39" s="69"/>
      <c r="BE39" s="54" t="s">
        <v>23</v>
      </c>
      <c r="BF39" s="55"/>
      <c r="BG39" s="55"/>
      <c r="BH39" s="56"/>
      <c r="BI39" s="57" t="s">
        <v>23</v>
      </c>
      <c r="BJ39" s="264"/>
      <c r="BK39" s="31" t="s">
        <v>130</v>
      </c>
      <c r="BL39" s="94" t="s">
        <v>131</v>
      </c>
      <c r="BM39" s="94"/>
      <c r="BN39" s="95"/>
      <c r="BO39" s="79"/>
      <c r="BP39" s="187">
        <v>4962.88</v>
      </c>
      <c r="BQ39" s="194">
        <v>693.810624</v>
      </c>
      <c r="BR39" s="195">
        <v>3640.27248</v>
      </c>
      <c r="BS39" s="120"/>
    </row>
    <row r="40" s="15" customFormat="1" customHeight="1" spans="1:71">
      <c r="A40" s="13"/>
      <c r="B40" s="21"/>
      <c r="C40" s="131">
        <v>849</v>
      </c>
      <c r="D40" s="98"/>
      <c r="E40" s="23"/>
      <c r="F40" s="212" t="s">
        <v>125</v>
      </c>
      <c r="G40" s="298" t="s">
        <v>180</v>
      </c>
      <c r="H40" s="33" t="s">
        <v>127</v>
      </c>
      <c r="I40" s="33" t="s">
        <v>181</v>
      </c>
      <c r="J40" s="53" t="s">
        <v>121</v>
      </c>
      <c r="K40" s="222"/>
      <c r="L40" s="54"/>
      <c r="M40" s="56"/>
      <c r="N40" s="56"/>
      <c r="O40" s="223"/>
      <c r="P40" s="54" t="s">
        <v>23</v>
      </c>
      <c r="Q40" s="56" t="s">
        <v>23</v>
      </c>
      <c r="R40" s="56" t="s">
        <v>23</v>
      </c>
      <c r="S40" s="226" t="s">
        <v>23</v>
      </c>
      <c r="T40" s="226" t="s">
        <v>23</v>
      </c>
      <c r="U40" s="226" t="s">
        <v>23</v>
      </c>
      <c r="V40" s="223" t="s">
        <v>23</v>
      </c>
      <c r="W40" s="56" t="s">
        <v>129</v>
      </c>
      <c r="X40" s="56" t="s">
        <v>129</v>
      </c>
      <c r="Y40" s="66"/>
      <c r="Z40" s="54" t="s">
        <v>23</v>
      </c>
      <c r="AA40" s="56" t="s">
        <v>23</v>
      </c>
      <c r="AB40" s="56" t="s">
        <v>23</v>
      </c>
      <c r="AC40" s="55" t="s">
        <v>23</v>
      </c>
      <c r="AD40" s="54"/>
      <c r="AE40" s="56" t="s">
        <v>23</v>
      </c>
      <c r="AF40" s="57"/>
      <c r="AG40" s="54" t="s">
        <v>23</v>
      </c>
      <c r="AH40" s="56" t="s">
        <v>23</v>
      </c>
      <c r="AI40" s="56" t="s">
        <v>23</v>
      </c>
      <c r="AJ40" s="56" t="s">
        <v>129</v>
      </c>
      <c r="AK40" s="56" t="s">
        <v>129</v>
      </c>
      <c r="AL40" s="56" t="s">
        <v>129</v>
      </c>
      <c r="AM40" s="56" t="s">
        <v>23</v>
      </c>
      <c r="AN40" s="56" t="s">
        <v>23</v>
      </c>
      <c r="AO40" s="66"/>
      <c r="AP40" s="152" t="s">
        <v>23</v>
      </c>
      <c r="AQ40" s="249" t="s">
        <v>23</v>
      </c>
      <c r="AR40" s="250" t="s">
        <v>23</v>
      </c>
      <c r="AS40" s="56"/>
      <c r="AT40" s="226"/>
      <c r="AU40" s="57"/>
      <c r="AV40" s="152"/>
      <c r="AW40" s="58" t="s">
        <v>23</v>
      </c>
      <c r="AX40" s="58"/>
      <c r="AY40" s="58" t="s">
        <v>23</v>
      </c>
      <c r="AZ40" s="69" t="s">
        <v>23</v>
      </c>
      <c r="BA40" s="152"/>
      <c r="BB40" s="58"/>
      <c r="BC40" s="58"/>
      <c r="BD40" s="69"/>
      <c r="BE40" s="54" t="s">
        <v>23</v>
      </c>
      <c r="BF40" s="55"/>
      <c r="BG40" s="55"/>
      <c r="BH40" s="56" t="s">
        <v>23</v>
      </c>
      <c r="BI40" s="57"/>
      <c r="BJ40" s="264"/>
      <c r="BK40" s="31" t="s">
        <v>130</v>
      </c>
      <c r="BL40" s="94" t="s">
        <v>131</v>
      </c>
      <c r="BM40" s="94"/>
      <c r="BN40" s="95"/>
      <c r="BO40" s="79"/>
      <c r="BP40" s="186">
        <v>7785.67</v>
      </c>
      <c r="BQ40" s="192">
        <v>1088.436666</v>
      </c>
      <c r="BR40" s="193">
        <v>5710.788945</v>
      </c>
      <c r="BS40" s="118"/>
    </row>
    <row r="41" s="15" customFormat="1" customHeight="1" spans="1:71">
      <c r="A41" s="13"/>
      <c r="B41" s="21"/>
      <c r="C41" s="131">
        <v>849</v>
      </c>
      <c r="D41" s="98"/>
      <c r="E41" s="23"/>
      <c r="F41" s="212" t="s">
        <v>125</v>
      </c>
      <c r="G41" s="298" t="s">
        <v>182</v>
      </c>
      <c r="H41" s="33" t="s">
        <v>127</v>
      </c>
      <c r="I41" s="33" t="s">
        <v>181</v>
      </c>
      <c r="J41" s="53" t="s">
        <v>135</v>
      </c>
      <c r="K41" s="222"/>
      <c r="L41" s="54"/>
      <c r="M41" s="56"/>
      <c r="N41" s="56"/>
      <c r="O41" s="223"/>
      <c r="P41" s="54" t="s">
        <v>23</v>
      </c>
      <c r="Q41" s="56" t="s">
        <v>23</v>
      </c>
      <c r="R41" s="56" t="s">
        <v>23</v>
      </c>
      <c r="S41" s="226" t="s">
        <v>23</v>
      </c>
      <c r="T41" s="226" t="s">
        <v>23</v>
      </c>
      <c r="U41" s="226" t="s">
        <v>23</v>
      </c>
      <c r="V41" s="223" t="s">
        <v>23</v>
      </c>
      <c r="W41" s="56" t="s">
        <v>129</v>
      </c>
      <c r="X41" s="56" t="s">
        <v>129</v>
      </c>
      <c r="Y41" s="66"/>
      <c r="Z41" s="54" t="s">
        <v>23</v>
      </c>
      <c r="AA41" s="56" t="s">
        <v>23</v>
      </c>
      <c r="AB41" s="56" t="s">
        <v>23</v>
      </c>
      <c r="AC41" s="55" t="s">
        <v>23</v>
      </c>
      <c r="AD41" s="54"/>
      <c r="AE41" s="56" t="s">
        <v>23</v>
      </c>
      <c r="AF41" s="57"/>
      <c r="AG41" s="54" t="s">
        <v>23</v>
      </c>
      <c r="AH41" s="56" t="s">
        <v>23</v>
      </c>
      <c r="AI41" s="56" t="s">
        <v>23</v>
      </c>
      <c r="AJ41" s="56" t="s">
        <v>129</v>
      </c>
      <c r="AK41" s="56" t="s">
        <v>129</v>
      </c>
      <c r="AL41" s="56" t="s">
        <v>129</v>
      </c>
      <c r="AM41" s="56" t="s">
        <v>23</v>
      </c>
      <c r="AN41" s="56" t="s">
        <v>23</v>
      </c>
      <c r="AO41" s="66"/>
      <c r="AP41" s="152" t="s">
        <v>23</v>
      </c>
      <c r="AQ41" s="249" t="s">
        <v>23</v>
      </c>
      <c r="AR41" s="250" t="s">
        <v>23</v>
      </c>
      <c r="AS41" s="251" t="s">
        <v>23</v>
      </c>
      <c r="AT41" s="226"/>
      <c r="AU41" s="57"/>
      <c r="AV41" s="152"/>
      <c r="AW41" s="58" t="s">
        <v>23</v>
      </c>
      <c r="AX41" s="58"/>
      <c r="AY41" s="58" t="s">
        <v>23</v>
      </c>
      <c r="AZ41" s="69" t="s">
        <v>23</v>
      </c>
      <c r="BA41" s="152"/>
      <c r="BB41" s="58"/>
      <c r="BC41" s="58"/>
      <c r="BD41" s="69"/>
      <c r="BE41" s="54" t="s">
        <v>23</v>
      </c>
      <c r="BF41" s="55"/>
      <c r="BG41" s="55"/>
      <c r="BH41" s="56" t="s">
        <v>23</v>
      </c>
      <c r="BI41" s="57"/>
      <c r="BJ41" s="264"/>
      <c r="BK41" s="31" t="s">
        <v>130</v>
      </c>
      <c r="BL41" s="94" t="s">
        <v>131</v>
      </c>
      <c r="BM41" s="94"/>
      <c r="BN41" s="95"/>
      <c r="BO41" s="79"/>
      <c r="BP41" s="186">
        <v>7997.77</v>
      </c>
      <c r="BQ41" s="192">
        <v>1118.088246</v>
      </c>
      <c r="BR41" s="193">
        <v>5866.364295</v>
      </c>
      <c r="BS41" s="118"/>
    </row>
    <row r="42" spans="1:71">
      <c r="A42" s="13"/>
      <c r="B42" s="21"/>
      <c r="C42" s="136">
        <v>637</v>
      </c>
      <c r="D42" s="98"/>
      <c r="E42" s="23"/>
      <c r="F42" s="212" t="s">
        <v>125</v>
      </c>
      <c r="G42" s="298" t="s">
        <v>183</v>
      </c>
      <c r="H42" s="33" t="s">
        <v>127</v>
      </c>
      <c r="I42" s="33" t="s">
        <v>181</v>
      </c>
      <c r="J42" s="53" t="s">
        <v>137</v>
      </c>
      <c r="K42" s="222"/>
      <c r="L42" s="54"/>
      <c r="M42" s="56"/>
      <c r="N42" s="56"/>
      <c r="O42" s="223"/>
      <c r="P42" s="54" t="s">
        <v>23</v>
      </c>
      <c r="Q42" s="56" t="s">
        <v>23</v>
      </c>
      <c r="R42" s="56" t="s">
        <v>23</v>
      </c>
      <c r="S42" s="226" t="s">
        <v>23</v>
      </c>
      <c r="T42" s="226" t="s">
        <v>23</v>
      </c>
      <c r="U42" s="226" t="s">
        <v>23</v>
      </c>
      <c r="V42" s="223" t="s">
        <v>23</v>
      </c>
      <c r="W42" s="56" t="s">
        <v>129</v>
      </c>
      <c r="X42" s="56" t="s">
        <v>129</v>
      </c>
      <c r="Y42" s="66"/>
      <c r="Z42" s="54" t="s">
        <v>23</v>
      </c>
      <c r="AA42" s="56" t="s">
        <v>23</v>
      </c>
      <c r="AB42" s="56" t="s">
        <v>23</v>
      </c>
      <c r="AC42" s="55" t="s">
        <v>23</v>
      </c>
      <c r="AD42" s="54"/>
      <c r="AE42" s="56" t="s">
        <v>23</v>
      </c>
      <c r="AF42" s="57"/>
      <c r="AG42" s="54" t="s">
        <v>23</v>
      </c>
      <c r="AH42" s="56" t="s">
        <v>23</v>
      </c>
      <c r="AI42" s="56" t="s">
        <v>23</v>
      </c>
      <c r="AJ42" s="56" t="s">
        <v>129</v>
      </c>
      <c r="AK42" s="56" t="s">
        <v>129</v>
      </c>
      <c r="AL42" s="56" t="s">
        <v>129</v>
      </c>
      <c r="AM42" s="56" t="s">
        <v>23</v>
      </c>
      <c r="AN42" s="56" t="s">
        <v>23</v>
      </c>
      <c r="AO42" s="66"/>
      <c r="AP42" s="152" t="s">
        <v>23</v>
      </c>
      <c r="AQ42" s="249" t="s">
        <v>23</v>
      </c>
      <c r="AR42" s="250" t="s">
        <v>23</v>
      </c>
      <c r="AS42" s="251" t="s">
        <v>23</v>
      </c>
      <c r="AT42" s="252"/>
      <c r="AU42" s="57"/>
      <c r="AV42" s="152"/>
      <c r="AW42" s="58" t="s">
        <v>23</v>
      </c>
      <c r="AX42" s="58"/>
      <c r="AY42" s="58" t="s">
        <v>23</v>
      </c>
      <c r="AZ42" s="69" t="s">
        <v>23</v>
      </c>
      <c r="BA42" s="258" t="s">
        <v>23</v>
      </c>
      <c r="BB42" s="58"/>
      <c r="BC42" s="58"/>
      <c r="BD42" s="69"/>
      <c r="BE42" s="54" t="s">
        <v>23</v>
      </c>
      <c r="BF42" s="55"/>
      <c r="BG42" s="55"/>
      <c r="BH42" s="56" t="s">
        <v>23</v>
      </c>
      <c r="BI42" s="57"/>
      <c r="BJ42" s="264"/>
      <c r="BK42" s="31" t="s">
        <v>130</v>
      </c>
      <c r="BL42" s="94" t="s">
        <v>131</v>
      </c>
      <c r="BM42" s="94"/>
      <c r="BN42" s="95"/>
      <c r="BO42" s="79"/>
      <c r="BP42" s="187">
        <v>8199.77</v>
      </c>
      <c r="BQ42" s="194">
        <v>1146.327846</v>
      </c>
      <c r="BR42" s="195">
        <v>6014.531295</v>
      </c>
      <c r="BS42" s="120"/>
    </row>
    <row r="43" spans="1:71">
      <c r="A43" s="13"/>
      <c r="B43" s="21"/>
      <c r="C43" s="136">
        <v>849</v>
      </c>
      <c r="D43" s="98"/>
      <c r="E43" s="23"/>
      <c r="F43" s="212" t="s">
        <v>125</v>
      </c>
      <c r="G43" s="298" t="s">
        <v>184</v>
      </c>
      <c r="H43" s="33" t="s">
        <v>127</v>
      </c>
      <c r="I43" s="33" t="s">
        <v>181</v>
      </c>
      <c r="J43" s="53" t="s">
        <v>139</v>
      </c>
      <c r="K43" s="222"/>
      <c r="L43" s="54"/>
      <c r="M43" s="56"/>
      <c r="N43" s="56"/>
      <c r="O43" s="223"/>
      <c r="P43" s="54" t="s">
        <v>23</v>
      </c>
      <c r="Q43" s="56" t="s">
        <v>23</v>
      </c>
      <c r="R43" s="56" t="s">
        <v>23</v>
      </c>
      <c r="S43" s="226" t="s">
        <v>23</v>
      </c>
      <c r="T43" s="226" t="s">
        <v>23</v>
      </c>
      <c r="U43" s="226" t="s">
        <v>23</v>
      </c>
      <c r="V43" s="223" t="s">
        <v>23</v>
      </c>
      <c r="W43" s="56" t="s">
        <v>129</v>
      </c>
      <c r="X43" s="56" t="s">
        <v>129</v>
      </c>
      <c r="Y43" s="66"/>
      <c r="Z43" s="54" t="s">
        <v>23</v>
      </c>
      <c r="AA43" s="56" t="s">
        <v>23</v>
      </c>
      <c r="AB43" s="56" t="s">
        <v>23</v>
      </c>
      <c r="AC43" s="55" t="s">
        <v>23</v>
      </c>
      <c r="AD43" s="54"/>
      <c r="AE43" s="56" t="s">
        <v>23</v>
      </c>
      <c r="AF43" s="57"/>
      <c r="AG43" s="54" t="s">
        <v>23</v>
      </c>
      <c r="AH43" s="56" t="s">
        <v>23</v>
      </c>
      <c r="AI43" s="56" t="s">
        <v>23</v>
      </c>
      <c r="AJ43" s="56" t="s">
        <v>129</v>
      </c>
      <c r="AK43" s="56" t="s">
        <v>129</v>
      </c>
      <c r="AL43" s="56" t="s">
        <v>129</v>
      </c>
      <c r="AM43" s="56" t="s">
        <v>23</v>
      </c>
      <c r="AN43" s="56" t="s">
        <v>23</v>
      </c>
      <c r="AO43" s="66"/>
      <c r="AP43" s="152" t="s">
        <v>23</v>
      </c>
      <c r="AQ43" s="249" t="s">
        <v>23</v>
      </c>
      <c r="AR43" s="250" t="s">
        <v>23</v>
      </c>
      <c r="AS43" s="251" t="s">
        <v>23</v>
      </c>
      <c r="AT43" s="253" t="s">
        <v>23</v>
      </c>
      <c r="AU43" s="57"/>
      <c r="AV43" s="152"/>
      <c r="AW43" s="58" t="s">
        <v>23</v>
      </c>
      <c r="AX43" s="58"/>
      <c r="AY43" s="58" t="s">
        <v>23</v>
      </c>
      <c r="AZ43" s="69" t="s">
        <v>23</v>
      </c>
      <c r="BA43" s="152"/>
      <c r="BB43" s="58"/>
      <c r="BC43" s="58"/>
      <c r="BD43" s="69"/>
      <c r="BE43" s="54" t="s">
        <v>23</v>
      </c>
      <c r="BF43" s="55"/>
      <c r="BG43" s="55"/>
      <c r="BH43" s="56" t="s">
        <v>23</v>
      </c>
      <c r="BI43" s="57"/>
      <c r="BJ43" s="264"/>
      <c r="BK43" s="31" t="s">
        <v>130</v>
      </c>
      <c r="BL43" s="94" t="s">
        <v>131</v>
      </c>
      <c r="BM43" s="94"/>
      <c r="BN43" s="95"/>
      <c r="BO43" s="79"/>
      <c r="BP43" s="187">
        <v>8285.62</v>
      </c>
      <c r="BQ43" s="194">
        <v>1158.329676</v>
      </c>
      <c r="BR43" s="195">
        <v>6077.50227</v>
      </c>
      <c r="BS43" s="120"/>
    </row>
    <row r="44" s="15" customFormat="1" customHeight="1" spans="1:71">
      <c r="A44" s="13"/>
      <c r="B44" s="21"/>
      <c r="C44" s="131">
        <v>354</v>
      </c>
      <c r="D44" s="98"/>
      <c r="E44" s="23"/>
      <c r="F44" s="212" t="s">
        <v>125</v>
      </c>
      <c r="G44" s="297" t="s">
        <v>185</v>
      </c>
      <c r="H44" s="33" t="s">
        <v>127</v>
      </c>
      <c r="I44" s="33" t="s">
        <v>181</v>
      </c>
      <c r="J44" s="53" t="s">
        <v>141</v>
      </c>
      <c r="K44" s="222"/>
      <c r="L44" s="54"/>
      <c r="M44" s="56"/>
      <c r="N44" s="56"/>
      <c r="O44" s="223"/>
      <c r="P44" s="54" t="s">
        <v>23</v>
      </c>
      <c r="Q44" s="56" t="s">
        <v>23</v>
      </c>
      <c r="R44" s="56" t="s">
        <v>23</v>
      </c>
      <c r="S44" s="226" t="s">
        <v>23</v>
      </c>
      <c r="T44" s="226" t="s">
        <v>23</v>
      </c>
      <c r="U44" s="226" t="s">
        <v>23</v>
      </c>
      <c r="V44" s="223" t="s">
        <v>23</v>
      </c>
      <c r="W44" s="56" t="s">
        <v>129</v>
      </c>
      <c r="X44" s="56" t="s">
        <v>129</v>
      </c>
      <c r="Y44" s="66"/>
      <c r="Z44" s="54" t="s">
        <v>23</v>
      </c>
      <c r="AA44" s="56" t="s">
        <v>23</v>
      </c>
      <c r="AB44" s="56" t="s">
        <v>23</v>
      </c>
      <c r="AC44" s="55" t="s">
        <v>23</v>
      </c>
      <c r="AD44" s="54"/>
      <c r="AE44" s="56" t="s">
        <v>23</v>
      </c>
      <c r="AF44" s="57"/>
      <c r="AG44" s="54" t="s">
        <v>23</v>
      </c>
      <c r="AH44" s="56" t="s">
        <v>23</v>
      </c>
      <c r="AI44" s="56" t="s">
        <v>23</v>
      </c>
      <c r="AJ44" s="56" t="s">
        <v>129</v>
      </c>
      <c r="AK44" s="56" t="s">
        <v>129</v>
      </c>
      <c r="AL44" s="56" t="s">
        <v>129</v>
      </c>
      <c r="AM44" s="56" t="s">
        <v>23</v>
      </c>
      <c r="AN44" s="56" t="s">
        <v>23</v>
      </c>
      <c r="AO44" s="66"/>
      <c r="AP44" s="152" t="s">
        <v>23</v>
      </c>
      <c r="AQ44" s="249" t="s">
        <v>23</v>
      </c>
      <c r="AR44" s="250" t="s">
        <v>23</v>
      </c>
      <c r="AS44" s="251" t="s">
        <v>23</v>
      </c>
      <c r="AT44" s="253" t="s">
        <v>23</v>
      </c>
      <c r="AU44" s="57"/>
      <c r="AV44" s="152"/>
      <c r="AW44" s="58" t="s">
        <v>23</v>
      </c>
      <c r="AX44" s="58"/>
      <c r="AY44" s="58" t="s">
        <v>23</v>
      </c>
      <c r="AZ44" s="69" t="s">
        <v>23</v>
      </c>
      <c r="BA44" s="258" t="s">
        <v>23</v>
      </c>
      <c r="BB44" s="58"/>
      <c r="BC44" s="58"/>
      <c r="BD44" s="69"/>
      <c r="BE44" s="54" t="s">
        <v>23</v>
      </c>
      <c r="BF44" s="55"/>
      <c r="BG44" s="55"/>
      <c r="BH44" s="56" t="s">
        <v>23</v>
      </c>
      <c r="BI44" s="57"/>
      <c r="BJ44" s="264"/>
      <c r="BK44" s="31" t="s">
        <v>130</v>
      </c>
      <c r="BL44" s="94" t="s">
        <v>131</v>
      </c>
      <c r="BM44" s="94"/>
      <c r="BN44" s="95"/>
      <c r="BO44" s="79"/>
      <c r="BP44" s="186">
        <v>8487.62</v>
      </c>
      <c r="BQ44" s="192">
        <v>1186.569276</v>
      </c>
      <c r="BR44" s="193">
        <v>6225.66927</v>
      </c>
      <c r="BS44" s="118"/>
    </row>
    <row r="45" spans="1:71">
      <c r="A45" s="13"/>
      <c r="B45" s="21"/>
      <c r="C45" s="136">
        <v>849</v>
      </c>
      <c r="D45" s="98"/>
      <c r="E45" s="23"/>
      <c r="F45" s="212" t="s">
        <v>125</v>
      </c>
      <c r="G45" s="298" t="s">
        <v>186</v>
      </c>
      <c r="H45" s="33" t="s">
        <v>127</v>
      </c>
      <c r="I45" s="33" t="s">
        <v>181</v>
      </c>
      <c r="J45" s="53" t="s">
        <v>143</v>
      </c>
      <c r="K45" s="222"/>
      <c r="L45" s="54"/>
      <c r="M45" s="56"/>
      <c r="N45" s="56"/>
      <c r="O45" s="223"/>
      <c r="P45" s="54" t="s">
        <v>23</v>
      </c>
      <c r="Q45" s="56" t="s">
        <v>23</v>
      </c>
      <c r="R45" s="56" t="s">
        <v>23</v>
      </c>
      <c r="S45" s="226" t="s">
        <v>23</v>
      </c>
      <c r="T45" s="226" t="s">
        <v>23</v>
      </c>
      <c r="U45" s="226" t="s">
        <v>23</v>
      </c>
      <c r="V45" s="223" t="s">
        <v>23</v>
      </c>
      <c r="W45" s="56" t="s">
        <v>129</v>
      </c>
      <c r="X45" s="56" t="s">
        <v>129</v>
      </c>
      <c r="Y45" s="66"/>
      <c r="Z45" s="54" t="s">
        <v>23</v>
      </c>
      <c r="AA45" s="56" t="s">
        <v>23</v>
      </c>
      <c r="AB45" s="56" t="s">
        <v>23</v>
      </c>
      <c r="AC45" s="55" t="s">
        <v>23</v>
      </c>
      <c r="AD45" s="54"/>
      <c r="AE45" s="56" t="s">
        <v>23</v>
      </c>
      <c r="AF45" s="57"/>
      <c r="AG45" s="54" t="s">
        <v>23</v>
      </c>
      <c r="AH45" s="56" t="s">
        <v>23</v>
      </c>
      <c r="AI45" s="56" t="s">
        <v>23</v>
      </c>
      <c r="AJ45" s="56" t="s">
        <v>129</v>
      </c>
      <c r="AK45" s="56" t="s">
        <v>129</v>
      </c>
      <c r="AL45" s="56" t="s">
        <v>129</v>
      </c>
      <c r="AM45" s="56" t="s">
        <v>23</v>
      </c>
      <c r="AN45" s="56" t="s">
        <v>23</v>
      </c>
      <c r="AO45" s="66"/>
      <c r="AP45" s="152" t="s">
        <v>23</v>
      </c>
      <c r="AQ45" s="249" t="s">
        <v>23</v>
      </c>
      <c r="AR45" s="250" t="s">
        <v>23</v>
      </c>
      <c r="AS45" s="56"/>
      <c r="AT45" s="253" t="s">
        <v>23</v>
      </c>
      <c r="AU45" s="57"/>
      <c r="AV45" s="152"/>
      <c r="AW45" s="58" t="s">
        <v>23</v>
      </c>
      <c r="AX45" s="58"/>
      <c r="AY45" s="58" t="s">
        <v>23</v>
      </c>
      <c r="AZ45" s="69" t="s">
        <v>23</v>
      </c>
      <c r="BA45" s="152"/>
      <c r="BB45" s="58"/>
      <c r="BC45" s="58"/>
      <c r="BD45" s="69"/>
      <c r="BE45" s="54" t="s">
        <v>23</v>
      </c>
      <c r="BF45" s="55"/>
      <c r="BG45" s="55"/>
      <c r="BH45" s="56" t="s">
        <v>23</v>
      </c>
      <c r="BI45" s="57"/>
      <c r="BJ45" s="264"/>
      <c r="BK45" s="31" t="s">
        <v>130</v>
      </c>
      <c r="BL45" s="94" t="s">
        <v>131</v>
      </c>
      <c r="BM45" s="94"/>
      <c r="BN45" s="95"/>
      <c r="BO45" s="79"/>
      <c r="BP45" s="187">
        <v>8073.52</v>
      </c>
      <c r="BQ45" s="194">
        <v>1128.678096</v>
      </c>
      <c r="BR45" s="195">
        <v>5921.92692</v>
      </c>
      <c r="BS45" s="120"/>
    </row>
    <row r="46" s="15" customFormat="1" customHeight="1" spans="1:71">
      <c r="A46" s="13"/>
      <c r="B46" s="21"/>
      <c r="C46" s="131">
        <v>566</v>
      </c>
      <c r="D46" s="98"/>
      <c r="E46" s="23"/>
      <c r="F46" s="212" t="s">
        <v>125</v>
      </c>
      <c r="G46" s="298" t="s">
        <v>187</v>
      </c>
      <c r="H46" s="33" t="s">
        <v>127</v>
      </c>
      <c r="I46" s="33" t="s">
        <v>181</v>
      </c>
      <c r="J46" s="53" t="s">
        <v>145</v>
      </c>
      <c r="K46" s="222"/>
      <c r="L46" s="54"/>
      <c r="M46" s="56"/>
      <c r="N46" s="56"/>
      <c r="O46" s="223"/>
      <c r="P46" s="54" t="s">
        <v>23</v>
      </c>
      <c r="Q46" s="56" t="s">
        <v>23</v>
      </c>
      <c r="R46" s="56" t="s">
        <v>23</v>
      </c>
      <c r="S46" s="226" t="s">
        <v>23</v>
      </c>
      <c r="T46" s="226" t="s">
        <v>23</v>
      </c>
      <c r="U46" s="226" t="s">
        <v>23</v>
      </c>
      <c r="V46" s="223" t="s">
        <v>23</v>
      </c>
      <c r="W46" s="56" t="s">
        <v>129</v>
      </c>
      <c r="X46" s="56" t="s">
        <v>129</v>
      </c>
      <c r="Y46" s="66"/>
      <c r="Z46" s="54" t="s">
        <v>23</v>
      </c>
      <c r="AA46" s="56" t="s">
        <v>23</v>
      </c>
      <c r="AB46" s="56" t="s">
        <v>23</v>
      </c>
      <c r="AC46" s="55" t="s">
        <v>23</v>
      </c>
      <c r="AD46" s="54"/>
      <c r="AE46" s="56" t="s">
        <v>23</v>
      </c>
      <c r="AF46" s="57"/>
      <c r="AG46" s="54" t="s">
        <v>23</v>
      </c>
      <c r="AH46" s="56" t="s">
        <v>23</v>
      </c>
      <c r="AI46" s="56" t="s">
        <v>23</v>
      </c>
      <c r="AJ46" s="56" t="s">
        <v>129</v>
      </c>
      <c r="AK46" s="56" t="s">
        <v>129</v>
      </c>
      <c r="AL46" s="56" t="s">
        <v>129</v>
      </c>
      <c r="AM46" s="56" t="s">
        <v>23</v>
      </c>
      <c r="AN46" s="56" t="s">
        <v>23</v>
      </c>
      <c r="AO46" s="66"/>
      <c r="AP46" s="152" t="s">
        <v>23</v>
      </c>
      <c r="AQ46" s="249" t="s">
        <v>23</v>
      </c>
      <c r="AR46" s="250" t="s">
        <v>23</v>
      </c>
      <c r="AS46" s="56"/>
      <c r="AT46" s="253" t="s">
        <v>23</v>
      </c>
      <c r="AU46" s="57"/>
      <c r="AV46" s="152"/>
      <c r="AW46" s="58" t="s">
        <v>23</v>
      </c>
      <c r="AX46" s="58"/>
      <c r="AY46" s="58" t="s">
        <v>23</v>
      </c>
      <c r="AZ46" s="69" t="s">
        <v>23</v>
      </c>
      <c r="BA46" s="258" t="s">
        <v>23</v>
      </c>
      <c r="BB46" s="58"/>
      <c r="BC46" s="58"/>
      <c r="BD46" s="69"/>
      <c r="BE46" s="54" t="s">
        <v>23</v>
      </c>
      <c r="BF46" s="55"/>
      <c r="BG46" s="55"/>
      <c r="BH46" s="56" t="s">
        <v>23</v>
      </c>
      <c r="BI46" s="57"/>
      <c r="BJ46" s="264"/>
      <c r="BK46" s="31" t="s">
        <v>130</v>
      </c>
      <c r="BL46" s="94" t="s">
        <v>131</v>
      </c>
      <c r="BM46" s="94"/>
      <c r="BN46" s="95"/>
      <c r="BO46" s="79"/>
      <c r="BP46" s="186">
        <v>8275.52</v>
      </c>
      <c r="BQ46" s="192">
        <v>1156.917696</v>
      </c>
      <c r="BR46" s="193">
        <v>6070.09392</v>
      </c>
      <c r="BS46" s="118"/>
    </row>
    <row r="47" spans="1:71">
      <c r="A47" s="13"/>
      <c r="B47" s="21"/>
      <c r="C47" s="136">
        <v>3540</v>
      </c>
      <c r="D47" s="98"/>
      <c r="E47" s="23"/>
      <c r="F47" s="212" t="s">
        <v>125</v>
      </c>
      <c r="G47" s="298" t="s">
        <v>188</v>
      </c>
      <c r="H47" s="33" t="s">
        <v>127</v>
      </c>
      <c r="I47" s="33" t="s">
        <v>181</v>
      </c>
      <c r="J47" s="53" t="s">
        <v>147</v>
      </c>
      <c r="K47" s="222"/>
      <c r="L47" s="54"/>
      <c r="M47" s="56"/>
      <c r="N47" s="56"/>
      <c r="O47" s="223"/>
      <c r="P47" s="54" t="s">
        <v>23</v>
      </c>
      <c r="Q47" s="56" t="s">
        <v>23</v>
      </c>
      <c r="R47" s="56" t="s">
        <v>23</v>
      </c>
      <c r="S47" s="226" t="s">
        <v>23</v>
      </c>
      <c r="T47" s="226" t="s">
        <v>23</v>
      </c>
      <c r="U47" s="226" t="s">
        <v>23</v>
      </c>
      <c r="V47" s="223" t="s">
        <v>23</v>
      </c>
      <c r="W47" s="56" t="s">
        <v>129</v>
      </c>
      <c r="X47" s="56" t="s">
        <v>129</v>
      </c>
      <c r="Y47" s="66"/>
      <c r="Z47" s="54" t="s">
        <v>23</v>
      </c>
      <c r="AA47" s="56" t="s">
        <v>23</v>
      </c>
      <c r="AB47" s="56" t="s">
        <v>23</v>
      </c>
      <c r="AC47" s="55" t="s">
        <v>23</v>
      </c>
      <c r="AD47" s="54"/>
      <c r="AE47" s="56" t="s">
        <v>23</v>
      </c>
      <c r="AF47" s="57"/>
      <c r="AG47" s="54" t="s">
        <v>23</v>
      </c>
      <c r="AH47" s="56" t="s">
        <v>23</v>
      </c>
      <c r="AI47" s="56" t="s">
        <v>23</v>
      </c>
      <c r="AJ47" s="56" t="s">
        <v>129</v>
      </c>
      <c r="AK47" s="56" t="s">
        <v>129</v>
      </c>
      <c r="AL47" s="56" t="s">
        <v>129</v>
      </c>
      <c r="AM47" s="56" t="s">
        <v>23</v>
      </c>
      <c r="AN47" s="56" t="s">
        <v>23</v>
      </c>
      <c r="AO47" s="66"/>
      <c r="AP47" s="152" t="s">
        <v>23</v>
      </c>
      <c r="AQ47" s="249" t="s">
        <v>23</v>
      </c>
      <c r="AR47" s="250" t="s">
        <v>23</v>
      </c>
      <c r="AS47" s="56"/>
      <c r="AT47" s="226"/>
      <c r="AU47" s="57"/>
      <c r="AV47" s="152"/>
      <c r="AW47" s="58" t="s">
        <v>23</v>
      </c>
      <c r="AX47" s="58"/>
      <c r="AY47" s="58" t="s">
        <v>23</v>
      </c>
      <c r="AZ47" s="69" t="s">
        <v>23</v>
      </c>
      <c r="BA47" s="258" t="s">
        <v>23</v>
      </c>
      <c r="BB47" s="58"/>
      <c r="BC47" s="58"/>
      <c r="BD47" s="69"/>
      <c r="BE47" s="54" t="s">
        <v>23</v>
      </c>
      <c r="BF47" s="55"/>
      <c r="BG47" s="55"/>
      <c r="BH47" s="56" t="s">
        <v>23</v>
      </c>
      <c r="BI47" s="57"/>
      <c r="BJ47" s="264"/>
      <c r="BK47" s="31" t="s">
        <v>130</v>
      </c>
      <c r="BL47" s="94" t="s">
        <v>131</v>
      </c>
      <c r="BM47" s="94"/>
      <c r="BN47" s="95"/>
      <c r="BO47" s="79"/>
      <c r="BP47" s="187">
        <v>7987.67</v>
      </c>
      <c r="BQ47" s="194">
        <v>1116.676266</v>
      </c>
      <c r="BR47" s="195">
        <v>5858.955945</v>
      </c>
      <c r="BS47" s="120"/>
    </row>
    <row r="48" s="15" customFormat="1" customHeight="1" spans="1:71">
      <c r="A48" s="13"/>
      <c r="B48" s="21"/>
      <c r="C48" s="131">
        <v>150</v>
      </c>
      <c r="D48" s="98"/>
      <c r="E48" s="23"/>
      <c r="F48" s="212" t="s">
        <v>125</v>
      </c>
      <c r="G48" s="298" t="s">
        <v>189</v>
      </c>
      <c r="H48" s="33" t="s">
        <v>127</v>
      </c>
      <c r="I48" s="33" t="s">
        <v>181</v>
      </c>
      <c r="J48" s="53" t="s">
        <v>122</v>
      </c>
      <c r="K48" s="222"/>
      <c r="L48" s="54"/>
      <c r="M48" s="56"/>
      <c r="N48" s="56"/>
      <c r="O48" s="223"/>
      <c r="P48" s="54" t="s">
        <v>23</v>
      </c>
      <c r="Q48" s="56" t="s">
        <v>23</v>
      </c>
      <c r="R48" s="56" t="s">
        <v>23</v>
      </c>
      <c r="S48" s="226" t="s">
        <v>23</v>
      </c>
      <c r="T48" s="226" t="s">
        <v>23</v>
      </c>
      <c r="U48" s="226" t="s">
        <v>23</v>
      </c>
      <c r="V48" s="223" t="s">
        <v>23</v>
      </c>
      <c r="W48" s="56" t="s">
        <v>129</v>
      </c>
      <c r="X48" s="56" t="s">
        <v>129</v>
      </c>
      <c r="Y48" s="66"/>
      <c r="Z48" s="54" t="s">
        <v>23</v>
      </c>
      <c r="AA48" s="56" t="s">
        <v>23</v>
      </c>
      <c r="AB48" s="56" t="s">
        <v>23</v>
      </c>
      <c r="AC48" s="55" t="s">
        <v>23</v>
      </c>
      <c r="AD48" s="54"/>
      <c r="AE48" s="56" t="s">
        <v>23</v>
      </c>
      <c r="AF48" s="57"/>
      <c r="AG48" s="54" t="s">
        <v>23</v>
      </c>
      <c r="AH48" s="56" t="s">
        <v>23</v>
      </c>
      <c r="AI48" s="56" t="s">
        <v>23</v>
      </c>
      <c r="AJ48" s="56" t="s">
        <v>129</v>
      </c>
      <c r="AK48" s="56" t="s">
        <v>129</v>
      </c>
      <c r="AL48" s="56" t="s">
        <v>129</v>
      </c>
      <c r="AM48" s="56" t="s">
        <v>23</v>
      </c>
      <c r="AN48" s="56" t="s">
        <v>23</v>
      </c>
      <c r="AO48" s="66"/>
      <c r="AP48" s="152" t="s">
        <v>23</v>
      </c>
      <c r="AQ48" s="249" t="s">
        <v>23</v>
      </c>
      <c r="AR48" s="250" t="s">
        <v>23</v>
      </c>
      <c r="AS48" s="56"/>
      <c r="AT48" s="226"/>
      <c r="AU48" s="57"/>
      <c r="AV48" s="152"/>
      <c r="AW48" s="58" t="s">
        <v>23</v>
      </c>
      <c r="AX48" s="58"/>
      <c r="AY48" s="58" t="s">
        <v>23</v>
      </c>
      <c r="AZ48" s="69" t="s">
        <v>23</v>
      </c>
      <c r="BA48" s="152"/>
      <c r="BB48" s="58"/>
      <c r="BC48" s="58"/>
      <c r="BD48" s="69"/>
      <c r="BE48" s="54" t="s">
        <v>23</v>
      </c>
      <c r="BF48" s="55"/>
      <c r="BG48" s="55"/>
      <c r="BH48" s="56"/>
      <c r="BI48" s="57" t="s">
        <v>23</v>
      </c>
      <c r="BJ48" s="264"/>
      <c r="BK48" s="31" t="s">
        <v>130</v>
      </c>
      <c r="BL48" s="94" t="s">
        <v>131</v>
      </c>
      <c r="BM48" s="94"/>
      <c r="BN48" s="95"/>
      <c r="BO48" s="79"/>
      <c r="BP48" s="186">
        <v>7785.67</v>
      </c>
      <c r="BQ48" s="192">
        <v>1088.436666</v>
      </c>
      <c r="BR48" s="193">
        <v>5710.788945</v>
      </c>
      <c r="BS48" s="118"/>
    </row>
    <row r="49" s="15" customFormat="1" customHeight="1" spans="1:71">
      <c r="A49" s="13"/>
      <c r="B49" s="21"/>
      <c r="C49" s="131">
        <v>150</v>
      </c>
      <c r="D49" s="98"/>
      <c r="E49" s="23"/>
      <c r="F49" s="212" t="s">
        <v>125</v>
      </c>
      <c r="G49" s="298" t="s">
        <v>190</v>
      </c>
      <c r="H49" s="33" t="s">
        <v>127</v>
      </c>
      <c r="I49" s="33" t="s">
        <v>181</v>
      </c>
      <c r="J49" s="53" t="s">
        <v>150</v>
      </c>
      <c r="K49" s="222"/>
      <c r="L49" s="54"/>
      <c r="M49" s="56"/>
      <c r="N49" s="56"/>
      <c r="O49" s="223"/>
      <c r="P49" s="54" t="s">
        <v>23</v>
      </c>
      <c r="Q49" s="56" t="s">
        <v>23</v>
      </c>
      <c r="R49" s="56" t="s">
        <v>23</v>
      </c>
      <c r="S49" s="226" t="s">
        <v>23</v>
      </c>
      <c r="T49" s="226" t="s">
        <v>23</v>
      </c>
      <c r="U49" s="226" t="s">
        <v>23</v>
      </c>
      <c r="V49" s="223" t="s">
        <v>23</v>
      </c>
      <c r="W49" s="56" t="s">
        <v>129</v>
      </c>
      <c r="X49" s="56" t="s">
        <v>129</v>
      </c>
      <c r="Y49" s="66"/>
      <c r="Z49" s="54" t="s">
        <v>23</v>
      </c>
      <c r="AA49" s="56" t="s">
        <v>23</v>
      </c>
      <c r="AB49" s="56" t="s">
        <v>23</v>
      </c>
      <c r="AC49" s="55" t="s">
        <v>23</v>
      </c>
      <c r="AD49" s="54"/>
      <c r="AE49" s="56" t="s">
        <v>23</v>
      </c>
      <c r="AF49" s="57"/>
      <c r="AG49" s="54" t="s">
        <v>23</v>
      </c>
      <c r="AH49" s="56" t="s">
        <v>23</v>
      </c>
      <c r="AI49" s="56" t="s">
        <v>23</v>
      </c>
      <c r="AJ49" s="56" t="s">
        <v>129</v>
      </c>
      <c r="AK49" s="56" t="s">
        <v>129</v>
      </c>
      <c r="AL49" s="56" t="s">
        <v>129</v>
      </c>
      <c r="AM49" s="56" t="s">
        <v>23</v>
      </c>
      <c r="AN49" s="56" t="s">
        <v>23</v>
      </c>
      <c r="AO49" s="66"/>
      <c r="AP49" s="152" t="s">
        <v>23</v>
      </c>
      <c r="AQ49" s="249" t="s">
        <v>23</v>
      </c>
      <c r="AR49" s="250" t="s">
        <v>23</v>
      </c>
      <c r="AS49" s="251" t="s">
        <v>23</v>
      </c>
      <c r="AT49" s="226"/>
      <c r="AU49" s="57"/>
      <c r="AV49" s="152"/>
      <c r="AW49" s="58" t="s">
        <v>23</v>
      </c>
      <c r="AX49" s="58"/>
      <c r="AY49" s="58" t="s">
        <v>23</v>
      </c>
      <c r="AZ49" s="69" t="s">
        <v>23</v>
      </c>
      <c r="BA49" s="152"/>
      <c r="BB49" s="58"/>
      <c r="BC49" s="58"/>
      <c r="BD49" s="69"/>
      <c r="BE49" s="54" t="s">
        <v>23</v>
      </c>
      <c r="BF49" s="55"/>
      <c r="BG49" s="55"/>
      <c r="BH49" s="56"/>
      <c r="BI49" s="57" t="s">
        <v>23</v>
      </c>
      <c r="BJ49" s="264"/>
      <c r="BK49" s="31" t="s">
        <v>130</v>
      </c>
      <c r="BL49" s="94" t="s">
        <v>131</v>
      </c>
      <c r="BM49" s="94"/>
      <c r="BN49" s="95"/>
      <c r="BO49" s="79"/>
      <c r="BP49" s="186">
        <v>7997.77</v>
      </c>
      <c r="BQ49" s="192">
        <v>1118.088246</v>
      </c>
      <c r="BR49" s="193">
        <v>5866.364295</v>
      </c>
      <c r="BS49" s="118"/>
    </row>
    <row r="50" spans="1:71">
      <c r="A50" s="13"/>
      <c r="B50" s="21"/>
      <c r="C50" s="136">
        <v>112</v>
      </c>
      <c r="D50" s="98"/>
      <c r="E50" s="23"/>
      <c r="F50" s="212" t="s">
        <v>125</v>
      </c>
      <c r="G50" s="298" t="s">
        <v>191</v>
      </c>
      <c r="H50" s="33" t="s">
        <v>127</v>
      </c>
      <c r="I50" s="33" t="s">
        <v>181</v>
      </c>
      <c r="J50" s="53" t="s">
        <v>152</v>
      </c>
      <c r="K50" s="222"/>
      <c r="L50" s="54"/>
      <c r="M50" s="56"/>
      <c r="N50" s="56"/>
      <c r="O50" s="223"/>
      <c r="P50" s="54" t="s">
        <v>23</v>
      </c>
      <c r="Q50" s="56" t="s">
        <v>23</v>
      </c>
      <c r="R50" s="56" t="s">
        <v>23</v>
      </c>
      <c r="S50" s="226" t="s">
        <v>23</v>
      </c>
      <c r="T50" s="226" t="s">
        <v>23</v>
      </c>
      <c r="U50" s="226" t="s">
        <v>23</v>
      </c>
      <c r="V50" s="223" t="s">
        <v>23</v>
      </c>
      <c r="W50" s="56" t="s">
        <v>129</v>
      </c>
      <c r="X50" s="56" t="s">
        <v>129</v>
      </c>
      <c r="Y50" s="66"/>
      <c r="Z50" s="54" t="s">
        <v>23</v>
      </c>
      <c r="AA50" s="56" t="s">
        <v>23</v>
      </c>
      <c r="AB50" s="56" t="s">
        <v>23</v>
      </c>
      <c r="AC50" s="55" t="s">
        <v>23</v>
      </c>
      <c r="AD50" s="54"/>
      <c r="AE50" s="56" t="s">
        <v>23</v>
      </c>
      <c r="AF50" s="57"/>
      <c r="AG50" s="54" t="s">
        <v>23</v>
      </c>
      <c r="AH50" s="56" t="s">
        <v>23</v>
      </c>
      <c r="AI50" s="56" t="s">
        <v>23</v>
      </c>
      <c r="AJ50" s="56" t="s">
        <v>129</v>
      </c>
      <c r="AK50" s="56" t="s">
        <v>129</v>
      </c>
      <c r="AL50" s="56" t="s">
        <v>129</v>
      </c>
      <c r="AM50" s="56" t="s">
        <v>23</v>
      </c>
      <c r="AN50" s="56" t="s">
        <v>23</v>
      </c>
      <c r="AO50" s="66"/>
      <c r="AP50" s="152" t="s">
        <v>23</v>
      </c>
      <c r="AQ50" s="249" t="s">
        <v>23</v>
      </c>
      <c r="AR50" s="250" t="s">
        <v>23</v>
      </c>
      <c r="AS50" s="251" t="s">
        <v>23</v>
      </c>
      <c r="AT50" s="252"/>
      <c r="AU50" s="57"/>
      <c r="AV50" s="152"/>
      <c r="AW50" s="58" t="s">
        <v>23</v>
      </c>
      <c r="AX50" s="58"/>
      <c r="AY50" s="58" t="s">
        <v>23</v>
      </c>
      <c r="AZ50" s="69" t="s">
        <v>23</v>
      </c>
      <c r="BA50" s="258" t="s">
        <v>23</v>
      </c>
      <c r="BB50" s="58"/>
      <c r="BC50" s="58"/>
      <c r="BD50" s="69"/>
      <c r="BE50" s="54" t="s">
        <v>23</v>
      </c>
      <c r="BF50" s="55"/>
      <c r="BG50" s="55"/>
      <c r="BI50" s="56" t="s">
        <v>23</v>
      </c>
      <c r="BJ50" s="264"/>
      <c r="BK50" s="31" t="s">
        <v>130</v>
      </c>
      <c r="BL50" s="94" t="s">
        <v>131</v>
      </c>
      <c r="BM50" s="94"/>
      <c r="BN50" s="95"/>
      <c r="BO50" s="79"/>
      <c r="BP50" s="187">
        <v>8199.77</v>
      </c>
      <c r="BQ50" s="194">
        <v>1146.327846</v>
      </c>
      <c r="BR50" s="195">
        <v>6014.531295</v>
      </c>
      <c r="BS50" s="120"/>
    </row>
    <row r="51" spans="1:71">
      <c r="A51" s="13"/>
      <c r="B51" s="21"/>
      <c r="C51" s="136">
        <v>150</v>
      </c>
      <c r="D51" s="98"/>
      <c r="E51" s="23"/>
      <c r="F51" s="212" t="s">
        <v>125</v>
      </c>
      <c r="G51" s="298" t="s">
        <v>192</v>
      </c>
      <c r="H51" s="33" t="s">
        <v>127</v>
      </c>
      <c r="I51" s="33" t="s">
        <v>181</v>
      </c>
      <c r="J51" s="53" t="s">
        <v>154</v>
      </c>
      <c r="K51" s="222"/>
      <c r="L51" s="54"/>
      <c r="M51" s="56"/>
      <c r="N51" s="56"/>
      <c r="O51" s="223"/>
      <c r="P51" s="54" t="s">
        <v>23</v>
      </c>
      <c r="Q51" s="56" t="s">
        <v>23</v>
      </c>
      <c r="R51" s="56" t="s">
        <v>23</v>
      </c>
      <c r="S51" s="226" t="s">
        <v>23</v>
      </c>
      <c r="T51" s="226" t="s">
        <v>23</v>
      </c>
      <c r="U51" s="226" t="s">
        <v>23</v>
      </c>
      <c r="V51" s="223" t="s">
        <v>23</v>
      </c>
      <c r="W51" s="56" t="s">
        <v>129</v>
      </c>
      <c r="X51" s="56" t="s">
        <v>129</v>
      </c>
      <c r="Y51" s="66"/>
      <c r="Z51" s="54" t="s">
        <v>23</v>
      </c>
      <c r="AA51" s="56" t="s">
        <v>23</v>
      </c>
      <c r="AB51" s="56" t="s">
        <v>23</v>
      </c>
      <c r="AC51" s="55" t="s">
        <v>23</v>
      </c>
      <c r="AD51" s="54"/>
      <c r="AE51" s="56" t="s">
        <v>23</v>
      </c>
      <c r="AF51" s="57"/>
      <c r="AG51" s="54" t="s">
        <v>23</v>
      </c>
      <c r="AH51" s="56" t="s">
        <v>23</v>
      </c>
      <c r="AI51" s="56" t="s">
        <v>23</v>
      </c>
      <c r="AJ51" s="56" t="s">
        <v>129</v>
      </c>
      <c r="AK51" s="56" t="s">
        <v>129</v>
      </c>
      <c r="AL51" s="56" t="s">
        <v>129</v>
      </c>
      <c r="AM51" s="56" t="s">
        <v>23</v>
      </c>
      <c r="AN51" s="56" t="s">
        <v>23</v>
      </c>
      <c r="AO51" s="66"/>
      <c r="AP51" s="152" t="s">
        <v>23</v>
      </c>
      <c r="AQ51" s="249" t="s">
        <v>23</v>
      </c>
      <c r="AR51" s="250" t="s">
        <v>23</v>
      </c>
      <c r="AS51" s="251" t="s">
        <v>23</v>
      </c>
      <c r="AT51" s="253" t="s">
        <v>23</v>
      </c>
      <c r="AU51" s="57"/>
      <c r="AV51" s="152"/>
      <c r="AW51" s="58" t="s">
        <v>23</v>
      </c>
      <c r="AX51" s="58"/>
      <c r="AY51" s="58" t="s">
        <v>23</v>
      </c>
      <c r="AZ51" s="69" t="s">
        <v>23</v>
      </c>
      <c r="BA51" s="152"/>
      <c r="BB51" s="58"/>
      <c r="BC51" s="58"/>
      <c r="BD51" s="69"/>
      <c r="BE51" s="54" t="s">
        <v>23</v>
      </c>
      <c r="BF51" s="55"/>
      <c r="BG51" s="55"/>
      <c r="BH51" s="56"/>
      <c r="BI51" s="57" t="s">
        <v>23</v>
      </c>
      <c r="BJ51" s="264"/>
      <c r="BK51" s="31" t="s">
        <v>130</v>
      </c>
      <c r="BL51" s="94" t="s">
        <v>131</v>
      </c>
      <c r="BM51" s="94"/>
      <c r="BN51" s="95"/>
      <c r="BO51" s="79"/>
      <c r="BP51" s="187">
        <v>8285.62</v>
      </c>
      <c r="BQ51" s="194">
        <v>1158.329676</v>
      </c>
      <c r="BR51" s="195">
        <v>6077.50227</v>
      </c>
      <c r="BS51" s="120"/>
    </row>
    <row r="52" s="15" customFormat="1" customHeight="1" spans="1:71">
      <c r="A52" s="13"/>
      <c r="B52" s="21"/>
      <c r="C52" s="131">
        <v>62</v>
      </c>
      <c r="D52" s="98"/>
      <c r="E52" s="23"/>
      <c r="F52" s="212" t="s">
        <v>125</v>
      </c>
      <c r="G52" s="298" t="s">
        <v>193</v>
      </c>
      <c r="H52" s="33" t="s">
        <v>127</v>
      </c>
      <c r="I52" s="33" t="s">
        <v>181</v>
      </c>
      <c r="J52" s="53" t="s">
        <v>156</v>
      </c>
      <c r="K52" s="222"/>
      <c r="L52" s="54"/>
      <c r="M52" s="56"/>
      <c r="N52" s="56"/>
      <c r="O52" s="223"/>
      <c r="P52" s="54" t="s">
        <v>23</v>
      </c>
      <c r="Q52" s="56" t="s">
        <v>23</v>
      </c>
      <c r="R52" s="56" t="s">
        <v>23</v>
      </c>
      <c r="S52" s="226" t="s">
        <v>23</v>
      </c>
      <c r="T52" s="226" t="s">
        <v>23</v>
      </c>
      <c r="U52" s="226" t="s">
        <v>23</v>
      </c>
      <c r="V52" s="223" t="s">
        <v>23</v>
      </c>
      <c r="W52" s="56" t="s">
        <v>129</v>
      </c>
      <c r="X52" s="56" t="s">
        <v>129</v>
      </c>
      <c r="Y52" s="66"/>
      <c r="Z52" s="54" t="s">
        <v>23</v>
      </c>
      <c r="AA52" s="56" t="s">
        <v>23</v>
      </c>
      <c r="AB52" s="56" t="s">
        <v>23</v>
      </c>
      <c r="AC52" s="55" t="s">
        <v>23</v>
      </c>
      <c r="AD52" s="54"/>
      <c r="AE52" s="56" t="s">
        <v>23</v>
      </c>
      <c r="AF52" s="57"/>
      <c r="AG52" s="54" t="s">
        <v>23</v>
      </c>
      <c r="AH52" s="56" t="s">
        <v>23</v>
      </c>
      <c r="AI52" s="56" t="s">
        <v>23</v>
      </c>
      <c r="AJ52" s="56" t="s">
        <v>129</v>
      </c>
      <c r="AK52" s="56" t="s">
        <v>129</v>
      </c>
      <c r="AL52" s="56" t="s">
        <v>129</v>
      </c>
      <c r="AM52" s="56" t="s">
        <v>23</v>
      </c>
      <c r="AN52" s="56" t="s">
        <v>23</v>
      </c>
      <c r="AO52" s="66"/>
      <c r="AP52" s="152" t="s">
        <v>23</v>
      </c>
      <c r="AQ52" s="249" t="s">
        <v>23</v>
      </c>
      <c r="AR52" s="250" t="s">
        <v>23</v>
      </c>
      <c r="AS52" s="251" t="s">
        <v>23</v>
      </c>
      <c r="AT52" s="253" t="s">
        <v>23</v>
      </c>
      <c r="AU52" s="57"/>
      <c r="AV52" s="152"/>
      <c r="AW52" s="58" t="s">
        <v>23</v>
      </c>
      <c r="AX52" s="58"/>
      <c r="AY52" s="58" t="s">
        <v>23</v>
      </c>
      <c r="AZ52" s="69" t="s">
        <v>23</v>
      </c>
      <c r="BA52" s="258" t="s">
        <v>23</v>
      </c>
      <c r="BB52" s="58"/>
      <c r="BC52" s="58"/>
      <c r="BD52" s="69"/>
      <c r="BE52" s="54" t="s">
        <v>23</v>
      </c>
      <c r="BF52" s="55"/>
      <c r="BG52" s="55"/>
      <c r="BH52" s="56"/>
      <c r="BI52" s="57" t="s">
        <v>23</v>
      </c>
      <c r="BJ52" s="264"/>
      <c r="BK52" s="31" t="s">
        <v>130</v>
      </c>
      <c r="BL52" s="94" t="s">
        <v>131</v>
      </c>
      <c r="BM52" s="94"/>
      <c r="BN52" s="95"/>
      <c r="BO52" s="79"/>
      <c r="BP52" s="186">
        <v>8487.62</v>
      </c>
      <c r="BQ52" s="192">
        <v>1186.569276</v>
      </c>
      <c r="BR52" s="193">
        <v>6225.66927</v>
      </c>
      <c r="BS52" s="118"/>
    </row>
    <row r="53" spans="1:71">
      <c r="A53" s="13"/>
      <c r="B53" s="21"/>
      <c r="C53" s="136">
        <v>150</v>
      </c>
      <c r="D53" s="98"/>
      <c r="E53" s="23"/>
      <c r="F53" s="212" t="s">
        <v>125</v>
      </c>
      <c r="G53" s="298" t="s">
        <v>194</v>
      </c>
      <c r="H53" s="33" t="s">
        <v>127</v>
      </c>
      <c r="I53" s="33" t="s">
        <v>181</v>
      </c>
      <c r="J53" s="53" t="s">
        <v>158</v>
      </c>
      <c r="K53" s="222"/>
      <c r="L53" s="54"/>
      <c r="M53" s="56"/>
      <c r="N53" s="56"/>
      <c r="O53" s="223"/>
      <c r="P53" s="54" t="s">
        <v>23</v>
      </c>
      <c r="Q53" s="56" t="s">
        <v>23</v>
      </c>
      <c r="R53" s="56" t="s">
        <v>23</v>
      </c>
      <c r="S53" s="226" t="s">
        <v>23</v>
      </c>
      <c r="T53" s="226" t="s">
        <v>23</v>
      </c>
      <c r="U53" s="226" t="s">
        <v>23</v>
      </c>
      <c r="V53" s="223" t="s">
        <v>23</v>
      </c>
      <c r="W53" s="56" t="s">
        <v>129</v>
      </c>
      <c r="X53" s="56" t="s">
        <v>129</v>
      </c>
      <c r="Y53" s="66"/>
      <c r="Z53" s="54" t="s">
        <v>23</v>
      </c>
      <c r="AA53" s="56" t="s">
        <v>23</v>
      </c>
      <c r="AB53" s="56" t="s">
        <v>23</v>
      </c>
      <c r="AC53" s="55" t="s">
        <v>23</v>
      </c>
      <c r="AD53" s="54"/>
      <c r="AE53" s="56" t="s">
        <v>23</v>
      </c>
      <c r="AF53" s="57"/>
      <c r="AG53" s="54" t="s">
        <v>23</v>
      </c>
      <c r="AH53" s="56" t="s">
        <v>23</v>
      </c>
      <c r="AI53" s="56" t="s">
        <v>23</v>
      </c>
      <c r="AJ53" s="56" t="s">
        <v>129</v>
      </c>
      <c r="AK53" s="56" t="s">
        <v>129</v>
      </c>
      <c r="AL53" s="56" t="s">
        <v>129</v>
      </c>
      <c r="AM53" s="56" t="s">
        <v>23</v>
      </c>
      <c r="AN53" s="56" t="s">
        <v>23</v>
      </c>
      <c r="AO53" s="66"/>
      <c r="AP53" s="152" t="s">
        <v>23</v>
      </c>
      <c r="AQ53" s="249" t="s">
        <v>23</v>
      </c>
      <c r="AR53" s="250" t="s">
        <v>23</v>
      </c>
      <c r="AS53" s="56"/>
      <c r="AT53" s="253" t="s">
        <v>23</v>
      </c>
      <c r="AU53" s="57"/>
      <c r="AV53" s="152"/>
      <c r="AW53" s="58" t="s">
        <v>23</v>
      </c>
      <c r="AX53" s="58"/>
      <c r="AY53" s="58" t="s">
        <v>23</v>
      </c>
      <c r="AZ53" s="69" t="s">
        <v>23</v>
      </c>
      <c r="BA53" s="152"/>
      <c r="BB53" s="58"/>
      <c r="BC53" s="58"/>
      <c r="BD53" s="69"/>
      <c r="BE53" s="54" t="s">
        <v>23</v>
      </c>
      <c r="BF53" s="55"/>
      <c r="BG53" s="55"/>
      <c r="BH53" s="56"/>
      <c r="BI53" s="57" t="s">
        <v>23</v>
      </c>
      <c r="BJ53" s="264"/>
      <c r="BK53" s="31" t="s">
        <v>130</v>
      </c>
      <c r="BL53" s="94" t="s">
        <v>131</v>
      </c>
      <c r="BM53" s="94"/>
      <c r="BN53" s="95"/>
      <c r="BO53" s="79"/>
      <c r="BP53" s="187">
        <v>8073.52</v>
      </c>
      <c r="BQ53" s="194">
        <v>1128.678096</v>
      </c>
      <c r="BR53" s="195">
        <v>5921.92692</v>
      </c>
      <c r="BS53" s="120"/>
    </row>
    <row r="54" s="15" customFormat="1" customHeight="1" spans="1:71">
      <c r="A54" s="13"/>
      <c r="B54" s="21"/>
      <c r="C54" s="131">
        <v>100</v>
      </c>
      <c r="D54" s="98"/>
      <c r="E54" s="23"/>
      <c r="F54" s="212" t="s">
        <v>125</v>
      </c>
      <c r="G54" s="298" t="s">
        <v>195</v>
      </c>
      <c r="H54" s="33" t="s">
        <v>127</v>
      </c>
      <c r="I54" s="33" t="s">
        <v>181</v>
      </c>
      <c r="J54" s="53" t="s">
        <v>160</v>
      </c>
      <c r="K54" s="222"/>
      <c r="L54" s="54"/>
      <c r="M54" s="56"/>
      <c r="N54" s="56"/>
      <c r="O54" s="223"/>
      <c r="P54" s="54" t="s">
        <v>23</v>
      </c>
      <c r="Q54" s="56" t="s">
        <v>23</v>
      </c>
      <c r="R54" s="56" t="s">
        <v>23</v>
      </c>
      <c r="S54" s="226" t="s">
        <v>23</v>
      </c>
      <c r="T54" s="226" t="s">
        <v>23</v>
      </c>
      <c r="U54" s="226" t="s">
        <v>23</v>
      </c>
      <c r="V54" s="223" t="s">
        <v>23</v>
      </c>
      <c r="W54" s="56" t="s">
        <v>129</v>
      </c>
      <c r="X54" s="56" t="s">
        <v>129</v>
      </c>
      <c r="Y54" s="66"/>
      <c r="Z54" s="54" t="s">
        <v>23</v>
      </c>
      <c r="AA54" s="56" t="s">
        <v>23</v>
      </c>
      <c r="AB54" s="56" t="s">
        <v>23</v>
      </c>
      <c r="AC54" s="55" t="s">
        <v>23</v>
      </c>
      <c r="AD54" s="54"/>
      <c r="AE54" s="56" t="s">
        <v>23</v>
      </c>
      <c r="AF54" s="57"/>
      <c r="AG54" s="54" t="s">
        <v>23</v>
      </c>
      <c r="AH54" s="56" t="s">
        <v>23</v>
      </c>
      <c r="AI54" s="56" t="s">
        <v>23</v>
      </c>
      <c r="AJ54" s="56" t="s">
        <v>129</v>
      </c>
      <c r="AK54" s="56" t="s">
        <v>129</v>
      </c>
      <c r="AL54" s="56" t="s">
        <v>129</v>
      </c>
      <c r="AM54" s="56" t="s">
        <v>23</v>
      </c>
      <c r="AN54" s="56" t="s">
        <v>23</v>
      </c>
      <c r="AO54" s="66"/>
      <c r="AP54" s="152" t="s">
        <v>23</v>
      </c>
      <c r="AQ54" s="249" t="s">
        <v>23</v>
      </c>
      <c r="AR54" s="250" t="s">
        <v>23</v>
      </c>
      <c r="AS54" s="56"/>
      <c r="AT54" s="253" t="s">
        <v>23</v>
      </c>
      <c r="AU54" s="57"/>
      <c r="AV54" s="152"/>
      <c r="AW54" s="58" t="s">
        <v>23</v>
      </c>
      <c r="AX54" s="58"/>
      <c r="AY54" s="58" t="s">
        <v>23</v>
      </c>
      <c r="AZ54" s="69" t="s">
        <v>23</v>
      </c>
      <c r="BA54" s="258" t="s">
        <v>23</v>
      </c>
      <c r="BB54" s="58"/>
      <c r="BC54" s="58"/>
      <c r="BD54" s="69"/>
      <c r="BE54" s="54" t="s">
        <v>23</v>
      </c>
      <c r="BF54" s="55"/>
      <c r="BG54" s="55"/>
      <c r="BH54" s="56"/>
      <c r="BI54" s="57" t="s">
        <v>23</v>
      </c>
      <c r="BJ54" s="264"/>
      <c r="BK54" s="31" t="s">
        <v>130</v>
      </c>
      <c r="BL54" s="94" t="s">
        <v>131</v>
      </c>
      <c r="BM54" s="94"/>
      <c r="BN54" s="95"/>
      <c r="BO54" s="79"/>
      <c r="BP54" s="186">
        <v>8275.52</v>
      </c>
      <c r="BQ54" s="192">
        <v>1156.917696</v>
      </c>
      <c r="BR54" s="193">
        <v>6070.09392</v>
      </c>
      <c r="BS54" s="118"/>
    </row>
    <row r="55" spans="1:71">
      <c r="A55" s="13"/>
      <c r="B55" s="21"/>
      <c r="C55" s="136">
        <v>625</v>
      </c>
      <c r="D55" s="98"/>
      <c r="E55" s="23"/>
      <c r="F55" s="212" t="s">
        <v>125</v>
      </c>
      <c r="G55" s="298" t="s">
        <v>196</v>
      </c>
      <c r="H55" s="33" t="s">
        <v>127</v>
      </c>
      <c r="I55" s="33" t="s">
        <v>181</v>
      </c>
      <c r="J55" s="53" t="s">
        <v>162</v>
      </c>
      <c r="K55" s="222"/>
      <c r="L55" s="54"/>
      <c r="M55" s="56"/>
      <c r="N55" s="56"/>
      <c r="O55" s="223"/>
      <c r="P55" s="54" t="s">
        <v>23</v>
      </c>
      <c r="Q55" s="56" t="s">
        <v>23</v>
      </c>
      <c r="R55" s="56" t="s">
        <v>23</v>
      </c>
      <c r="S55" s="226" t="s">
        <v>23</v>
      </c>
      <c r="T55" s="226" t="s">
        <v>23</v>
      </c>
      <c r="U55" s="226" t="s">
        <v>23</v>
      </c>
      <c r="V55" s="223" t="s">
        <v>23</v>
      </c>
      <c r="W55" s="56" t="s">
        <v>129</v>
      </c>
      <c r="X55" s="56" t="s">
        <v>129</v>
      </c>
      <c r="Y55" s="66"/>
      <c r="Z55" s="54" t="s">
        <v>23</v>
      </c>
      <c r="AA55" s="56" t="s">
        <v>23</v>
      </c>
      <c r="AB55" s="56" t="s">
        <v>23</v>
      </c>
      <c r="AC55" s="55" t="s">
        <v>23</v>
      </c>
      <c r="AD55" s="54"/>
      <c r="AE55" s="56" t="s">
        <v>23</v>
      </c>
      <c r="AF55" s="57"/>
      <c r="AG55" s="54" t="s">
        <v>23</v>
      </c>
      <c r="AH55" s="56" t="s">
        <v>23</v>
      </c>
      <c r="AI55" s="56" t="s">
        <v>23</v>
      </c>
      <c r="AJ55" s="56" t="s">
        <v>129</v>
      </c>
      <c r="AK55" s="56" t="s">
        <v>129</v>
      </c>
      <c r="AL55" s="56" t="s">
        <v>129</v>
      </c>
      <c r="AM55" s="56" t="s">
        <v>23</v>
      </c>
      <c r="AN55" s="56" t="s">
        <v>23</v>
      </c>
      <c r="AO55" s="66"/>
      <c r="AP55" s="152" t="s">
        <v>23</v>
      </c>
      <c r="AQ55" s="249" t="s">
        <v>23</v>
      </c>
      <c r="AR55" s="250" t="s">
        <v>23</v>
      </c>
      <c r="AS55" s="56"/>
      <c r="AT55" s="226"/>
      <c r="AU55" s="57"/>
      <c r="AV55" s="152"/>
      <c r="AW55" s="58" t="s">
        <v>23</v>
      </c>
      <c r="AX55" s="58"/>
      <c r="AY55" s="58" t="s">
        <v>23</v>
      </c>
      <c r="AZ55" s="69" t="s">
        <v>23</v>
      </c>
      <c r="BA55" s="258" t="s">
        <v>23</v>
      </c>
      <c r="BB55" s="58"/>
      <c r="BC55" s="58"/>
      <c r="BD55" s="69"/>
      <c r="BE55" s="54" t="s">
        <v>23</v>
      </c>
      <c r="BF55" s="55"/>
      <c r="BG55" s="55"/>
      <c r="BH55" s="56"/>
      <c r="BI55" s="57" t="s">
        <v>23</v>
      </c>
      <c r="BJ55" s="264"/>
      <c r="BK55" s="31" t="s">
        <v>130</v>
      </c>
      <c r="BL55" s="94" t="s">
        <v>131</v>
      </c>
      <c r="BM55" s="94"/>
      <c r="BN55" s="95"/>
      <c r="BO55" s="79"/>
      <c r="BP55" s="187">
        <v>7987.67</v>
      </c>
      <c r="BQ55" s="194">
        <v>1116.676266</v>
      </c>
      <c r="BR55" s="195">
        <v>5858.955945</v>
      </c>
      <c r="BS55" s="120"/>
    </row>
    <row r="56" s="15" customFormat="1" customHeight="1" spans="1:71">
      <c r="A56" s="13"/>
      <c r="B56" s="21"/>
      <c r="C56" s="131">
        <v>26076</v>
      </c>
      <c r="D56" s="98"/>
      <c r="E56" s="23"/>
      <c r="F56" s="212" t="s">
        <v>125</v>
      </c>
      <c r="G56" s="298" t="s">
        <v>197</v>
      </c>
      <c r="H56" s="33" t="s">
        <v>198</v>
      </c>
      <c r="I56" s="33" t="s">
        <v>128</v>
      </c>
      <c r="J56" s="53" t="s">
        <v>121</v>
      </c>
      <c r="K56" s="222"/>
      <c r="L56" s="54" t="s">
        <v>23</v>
      </c>
      <c r="M56" s="56" t="s">
        <v>23</v>
      </c>
      <c r="N56" s="56" t="s">
        <v>23</v>
      </c>
      <c r="O56" s="223" t="s">
        <v>23</v>
      </c>
      <c r="P56" s="54"/>
      <c r="Q56" s="56"/>
      <c r="R56" s="56"/>
      <c r="S56" s="226"/>
      <c r="T56" s="226"/>
      <c r="U56" s="226"/>
      <c r="V56" s="223"/>
      <c r="W56" s="56" t="s">
        <v>129</v>
      </c>
      <c r="X56" s="56" t="s">
        <v>129</v>
      </c>
      <c r="Y56" s="66"/>
      <c r="Z56" s="54"/>
      <c r="AA56" s="56"/>
      <c r="AB56" s="56" t="s">
        <v>23</v>
      </c>
      <c r="AC56" s="55" t="s">
        <v>23</v>
      </c>
      <c r="AD56" s="54"/>
      <c r="AE56" s="56"/>
      <c r="AF56" s="57" t="s">
        <v>23</v>
      </c>
      <c r="AG56" s="54" t="s">
        <v>23</v>
      </c>
      <c r="AH56" s="56" t="s">
        <v>23</v>
      </c>
      <c r="AI56" s="56"/>
      <c r="AJ56" s="56"/>
      <c r="AK56" s="56"/>
      <c r="AL56" s="56"/>
      <c r="AM56" s="56" t="s">
        <v>23</v>
      </c>
      <c r="AN56" s="56" t="s">
        <v>23</v>
      </c>
      <c r="AO56" s="66"/>
      <c r="AP56" s="152"/>
      <c r="AQ56" s="249"/>
      <c r="AR56" s="250" t="s">
        <v>23</v>
      </c>
      <c r="AS56" s="56"/>
      <c r="AT56" s="226"/>
      <c r="AU56" s="57"/>
      <c r="AV56" s="152" t="s">
        <v>23</v>
      </c>
      <c r="AW56" s="58"/>
      <c r="AX56" s="58"/>
      <c r="AY56" s="58"/>
      <c r="AZ56" s="69" t="s">
        <v>23</v>
      </c>
      <c r="BA56" s="152"/>
      <c r="BB56" s="58"/>
      <c r="BC56" s="58"/>
      <c r="BD56" s="69"/>
      <c r="BE56" s="54"/>
      <c r="BF56" s="55" t="s">
        <v>23</v>
      </c>
      <c r="BG56" s="55"/>
      <c r="BH56" s="56" t="s">
        <v>23</v>
      </c>
      <c r="BI56" s="57"/>
      <c r="BJ56" s="264"/>
      <c r="BK56" s="31" t="s">
        <v>130</v>
      </c>
      <c r="BL56" s="94" t="s">
        <v>131</v>
      </c>
      <c r="BM56" s="94"/>
      <c r="BN56" s="95"/>
      <c r="BO56" s="79"/>
      <c r="BP56" s="186">
        <v>3242.06</v>
      </c>
      <c r="BQ56" s="192">
        <v>453.239988</v>
      </c>
      <c r="BR56" s="193">
        <v>2378.05101</v>
      </c>
      <c r="BS56" s="118"/>
    </row>
    <row r="57" spans="1:71">
      <c r="A57" s="13"/>
      <c r="B57" s="21"/>
      <c r="C57" s="136">
        <v>4602</v>
      </c>
      <c r="D57" s="98"/>
      <c r="E57" s="23"/>
      <c r="F57" s="212" t="s">
        <v>125</v>
      </c>
      <c r="G57" s="298" t="s">
        <v>199</v>
      </c>
      <c r="H57" s="33" t="s">
        <v>198</v>
      </c>
      <c r="I57" s="33" t="s">
        <v>128</v>
      </c>
      <c r="J57" s="53" t="s">
        <v>122</v>
      </c>
      <c r="K57" s="222"/>
      <c r="L57" s="54" t="s">
        <v>23</v>
      </c>
      <c r="M57" s="56" t="s">
        <v>23</v>
      </c>
      <c r="N57" s="56" t="s">
        <v>23</v>
      </c>
      <c r="O57" s="223" t="s">
        <v>23</v>
      </c>
      <c r="P57" s="54"/>
      <c r="Q57" s="56"/>
      <c r="R57" s="56"/>
      <c r="S57" s="226"/>
      <c r="T57" s="226"/>
      <c r="U57" s="226"/>
      <c r="V57" s="223"/>
      <c r="W57" s="56" t="s">
        <v>129</v>
      </c>
      <c r="X57" s="56" t="s">
        <v>129</v>
      </c>
      <c r="Y57" s="66"/>
      <c r="Z57" s="54"/>
      <c r="AA57" s="56"/>
      <c r="AB57" s="56" t="s">
        <v>23</v>
      </c>
      <c r="AC57" s="55" t="s">
        <v>23</v>
      </c>
      <c r="AD57" s="54"/>
      <c r="AE57" s="56"/>
      <c r="AF57" s="57" t="s">
        <v>23</v>
      </c>
      <c r="AG57" s="54" t="s">
        <v>23</v>
      </c>
      <c r="AH57" s="56" t="s">
        <v>23</v>
      </c>
      <c r="AI57" s="56"/>
      <c r="AJ57" s="56"/>
      <c r="AK57" s="56"/>
      <c r="AL57" s="56"/>
      <c r="AM57" s="56" t="s">
        <v>23</v>
      </c>
      <c r="AN57" s="56" t="s">
        <v>23</v>
      </c>
      <c r="AO57" s="66"/>
      <c r="AP57" s="152"/>
      <c r="AQ57" s="249"/>
      <c r="AR57" s="250" t="s">
        <v>23</v>
      </c>
      <c r="AS57" s="56"/>
      <c r="AT57" s="226"/>
      <c r="AU57" s="57"/>
      <c r="AV57" s="152" t="s">
        <v>23</v>
      </c>
      <c r="AW57" s="58"/>
      <c r="AX57" s="58"/>
      <c r="AY57" s="58"/>
      <c r="AZ57" s="69" t="s">
        <v>23</v>
      </c>
      <c r="BA57" s="152"/>
      <c r="BB57" s="58"/>
      <c r="BC57" s="58"/>
      <c r="BD57" s="69"/>
      <c r="BE57" s="54"/>
      <c r="BF57" s="55" t="s">
        <v>23</v>
      </c>
      <c r="BG57" s="55"/>
      <c r="BH57" s="56"/>
      <c r="BI57" s="57" t="s">
        <v>23</v>
      </c>
      <c r="BJ57" s="264"/>
      <c r="BK57" s="31" t="s">
        <v>130</v>
      </c>
      <c r="BL57" s="94" t="s">
        <v>131</v>
      </c>
      <c r="BM57" s="94"/>
      <c r="BN57" s="95"/>
      <c r="BO57" s="79"/>
      <c r="BP57" s="187">
        <v>3242.06</v>
      </c>
      <c r="BQ57" s="194">
        <v>453.239988</v>
      </c>
      <c r="BR57" s="195">
        <v>2378.05101</v>
      </c>
      <c r="BS57" s="120"/>
    </row>
    <row r="58" s="15" customFormat="1" customHeight="1" spans="1:71">
      <c r="A58" s="13"/>
      <c r="B58" s="21"/>
      <c r="C58" s="131">
        <v>26076</v>
      </c>
      <c r="D58" s="98"/>
      <c r="E58" s="23"/>
      <c r="F58" s="212" t="s">
        <v>125</v>
      </c>
      <c r="G58" s="298" t="s">
        <v>200</v>
      </c>
      <c r="H58" s="33" t="s">
        <v>198</v>
      </c>
      <c r="I58" s="33" t="s">
        <v>65</v>
      </c>
      <c r="J58" s="53" t="s">
        <v>121</v>
      </c>
      <c r="K58" s="222"/>
      <c r="L58" s="54" t="s">
        <v>23</v>
      </c>
      <c r="M58" s="56" t="s">
        <v>23</v>
      </c>
      <c r="N58" s="56" t="s">
        <v>23</v>
      </c>
      <c r="O58" s="223" t="s">
        <v>23</v>
      </c>
      <c r="P58" s="54"/>
      <c r="Q58" s="56"/>
      <c r="R58" s="56"/>
      <c r="S58" s="226"/>
      <c r="T58" s="226"/>
      <c r="U58" s="226"/>
      <c r="V58" s="223"/>
      <c r="W58" s="55" t="s">
        <v>129</v>
      </c>
      <c r="X58" s="56" t="s">
        <v>129</v>
      </c>
      <c r="Y58" s="66"/>
      <c r="Z58" s="54" t="s">
        <v>23</v>
      </c>
      <c r="AA58" s="56" t="s">
        <v>23</v>
      </c>
      <c r="AB58" s="56" t="s">
        <v>23</v>
      </c>
      <c r="AC58" s="55" t="s">
        <v>23</v>
      </c>
      <c r="AD58" s="54" t="s">
        <v>23</v>
      </c>
      <c r="AE58" s="56" t="s">
        <v>23</v>
      </c>
      <c r="AF58" s="57" t="s">
        <v>23</v>
      </c>
      <c r="AG58" s="54" t="s">
        <v>23</v>
      </c>
      <c r="AH58" s="56" t="s">
        <v>23</v>
      </c>
      <c r="AI58" s="56"/>
      <c r="AJ58" s="56"/>
      <c r="AK58" s="56"/>
      <c r="AL58" s="56"/>
      <c r="AM58" s="56" t="s">
        <v>23</v>
      </c>
      <c r="AN58" s="56" t="s">
        <v>23</v>
      </c>
      <c r="AO58" s="66"/>
      <c r="AP58" s="152"/>
      <c r="AQ58" s="249"/>
      <c r="AR58" s="250" t="s">
        <v>23</v>
      </c>
      <c r="AS58" s="56"/>
      <c r="AT58" s="226"/>
      <c r="AU58" s="57"/>
      <c r="AV58" s="152"/>
      <c r="AW58" s="58" t="s">
        <v>23</v>
      </c>
      <c r="AX58" s="58" t="s">
        <v>23</v>
      </c>
      <c r="AY58" s="58"/>
      <c r="AZ58" s="69" t="s">
        <v>23</v>
      </c>
      <c r="BA58" s="152"/>
      <c r="BB58" s="58"/>
      <c r="BC58" s="58"/>
      <c r="BD58" s="69"/>
      <c r="BE58" s="54"/>
      <c r="BF58" s="55" t="s">
        <v>23</v>
      </c>
      <c r="BG58" s="55"/>
      <c r="BH58" s="56" t="s">
        <v>23</v>
      </c>
      <c r="BI58" s="57"/>
      <c r="BJ58" s="264"/>
      <c r="BK58" s="31" t="s">
        <v>130</v>
      </c>
      <c r="BL58" s="94" t="s">
        <v>131</v>
      </c>
      <c r="BM58" s="94"/>
      <c r="BN58" s="95"/>
      <c r="BO58" s="79"/>
      <c r="BP58" s="186">
        <v>3451.68</v>
      </c>
      <c r="BQ58" s="192">
        <v>482.544864</v>
      </c>
      <c r="BR58" s="193">
        <v>2531.80728</v>
      </c>
      <c r="BS58" s="118"/>
    </row>
    <row r="59" spans="1:71">
      <c r="A59" s="13"/>
      <c r="B59" s="21"/>
      <c r="C59" s="136">
        <v>4602</v>
      </c>
      <c r="D59" s="98"/>
      <c r="E59" s="23"/>
      <c r="F59" s="212" t="s">
        <v>125</v>
      </c>
      <c r="G59" s="298" t="s">
        <v>201</v>
      </c>
      <c r="H59" s="33" t="s">
        <v>198</v>
      </c>
      <c r="I59" s="33" t="s">
        <v>65</v>
      </c>
      <c r="J59" s="53" t="s">
        <v>122</v>
      </c>
      <c r="K59" s="222"/>
      <c r="L59" s="54" t="s">
        <v>23</v>
      </c>
      <c r="M59" s="56" t="s">
        <v>23</v>
      </c>
      <c r="N59" s="56" t="s">
        <v>23</v>
      </c>
      <c r="O59" s="223" t="s">
        <v>23</v>
      </c>
      <c r="P59" s="54"/>
      <c r="Q59" s="56"/>
      <c r="R59" s="56"/>
      <c r="S59" s="226"/>
      <c r="T59" s="226"/>
      <c r="U59" s="226"/>
      <c r="V59" s="223"/>
      <c r="W59" s="55" t="s">
        <v>129</v>
      </c>
      <c r="X59" s="56" t="s">
        <v>129</v>
      </c>
      <c r="Y59" s="66"/>
      <c r="Z59" s="54" t="s">
        <v>23</v>
      </c>
      <c r="AA59" s="56" t="s">
        <v>23</v>
      </c>
      <c r="AB59" s="56" t="s">
        <v>23</v>
      </c>
      <c r="AC59" s="55" t="s">
        <v>23</v>
      </c>
      <c r="AD59" s="54" t="s">
        <v>23</v>
      </c>
      <c r="AE59" s="56" t="s">
        <v>23</v>
      </c>
      <c r="AF59" s="57" t="s">
        <v>23</v>
      </c>
      <c r="AG59" s="54" t="s">
        <v>23</v>
      </c>
      <c r="AH59" s="56" t="s">
        <v>23</v>
      </c>
      <c r="AI59" s="56"/>
      <c r="AJ59" s="56"/>
      <c r="AK59" s="56"/>
      <c r="AL59" s="56"/>
      <c r="AM59" s="56" t="s">
        <v>23</v>
      </c>
      <c r="AN59" s="56" t="s">
        <v>23</v>
      </c>
      <c r="AO59" s="66"/>
      <c r="AP59" s="152"/>
      <c r="AQ59" s="249"/>
      <c r="AR59" s="250" t="s">
        <v>23</v>
      </c>
      <c r="AS59" s="56"/>
      <c r="AT59" s="226"/>
      <c r="AU59" s="57"/>
      <c r="AV59" s="152"/>
      <c r="AW59" s="58" t="s">
        <v>23</v>
      </c>
      <c r="AX59" s="58" t="s">
        <v>23</v>
      </c>
      <c r="AY59" s="58"/>
      <c r="AZ59" s="69" t="s">
        <v>23</v>
      </c>
      <c r="BA59" s="152"/>
      <c r="BB59" s="58"/>
      <c r="BC59" s="58"/>
      <c r="BD59" s="69"/>
      <c r="BE59" s="54"/>
      <c r="BF59" s="55" t="s">
        <v>23</v>
      </c>
      <c r="BG59" s="55"/>
      <c r="BH59" s="56"/>
      <c r="BI59" s="57" t="s">
        <v>23</v>
      </c>
      <c r="BJ59" s="264"/>
      <c r="BK59" s="31" t="s">
        <v>130</v>
      </c>
      <c r="BL59" s="94" t="s">
        <v>131</v>
      </c>
      <c r="BM59" s="94"/>
      <c r="BN59" s="95"/>
      <c r="BO59" s="79"/>
      <c r="BP59" s="187">
        <v>3451.68</v>
      </c>
      <c r="BQ59" s="194">
        <v>482.544864</v>
      </c>
      <c r="BR59" s="195">
        <v>2531.80728</v>
      </c>
      <c r="BS59" s="120"/>
    </row>
    <row r="60" s="15" customFormat="1" customHeight="1" spans="1:71">
      <c r="A60" s="13"/>
      <c r="B60" s="21"/>
      <c r="C60" s="131">
        <v>13709</v>
      </c>
      <c r="D60" s="98"/>
      <c r="E60" s="23"/>
      <c r="F60" s="212" t="s">
        <v>125</v>
      </c>
      <c r="G60" s="298" t="s">
        <v>202</v>
      </c>
      <c r="H60" s="33" t="s">
        <v>198</v>
      </c>
      <c r="I60" s="33" t="s">
        <v>164</v>
      </c>
      <c r="J60" s="53" t="s">
        <v>121</v>
      </c>
      <c r="K60" s="222"/>
      <c r="L60" s="54" t="s">
        <v>23</v>
      </c>
      <c r="M60" s="56" t="s">
        <v>23</v>
      </c>
      <c r="N60" s="56" t="s">
        <v>23</v>
      </c>
      <c r="O60" s="223" t="s">
        <v>23</v>
      </c>
      <c r="P60" s="54"/>
      <c r="Q60" s="56"/>
      <c r="R60" s="56"/>
      <c r="S60" s="226"/>
      <c r="T60" s="226"/>
      <c r="U60" s="226"/>
      <c r="V60" s="223"/>
      <c r="W60" s="55" t="s">
        <v>129</v>
      </c>
      <c r="X60" s="56" t="s">
        <v>129</v>
      </c>
      <c r="Y60" s="66"/>
      <c r="Z60" s="54" t="s">
        <v>23</v>
      </c>
      <c r="AA60" s="56" t="s">
        <v>23</v>
      </c>
      <c r="AB60" s="56" t="s">
        <v>23</v>
      </c>
      <c r="AC60" s="55" t="s">
        <v>23</v>
      </c>
      <c r="AD60" s="54" t="s">
        <v>23</v>
      </c>
      <c r="AE60" s="56" t="s">
        <v>23</v>
      </c>
      <c r="AF60" s="57" t="s">
        <v>23</v>
      </c>
      <c r="AG60" s="54" t="s">
        <v>23</v>
      </c>
      <c r="AH60" s="56" t="s">
        <v>23</v>
      </c>
      <c r="AI60" s="56"/>
      <c r="AJ60" s="56"/>
      <c r="AK60" s="56"/>
      <c r="AL60" s="56"/>
      <c r="AM60" s="56" t="s">
        <v>23</v>
      </c>
      <c r="AN60" s="56" t="s">
        <v>23</v>
      </c>
      <c r="AO60" s="66"/>
      <c r="AP60" s="152" t="s">
        <v>23</v>
      </c>
      <c r="AQ60" s="249" t="s">
        <v>23</v>
      </c>
      <c r="AR60" s="250" t="s">
        <v>23</v>
      </c>
      <c r="AS60" s="56"/>
      <c r="AT60" s="226"/>
      <c r="AU60" s="57"/>
      <c r="AV60" s="152"/>
      <c r="AW60" s="58" t="s">
        <v>23</v>
      </c>
      <c r="AX60" s="58" t="s">
        <v>23</v>
      </c>
      <c r="AY60" s="58"/>
      <c r="AZ60" s="69" t="s">
        <v>23</v>
      </c>
      <c r="BA60" s="152"/>
      <c r="BB60" s="58"/>
      <c r="BC60" s="58"/>
      <c r="BD60" s="69"/>
      <c r="BE60" s="54"/>
      <c r="BF60" s="55" t="s">
        <v>23</v>
      </c>
      <c r="BG60" s="55"/>
      <c r="BH60" s="56" t="s">
        <v>23</v>
      </c>
      <c r="BI60" s="57"/>
      <c r="BJ60" s="264"/>
      <c r="BK60" s="31" t="s">
        <v>130</v>
      </c>
      <c r="BL60" s="94" t="s">
        <v>131</v>
      </c>
      <c r="BM60" s="94"/>
      <c r="BN60" s="95"/>
      <c r="BO60" s="79"/>
      <c r="BP60" s="186">
        <v>4816.43</v>
      </c>
      <c r="BQ60" s="192">
        <v>673.336914</v>
      </c>
      <c r="BR60" s="193">
        <v>3532.851405</v>
      </c>
      <c r="BS60" s="118"/>
    </row>
    <row r="61" spans="1:71">
      <c r="A61" s="13"/>
      <c r="B61" s="21"/>
      <c r="C61" s="136">
        <v>2419</v>
      </c>
      <c r="D61" s="98"/>
      <c r="E61" s="23"/>
      <c r="F61" s="212" t="s">
        <v>125</v>
      </c>
      <c r="G61" s="298" t="s">
        <v>203</v>
      </c>
      <c r="H61" s="33" t="s">
        <v>198</v>
      </c>
      <c r="I61" s="33" t="s">
        <v>164</v>
      </c>
      <c r="J61" s="53" t="s">
        <v>122</v>
      </c>
      <c r="K61" s="222"/>
      <c r="L61" s="54" t="s">
        <v>23</v>
      </c>
      <c r="M61" s="56" t="s">
        <v>23</v>
      </c>
      <c r="N61" s="56" t="s">
        <v>23</v>
      </c>
      <c r="O61" s="223" t="s">
        <v>23</v>
      </c>
      <c r="P61" s="54"/>
      <c r="Q61" s="56"/>
      <c r="R61" s="56"/>
      <c r="S61" s="226"/>
      <c r="T61" s="226"/>
      <c r="U61" s="226"/>
      <c r="V61" s="223"/>
      <c r="W61" s="55" t="s">
        <v>129</v>
      </c>
      <c r="X61" s="56" t="s">
        <v>129</v>
      </c>
      <c r="Y61" s="66"/>
      <c r="Z61" s="54" t="s">
        <v>23</v>
      </c>
      <c r="AA61" s="56" t="s">
        <v>23</v>
      </c>
      <c r="AB61" s="56" t="s">
        <v>23</v>
      </c>
      <c r="AC61" s="55" t="s">
        <v>23</v>
      </c>
      <c r="AD61" s="54" t="s">
        <v>23</v>
      </c>
      <c r="AE61" s="56" t="s">
        <v>23</v>
      </c>
      <c r="AF61" s="57" t="s">
        <v>23</v>
      </c>
      <c r="AG61" s="54" t="s">
        <v>23</v>
      </c>
      <c r="AH61" s="56" t="s">
        <v>23</v>
      </c>
      <c r="AI61" s="56"/>
      <c r="AJ61" s="56"/>
      <c r="AK61" s="56"/>
      <c r="AL61" s="56"/>
      <c r="AM61" s="56" t="s">
        <v>23</v>
      </c>
      <c r="AN61" s="56" t="s">
        <v>23</v>
      </c>
      <c r="AO61" s="66"/>
      <c r="AP61" s="152" t="s">
        <v>23</v>
      </c>
      <c r="AQ61" s="249" t="s">
        <v>23</v>
      </c>
      <c r="AR61" s="250" t="s">
        <v>23</v>
      </c>
      <c r="AS61" s="56"/>
      <c r="AT61" s="226"/>
      <c r="AU61" s="57"/>
      <c r="AV61" s="152"/>
      <c r="AW61" s="58" t="s">
        <v>23</v>
      </c>
      <c r="AX61" s="58" t="s">
        <v>23</v>
      </c>
      <c r="AY61" s="58"/>
      <c r="AZ61" s="69" t="s">
        <v>23</v>
      </c>
      <c r="BA61" s="152"/>
      <c r="BB61" s="58"/>
      <c r="BC61" s="58"/>
      <c r="BD61" s="69"/>
      <c r="BE61" s="54"/>
      <c r="BF61" s="55" t="s">
        <v>23</v>
      </c>
      <c r="BG61" s="55"/>
      <c r="BH61" s="56"/>
      <c r="BI61" s="57" t="s">
        <v>23</v>
      </c>
      <c r="BJ61" s="264"/>
      <c r="BK61" s="31" t="s">
        <v>130</v>
      </c>
      <c r="BL61" s="94" t="s">
        <v>131</v>
      </c>
      <c r="BM61" s="94"/>
      <c r="BN61" s="95"/>
      <c r="BO61" s="79"/>
      <c r="BP61" s="187">
        <v>4816.43</v>
      </c>
      <c r="BQ61" s="194">
        <v>673.336914</v>
      </c>
      <c r="BR61" s="195">
        <v>3532.851405</v>
      </c>
      <c r="BS61" s="120"/>
    </row>
    <row r="62" s="15" customFormat="1" customHeight="1" spans="1:71">
      <c r="A62" s="13"/>
      <c r="B62" s="21"/>
      <c r="C62" s="131">
        <v>6557</v>
      </c>
      <c r="D62" s="98"/>
      <c r="E62" s="23"/>
      <c r="F62" s="212" t="s">
        <v>125</v>
      </c>
      <c r="G62" s="298" t="s">
        <v>204</v>
      </c>
      <c r="H62" s="33" t="s">
        <v>198</v>
      </c>
      <c r="I62" s="33" t="s">
        <v>181</v>
      </c>
      <c r="J62" s="53" t="s">
        <v>121</v>
      </c>
      <c r="K62" s="222"/>
      <c r="L62" s="54"/>
      <c r="M62" s="56"/>
      <c r="N62" s="56"/>
      <c r="O62" s="223"/>
      <c r="P62" s="54" t="s">
        <v>23</v>
      </c>
      <c r="Q62" s="56" t="s">
        <v>23</v>
      </c>
      <c r="R62" s="56" t="s">
        <v>23</v>
      </c>
      <c r="S62" s="226" t="s">
        <v>23</v>
      </c>
      <c r="T62" s="226" t="s">
        <v>23</v>
      </c>
      <c r="U62" s="226" t="s">
        <v>23</v>
      </c>
      <c r="V62" s="223"/>
      <c r="W62" s="55" t="s">
        <v>129</v>
      </c>
      <c r="X62" s="56" t="s">
        <v>129</v>
      </c>
      <c r="Y62" s="66"/>
      <c r="Z62" s="54" t="s">
        <v>23</v>
      </c>
      <c r="AA62" s="56" t="s">
        <v>23</v>
      </c>
      <c r="AB62" s="56" t="s">
        <v>23</v>
      </c>
      <c r="AC62" s="55" t="s">
        <v>23</v>
      </c>
      <c r="AD62" s="54"/>
      <c r="AE62" s="56" t="s">
        <v>23</v>
      </c>
      <c r="AF62" s="57" t="s">
        <v>23</v>
      </c>
      <c r="AG62" s="54" t="s">
        <v>23</v>
      </c>
      <c r="AH62" s="56" t="s">
        <v>23</v>
      </c>
      <c r="AI62" s="56"/>
      <c r="AJ62" s="56"/>
      <c r="AK62" s="56"/>
      <c r="AL62" s="56"/>
      <c r="AM62" s="56" t="s">
        <v>23</v>
      </c>
      <c r="AN62" s="56" t="s">
        <v>23</v>
      </c>
      <c r="AO62" s="66"/>
      <c r="AP62" s="152" t="s">
        <v>23</v>
      </c>
      <c r="AQ62" s="249" t="s">
        <v>23</v>
      </c>
      <c r="AR62" s="250" t="s">
        <v>23</v>
      </c>
      <c r="AS62" s="56"/>
      <c r="AT62" s="226"/>
      <c r="AU62" s="57"/>
      <c r="AV62" s="152"/>
      <c r="AW62" s="58" t="s">
        <v>23</v>
      </c>
      <c r="AX62" s="58"/>
      <c r="AY62" s="58" t="s">
        <v>23</v>
      </c>
      <c r="AZ62" s="69" t="s">
        <v>23</v>
      </c>
      <c r="BA62" s="152"/>
      <c r="BB62" s="58"/>
      <c r="BC62" s="58"/>
      <c r="BD62" s="69"/>
      <c r="BE62" s="54"/>
      <c r="BF62" s="55" t="s">
        <v>23</v>
      </c>
      <c r="BG62" s="55"/>
      <c r="BH62" s="56" t="s">
        <v>23</v>
      </c>
      <c r="BI62" s="57"/>
      <c r="BJ62" s="264"/>
      <c r="BK62" s="31" t="s">
        <v>130</v>
      </c>
      <c r="BL62" s="94" t="s">
        <v>131</v>
      </c>
      <c r="BM62" s="94"/>
      <c r="BN62" s="95"/>
      <c r="BO62" s="79"/>
      <c r="BP62" s="186">
        <v>7909.91</v>
      </c>
      <c r="BQ62" s="192">
        <v>1105.805418</v>
      </c>
      <c r="BR62" s="193">
        <v>5801.918985</v>
      </c>
      <c r="BS62" s="118"/>
    </row>
    <row r="63" spans="1:71">
      <c r="A63" s="13"/>
      <c r="B63" s="21"/>
      <c r="C63" s="136">
        <v>1157</v>
      </c>
      <c r="D63" s="98"/>
      <c r="E63" s="23"/>
      <c r="F63" s="212" t="s">
        <v>125</v>
      </c>
      <c r="G63" s="298" t="s">
        <v>205</v>
      </c>
      <c r="H63" s="33" t="s">
        <v>198</v>
      </c>
      <c r="I63" s="33" t="s">
        <v>181</v>
      </c>
      <c r="J63" s="53" t="s">
        <v>122</v>
      </c>
      <c r="K63" s="222"/>
      <c r="L63" s="54"/>
      <c r="M63" s="56"/>
      <c r="N63" s="56"/>
      <c r="O63" s="223"/>
      <c r="P63" s="54" t="s">
        <v>23</v>
      </c>
      <c r="Q63" s="56" t="s">
        <v>23</v>
      </c>
      <c r="R63" s="56" t="s">
        <v>23</v>
      </c>
      <c r="S63" s="226" t="s">
        <v>23</v>
      </c>
      <c r="T63" s="226" t="s">
        <v>23</v>
      </c>
      <c r="U63" s="226" t="s">
        <v>23</v>
      </c>
      <c r="V63" s="223"/>
      <c r="W63" s="55" t="s">
        <v>129</v>
      </c>
      <c r="X63" s="56" t="s">
        <v>129</v>
      </c>
      <c r="Y63" s="66"/>
      <c r="Z63" s="54" t="s">
        <v>23</v>
      </c>
      <c r="AA63" s="56" t="s">
        <v>23</v>
      </c>
      <c r="AB63" s="56" t="s">
        <v>23</v>
      </c>
      <c r="AC63" s="55" t="s">
        <v>23</v>
      </c>
      <c r="AD63" s="54"/>
      <c r="AE63" s="56" t="s">
        <v>23</v>
      </c>
      <c r="AF63" s="57" t="s">
        <v>23</v>
      </c>
      <c r="AG63" s="54" t="s">
        <v>23</v>
      </c>
      <c r="AH63" s="56" t="s">
        <v>23</v>
      </c>
      <c r="AI63" s="56"/>
      <c r="AJ63" s="56"/>
      <c r="AK63" s="56"/>
      <c r="AL63" s="56"/>
      <c r="AM63" s="56" t="s">
        <v>23</v>
      </c>
      <c r="AN63" s="56" t="s">
        <v>23</v>
      </c>
      <c r="AO63" s="66"/>
      <c r="AP63" s="152" t="s">
        <v>23</v>
      </c>
      <c r="AQ63" s="249" t="s">
        <v>23</v>
      </c>
      <c r="AR63" s="250" t="s">
        <v>23</v>
      </c>
      <c r="AS63" s="56"/>
      <c r="AT63" s="226"/>
      <c r="AU63" s="57"/>
      <c r="AV63" s="152"/>
      <c r="AW63" s="58" t="s">
        <v>23</v>
      </c>
      <c r="AX63" s="58"/>
      <c r="AY63" s="58" t="s">
        <v>23</v>
      </c>
      <c r="AZ63" s="69" t="s">
        <v>23</v>
      </c>
      <c r="BA63" s="152"/>
      <c r="BB63" s="58"/>
      <c r="BC63" s="58"/>
      <c r="BD63" s="69"/>
      <c r="BE63" s="54"/>
      <c r="BF63" s="55" t="s">
        <v>23</v>
      </c>
      <c r="BG63" s="55"/>
      <c r="BH63" s="56"/>
      <c r="BI63" s="57" t="s">
        <v>23</v>
      </c>
      <c r="BJ63" s="264"/>
      <c r="BK63" s="31" t="s">
        <v>130</v>
      </c>
      <c r="BL63" s="94" t="s">
        <v>131</v>
      </c>
      <c r="BM63" s="94"/>
      <c r="BN63" s="95"/>
      <c r="BO63" s="79"/>
      <c r="BP63" s="186">
        <v>7909.91</v>
      </c>
      <c r="BQ63" s="192">
        <v>1105.805418</v>
      </c>
      <c r="BR63" s="193">
        <v>5801.918985</v>
      </c>
      <c r="BS63" s="120"/>
    </row>
    <row r="64" spans="1:71">
      <c r="A64" s="13"/>
      <c r="B64" s="21"/>
      <c r="C64" s="136">
        <v>21276</v>
      </c>
      <c r="D64" s="98"/>
      <c r="E64" s="23"/>
      <c r="F64" s="212" t="s">
        <v>206</v>
      </c>
      <c r="G64" s="297" t="s">
        <v>207</v>
      </c>
      <c r="H64" s="33" t="s">
        <v>198</v>
      </c>
      <c r="I64" s="33" t="s">
        <v>208</v>
      </c>
      <c r="J64" s="53" t="s">
        <v>121</v>
      </c>
      <c r="K64" s="222"/>
      <c r="L64" s="54" t="s">
        <v>23</v>
      </c>
      <c r="M64" s="56"/>
      <c r="N64" s="56"/>
      <c r="O64" s="223"/>
      <c r="P64" s="54"/>
      <c r="Q64" s="56"/>
      <c r="R64" s="56"/>
      <c r="S64" s="226"/>
      <c r="T64" s="226"/>
      <c r="U64" s="226"/>
      <c r="V64" s="223"/>
      <c r="W64" s="55"/>
      <c r="X64" s="56"/>
      <c r="Y64" s="66"/>
      <c r="Z64" s="54"/>
      <c r="AA64" s="56"/>
      <c r="AB64" s="56" t="s">
        <v>23</v>
      </c>
      <c r="AC64" s="55"/>
      <c r="AD64" s="54"/>
      <c r="AE64" s="56"/>
      <c r="AF64" s="57" t="s">
        <v>23</v>
      </c>
      <c r="AG64" s="54"/>
      <c r="AH64" s="56"/>
      <c r="AI64" s="56"/>
      <c r="AJ64" s="56"/>
      <c r="AK64" s="56"/>
      <c r="AL64" s="56"/>
      <c r="AM64" s="56"/>
      <c r="AN64" s="56"/>
      <c r="AO64" s="66"/>
      <c r="AP64" s="152"/>
      <c r="AQ64" s="249"/>
      <c r="AR64" s="250" t="s">
        <v>129</v>
      </c>
      <c r="AS64" s="56"/>
      <c r="AT64" s="226"/>
      <c r="AU64" s="57"/>
      <c r="AV64" s="152" t="s">
        <v>23</v>
      </c>
      <c r="AW64" s="58"/>
      <c r="AX64" s="58"/>
      <c r="AY64" s="58"/>
      <c r="AZ64" s="69"/>
      <c r="BA64" s="152"/>
      <c r="BB64" s="58"/>
      <c r="BC64" s="58"/>
      <c r="BD64" s="69" t="s">
        <v>23</v>
      </c>
      <c r="BE64" s="54"/>
      <c r="BF64" s="55" t="s">
        <v>23</v>
      </c>
      <c r="BG64" s="55"/>
      <c r="BH64" s="56" t="s">
        <v>23</v>
      </c>
      <c r="BI64" s="57"/>
      <c r="BJ64" s="264"/>
      <c r="BK64" s="31" t="s">
        <v>130</v>
      </c>
      <c r="BL64" s="94" t="s">
        <v>131</v>
      </c>
      <c r="BM64" s="94"/>
      <c r="BN64" s="95"/>
      <c r="BO64" s="79"/>
      <c r="BP64" s="187">
        <v>1129.04</v>
      </c>
      <c r="BQ64" s="194">
        <v>157.839792</v>
      </c>
      <c r="BR64" s="195">
        <v>828.15084</v>
      </c>
      <c r="BS64" s="120"/>
    </row>
    <row r="65" spans="1:71">
      <c r="A65" s="13"/>
      <c r="B65" s="21"/>
      <c r="C65" s="136">
        <v>3755</v>
      </c>
      <c r="D65" s="98"/>
      <c r="E65" s="23"/>
      <c r="F65" s="212" t="s">
        <v>206</v>
      </c>
      <c r="G65" s="298" t="s">
        <v>209</v>
      </c>
      <c r="H65" s="33" t="s">
        <v>198</v>
      </c>
      <c r="I65" s="33" t="s">
        <v>208</v>
      </c>
      <c r="J65" s="53" t="s">
        <v>122</v>
      </c>
      <c r="K65" s="222"/>
      <c r="L65" s="54" t="s">
        <v>23</v>
      </c>
      <c r="M65" s="56"/>
      <c r="N65" s="56"/>
      <c r="O65" s="223"/>
      <c r="P65" s="54"/>
      <c r="Q65" s="56"/>
      <c r="R65" s="56"/>
      <c r="S65" s="226"/>
      <c r="T65" s="226"/>
      <c r="U65" s="226"/>
      <c r="V65" s="223"/>
      <c r="W65" s="55"/>
      <c r="X65" s="56"/>
      <c r="Y65" s="66"/>
      <c r="Z65" s="54"/>
      <c r="AA65" s="56"/>
      <c r="AB65" s="56" t="s">
        <v>23</v>
      </c>
      <c r="AC65" s="55"/>
      <c r="AD65" s="54"/>
      <c r="AE65" s="56"/>
      <c r="AF65" s="57" t="s">
        <v>23</v>
      </c>
      <c r="AG65" s="54"/>
      <c r="AH65" s="56"/>
      <c r="AI65" s="56"/>
      <c r="AJ65" s="56"/>
      <c r="AK65" s="56"/>
      <c r="AL65" s="56"/>
      <c r="AM65" s="56"/>
      <c r="AN65" s="56"/>
      <c r="AO65" s="66"/>
      <c r="AP65" s="152"/>
      <c r="AQ65" s="249"/>
      <c r="AR65" s="250" t="s">
        <v>129</v>
      </c>
      <c r="AS65" s="56"/>
      <c r="AT65" s="226"/>
      <c r="AU65" s="57"/>
      <c r="AV65" s="152" t="s">
        <v>23</v>
      </c>
      <c r="AW65" s="58"/>
      <c r="AX65" s="58"/>
      <c r="AY65" s="58"/>
      <c r="AZ65" s="69"/>
      <c r="BA65" s="152"/>
      <c r="BB65" s="58"/>
      <c r="BC65" s="58"/>
      <c r="BD65" s="69" t="s">
        <v>23</v>
      </c>
      <c r="BE65" s="54"/>
      <c r="BF65" s="55" t="s">
        <v>23</v>
      </c>
      <c r="BG65" s="55"/>
      <c r="BH65" s="56"/>
      <c r="BI65" s="57" t="s">
        <v>23</v>
      </c>
      <c r="BJ65" s="264"/>
      <c r="BK65" s="31" t="s">
        <v>130</v>
      </c>
      <c r="BL65" s="94" t="s">
        <v>131</v>
      </c>
      <c r="BM65" s="94"/>
      <c r="BN65" s="95"/>
      <c r="BO65" s="79"/>
      <c r="BP65" s="187">
        <v>1129.04</v>
      </c>
      <c r="BQ65" s="194">
        <v>157.839792</v>
      </c>
      <c r="BR65" s="195">
        <v>828.15084</v>
      </c>
      <c r="BS65" s="120"/>
    </row>
    <row r="66" spans="1:71">
      <c r="A66" s="13"/>
      <c r="B66" s="21"/>
      <c r="C66" s="136">
        <v>9835</v>
      </c>
      <c r="D66" s="98"/>
      <c r="E66" s="23"/>
      <c r="F66" s="212" t="s">
        <v>206</v>
      </c>
      <c r="G66" s="297" t="s">
        <v>210</v>
      </c>
      <c r="H66" s="33" t="s">
        <v>198</v>
      </c>
      <c r="I66" s="33" t="s">
        <v>211</v>
      </c>
      <c r="J66" s="53" t="s">
        <v>121</v>
      </c>
      <c r="K66" s="222"/>
      <c r="L66" s="54" t="s">
        <v>23</v>
      </c>
      <c r="M66" s="56" t="s">
        <v>23</v>
      </c>
      <c r="N66" s="56"/>
      <c r="O66" s="223" t="s">
        <v>23</v>
      </c>
      <c r="P66" s="54"/>
      <c r="Q66" s="56"/>
      <c r="R66" s="56"/>
      <c r="S66" s="226"/>
      <c r="T66" s="226"/>
      <c r="U66" s="226"/>
      <c r="V66" s="223"/>
      <c r="W66" s="55"/>
      <c r="X66" s="56"/>
      <c r="Y66" s="66"/>
      <c r="Z66" s="54"/>
      <c r="AA66" s="56"/>
      <c r="AB66" s="56" t="s">
        <v>23</v>
      </c>
      <c r="AC66" s="55" t="s">
        <v>23</v>
      </c>
      <c r="AD66" s="54" t="s">
        <v>23</v>
      </c>
      <c r="AE66" s="56"/>
      <c r="AF66" s="57" t="s">
        <v>23</v>
      </c>
      <c r="AG66" s="54"/>
      <c r="AH66" s="56"/>
      <c r="AI66" s="56"/>
      <c r="AJ66" s="56"/>
      <c r="AK66" s="56"/>
      <c r="AL66" s="56"/>
      <c r="AM66" s="56"/>
      <c r="AN66" s="56"/>
      <c r="AO66" s="66"/>
      <c r="AP66" s="152"/>
      <c r="AQ66" s="249"/>
      <c r="AR66" s="250" t="s">
        <v>129</v>
      </c>
      <c r="AS66" s="56"/>
      <c r="AT66" s="226"/>
      <c r="AU66" s="57" t="s">
        <v>23</v>
      </c>
      <c r="AV66" s="152"/>
      <c r="AW66" s="58" t="s">
        <v>23</v>
      </c>
      <c r="AX66" s="58"/>
      <c r="AY66" s="58"/>
      <c r="AZ66" s="69"/>
      <c r="BA66" s="152"/>
      <c r="BB66" s="58" t="s">
        <v>23</v>
      </c>
      <c r="BC66" s="58" t="s">
        <v>23</v>
      </c>
      <c r="BD66" s="69" t="s">
        <v>23</v>
      </c>
      <c r="BE66" s="54"/>
      <c r="BF66" s="55" t="s">
        <v>23</v>
      </c>
      <c r="BG66" s="55"/>
      <c r="BH66" s="56" t="s">
        <v>23</v>
      </c>
      <c r="BI66" s="57"/>
      <c r="BJ66" s="264"/>
      <c r="BK66" s="31" t="s">
        <v>130</v>
      </c>
      <c r="BL66" s="94" t="s">
        <v>131</v>
      </c>
      <c r="BM66" s="94"/>
      <c r="BN66" s="95"/>
      <c r="BO66" s="79"/>
      <c r="BP66" s="187">
        <v>2211.74</v>
      </c>
      <c r="BQ66" s="194">
        <v>309.201252</v>
      </c>
      <c r="BR66" s="195">
        <v>1622.31129</v>
      </c>
      <c r="BS66" s="120"/>
    </row>
    <row r="67" s="207" customFormat="1" ht="15" spans="1:71">
      <c r="A67" s="270"/>
      <c r="B67" s="137"/>
      <c r="C67" s="179">
        <v>1736</v>
      </c>
      <c r="D67" s="271"/>
      <c r="E67" s="272"/>
      <c r="F67" s="273" t="s">
        <v>206</v>
      </c>
      <c r="G67" s="299" t="s">
        <v>212</v>
      </c>
      <c r="H67" s="140" t="s">
        <v>198</v>
      </c>
      <c r="I67" s="140" t="s">
        <v>211</v>
      </c>
      <c r="J67" s="280" t="s">
        <v>122</v>
      </c>
      <c r="K67" s="281"/>
      <c r="L67" s="282" t="s">
        <v>23</v>
      </c>
      <c r="M67" s="283" t="s">
        <v>23</v>
      </c>
      <c r="N67" s="283"/>
      <c r="O67" s="284" t="s">
        <v>23</v>
      </c>
      <c r="P67" s="282"/>
      <c r="Q67" s="283"/>
      <c r="R67" s="283"/>
      <c r="S67" s="286"/>
      <c r="T67" s="286"/>
      <c r="U67" s="286"/>
      <c r="V67" s="284"/>
      <c r="W67" s="287"/>
      <c r="X67" s="283"/>
      <c r="Y67" s="288"/>
      <c r="Z67" s="282"/>
      <c r="AA67" s="283"/>
      <c r="AB67" s="283" t="s">
        <v>23</v>
      </c>
      <c r="AC67" s="287" t="s">
        <v>23</v>
      </c>
      <c r="AD67" s="282" t="s">
        <v>23</v>
      </c>
      <c r="AE67" s="283"/>
      <c r="AF67" s="289" t="s">
        <v>23</v>
      </c>
      <c r="AG67" s="282"/>
      <c r="AH67" s="283"/>
      <c r="AI67" s="283"/>
      <c r="AJ67" s="283"/>
      <c r="AK67" s="283"/>
      <c r="AL67" s="283"/>
      <c r="AM67" s="283"/>
      <c r="AN67" s="283"/>
      <c r="AO67" s="288"/>
      <c r="AP67" s="154"/>
      <c r="AQ67" s="292"/>
      <c r="AR67" s="293" t="s">
        <v>129</v>
      </c>
      <c r="AS67" s="283"/>
      <c r="AT67" s="286"/>
      <c r="AU67" s="289" t="s">
        <v>23</v>
      </c>
      <c r="AV67" s="154"/>
      <c r="AW67" s="155" t="s">
        <v>23</v>
      </c>
      <c r="AX67" s="155"/>
      <c r="AY67" s="155"/>
      <c r="AZ67" s="157"/>
      <c r="BA67" s="154"/>
      <c r="BB67" s="155" t="s">
        <v>23</v>
      </c>
      <c r="BC67" s="155" t="s">
        <v>23</v>
      </c>
      <c r="BD67" s="157" t="s">
        <v>23</v>
      </c>
      <c r="BE67" s="282"/>
      <c r="BF67" s="287" t="s">
        <v>23</v>
      </c>
      <c r="BG67" s="287"/>
      <c r="BH67" s="283"/>
      <c r="BI67" s="289" t="s">
        <v>23</v>
      </c>
      <c r="BJ67" s="294"/>
      <c r="BK67" s="159" t="s">
        <v>130</v>
      </c>
      <c r="BL67" s="295" t="s">
        <v>131</v>
      </c>
      <c r="BM67" s="295"/>
      <c r="BN67" s="296"/>
      <c r="BO67" s="190"/>
      <c r="BP67" s="187">
        <v>2211.74</v>
      </c>
      <c r="BQ67" s="194">
        <v>309.201252</v>
      </c>
      <c r="BR67" s="195">
        <v>1622.31129</v>
      </c>
      <c r="BS67" s="177"/>
    </row>
    <row r="68" spans="1:71">
      <c r="A68" s="13"/>
      <c r="B68" s="21"/>
      <c r="C68" s="131">
        <v>774</v>
      </c>
      <c r="D68" s="275">
        <v>1388</v>
      </c>
      <c r="E68" s="23"/>
      <c r="F68" s="212" t="s">
        <v>206</v>
      </c>
      <c r="G68" s="297" t="s">
        <v>213</v>
      </c>
      <c r="H68" s="33" t="s">
        <v>198</v>
      </c>
      <c r="I68" s="33" t="s">
        <v>120</v>
      </c>
      <c r="J68" s="53" t="s">
        <v>121</v>
      </c>
      <c r="K68" s="222"/>
      <c r="L68" s="54"/>
      <c r="M68" s="56"/>
      <c r="N68" s="56"/>
      <c r="O68" s="223"/>
      <c r="P68" s="54"/>
      <c r="Q68" s="56"/>
      <c r="R68" s="56"/>
      <c r="S68" s="226"/>
      <c r="T68" s="226"/>
      <c r="U68" s="226"/>
      <c r="V68" s="223"/>
      <c r="W68" s="55"/>
      <c r="X68" s="56"/>
      <c r="Y68" s="66"/>
      <c r="Z68" s="54"/>
      <c r="AA68" s="56"/>
      <c r="AB68" s="56"/>
      <c r="AC68" s="55"/>
      <c r="AD68" s="54"/>
      <c r="AE68" s="56"/>
      <c r="AF68" s="290">
        <v>2</v>
      </c>
      <c r="AG68" s="54"/>
      <c r="AH68" s="56"/>
      <c r="AI68" s="56"/>
      <c r="AJ68" s="56"/>
      <c r="AK68" s="56"/>
      <c r="AL68" s="56"/>
      <c r="AM68" s="56"/>
      <c r="AN68" s="56"/>
      <c r="AO68" s="66"/>
      <c r="AP68" s="250"/>
      <c r="AQ68" s="223"/>
      <c r="AR68" s="250"/>
      <c r="AS68" s="56"/>
      <c r="AT68" s="226"/>
      <c r="AU68" s="57"/>
      <c r="AV68" s="250" t="s">
        <v>23</v>
      </c>
      <c r="AW68" s="55"/>
      <c r="AX68" s="55"/>
      <c r="AY68" s="55"/>
      <c r="AZ68" s="57"/>
      <c r="BA68" s="250"/>
      <c r="BB68" s="55"/>
      <c r="BC68" s="55"/>
      <c r="BD68" s="57"/>
      <c r="BE68" s="54"/>
      <c r="BF68" s="55"/>
      <c r="BG68" s="55" t="s">
        <v>23</v>
      </c>
      <c r="BH68" s="56" t="s">
        <v>23</v>
      </c>
      <c r="BI68" s="57"/>
      <c r="BJ68" s="264"/>
      <c r="BK68" s="31" t="s">
        <v>130</v>
      </c>
      <c r="BL68" s="94" t="s">
        <v>214</v>
      </c>
      <c r="BM68" s="94"/>
      <c r="BN68" s="95"/>
      <c r="BO68" s="79"/>
      <c r="BP68" s="186">
        <v>1006.74</v>
      </c>
      <c r="BQ68" s="192">
        <v>140.742252</v>
      </c>
      <c r="BR68" s="193">
        <v>738.44379</v>
      </c>
      <c r="BS68" s="118"/>
    </row>
    <row r="69" s="207" customFormat="1" ht="15" spans="1:71">
      <c r="A69" s="270"/>
      <c r="B69" s="137"/>
      <c r="C69" s="179">
        <v>137</v>
      </c>
      <c r="D69" s="276">
        <v>137</v>
      </c>
      <c r="E69" s="277"/>
      <c r="F69" s="273" t="s">
        <v>206</v>
      </c>
      <c r="G69" s="300" t="s">
        <v>215</v>
      </c>
      <c r="H69" s="140" t="s">
        <v>198</v>
      </c>
      <c r="I69" s="140" t="s">
        <v>120</v>
      </c>
      <c r="J69" s="285" t="s">
        <v>122</v>
      </c>
      <c r="K69" s="281"/>
      <c r="L69" s="282"/>
      <c r="M69" s="283"/>
      <c r="N69" s="283"/>
      <c r="O69" s="284"/>
      <c r="P69" s="282"/>
      <c r="Q69" s="283"/>
      <c r="R69" s="283"/>
      <c r="S69" s="286"/>
      <c r="T69" s="286"/>
      <c r="U69" s="286"/>
      <c r="V69" s="284"/>
      <c r="W69" s="287"/>
      <c r="X69" s="283"/>
      <c r="Y69" s="288"/>
      <c r="Z69" s="282"/>
      <c r="AA69" s="283"/>
      <c r="AB69" s="283"/>
      <c r="AC69" s="287"/>
      <c r="AD69" s="282"/>
      <c r="AE69" s="283"/>
      <c r="AF69" s="291">
        <v>2</v>
      </c>
      <c r="AG69" s="282"/>
      <c r="AH69" s="283"/>
      <c r="AI69" s="283"/>
      <c r="AJ69" s="283"/>
      <c r="AK69" s="283"/>
      <c r="AL69" s="283"/>
      <c r="AM69" s="283"/>
      <c r="AN69" s="283"/>
      <c r="AO69" s="288"/>
      <c r="AP69" s="154"/>
      <c r="AQ69" s="292"/>
      <c r="AR69" s="293"/>
      <c r="AS69" s="283"/>
      <c r="AT69" s="286"/>
      <c r="AU69" s="289"/>
      <c r="AV69" s="154" t="s">
        <v>23</v>
      </c>
      <c r="AW69" s="155"/>
      <c r="AX69" s="155"/>
      <c r="AY69" s="155"/>
      <c r="AZ69" s="157"/>
      <c r="BA69" s="154"/>
      <c r="BB69" s="155"/>
      <c r="BC69" s="155"/>
      <c r="BD69" s="157"/>
      <c r="BE69" s="282"/>
      <c r="BF69" s="287"/>
      <c r="BG69" s="287" t="s">
        <v>23</v>
      </c>
      <c r="BH69" s="283"/>
      <c r="BI69" s="289" t="s">
        <v>23</v>
      </c>
      <c r="BJ69" s="294"/>
      <c r="BK69" s="159" t="s">
        <v>130</v>
      </c>
      <c r="BL69" s="295" t="s">
        <v>214</v>
      </c>
      <c r="BM69" s="295"/>
      <c r="BN69" s="296"/>
      <c r="BO69" s="190"/>
      <c r="BP69" s="186">
        <v>1006.74</v>
      </c>
      <c r="BQ69" s="192">
        <v>140.742252</v>
      </c>
      <c r="BR69" s="193">
        <v>738.44379</v>
      </c>
      <c r="BS69" s="177"/>
    </row>
    <row r="70" s="15" customFormat="1" customHeight="1" spans="1:71">
      <c r="A70" s="13"/>
      <c r="B70" s="21"/>
      <c r="C70" s="31"/>
      <c r="D70" s="178">
        <f>91%*4575</f>
        <v>4163.25</v>
      </c>
      <c r="E70" s="23"/>
      <c r="F70" s="212" t="s">
        <v>125</v>
      </c>
      <c r="G70" s="298" t="s">
        <v>216</v>
      </c>
      <c r="H70" s="33" t="s">
        <v>127</v>
      </c>
      <c r="I70" s="33" t="s">
        <v>128</v>
      </c>
      <c r="J70" s="53" t="s">
        <v>121</v>
      </c>
      <c r="K70" s="222"/>
      <c r="L70" s="54" t="s">
        <v>23</v>
      </c>
      <c r="M70" s="56" t="s">
        <v>23</v>
      </c>
      <c r="N70" s="56" t="s">
        <v>23</v>
      </c>
      <c r="O70" s="223" t="s">
        <v>23</v>
      </c>
      <c r="P70" s="54"/>
      <c r="Q70" s="56"/>
      <c r="R70" s="56"/>
      <c r="S70" s="226"/>
      <c r="T70" s="226"/>
      <c r="U70" s="226"/>
      <c r="V70" s="223"/>
      <c r="W70" s="56" t="s">
        <v>129</v>
      </c>
      <c r="X70" s="56" t="s">
        <v>129</v>
      </c>
      <c r="Y70" s="66"/>
      <c r="Z70" s="54"/>
      <c r="AA70" s="56"/>
      <c r="AB70" s="56" t="s">
        <v>23</v>
      </c>
      <c r="AC70" s="55" t="s">
        <v>23</v>
      </c>
      <c r="AD70" s="54"/>
      <c r="AE70" s="56"/>
      <c r="AF70" s="57"/>
      <c r="AG70" s="54" t="s">
        <v>23</v>
      </c>
      <c r="AH70" s="56" t="s">
        <v>23</v>
      </c>
      <c r="AI70" s="56" t="s">
        <v>23</v>
      </c>
      <c r="AJ70" s="56" t="s">
        <v>129</v>
      </c>
      <c r="AK70" s="56" t="s">
        <v>129</v>
      </c>
      <c r="AL70" s="56" t="s">
        <v>129</v>
      </c>
      <c r="AM70" s="56" t="s">
        <v>23</v>
      </c>
      <c r="AN70" s="56" t="s">
        <v>23</v>
      </c>
      <c r="AO70" s="66"/>
      <c r="AP70" s="250"/>
      <c r="AQ70" s="223"/>
      <c r="AR70" s="250" t="s">
        <v>23</v>
      </c>
      <c r="AS70" s="56"/>
      <c r="AT70" s="226"/>
      <c r="AU70" s="57"/>
      <c r="AV70" s="250" t="s">
        <v>23</v>
      </c>
      <c r="AW70" s="55"/>
      <c r="AX70" s="55"/>
      <c r="AY70" s="55"/>
      <c r="AZ70" s="57" t="s">
        <v>23</v>
      </c>
      <c r="BA70" s="250"/>
      <c r="BB70" s="55"/>
      <c r="BC70" s="55"/>
      <c r="BD70" s="57"/>
      <c r="BE70" s="54" t="s">
        <v>23</v>
      </c>
      <c r="BF70" s="55"/>
      <c r="BG70" s="55"/>
      <c r="BH70" s="56" t="s">
        <v>23</v>
      </c>
      <c r="BI70" s="57"/>
      <c r="BJ70" s="264"/>
      <c r="BK70" s="31" t="s">
        <v>130</v>
      </c>
      <c r="BL70" s="94" t="s">
        <v>217</v>
      </c>
      <c r="BM70" s="94"/>
      <c r="BN70" s="95"/>
      <c r="BO70" s="79"/>
      <c r="BP70" s="186">
        <v>3232.75</v>
      </c>
      <c r="BQ70" s="192">
        <v>451.93845</v>
      </c>
      <c r="BR70" s="193">
        <v>2371.222125</v>
      </c>
      <c r="BS70" s="118"/>
    </row>
    <row r="71" spans="1:71">
      <c r="A71" s="13"/>
      <c r="B71" s="21"/>
      <c r="C71" s="34"/>
      <c r="D71" s="178">
        <f>9%*4575</f>
        <v>411.75</v>
      </c>
      <c r="E71" s="23"/>
      <c r="F71" s="212" t="s">
        <v>125</v>
      </c>
      <c r="G71" s="298" t="s">
        <v>218</v>
      </c>
      <c r="H71" s="33" t="s">
        <v>127</v>
      </c>
      <c r="I71" s="33" t="s">
        <v>128</v>
      </c>
      <c r="J71" s="53" t="s">
        <v>122</v>
      </c>
      <c r="K71" s="222"/>
      <c r="L71" s="54" t="s">
        <v>23</v>
      </c>
      <c r="M71" s="56" t="s">
        <v>23</v>
      </c>
      <c r="N71" s="56" t="s">
        <v>23</v>
      </c>
      <c r="O71" s="223" t="s">
        <v>23</v>
      </c>
      <c r="P71" s="54"/>
      <c r="Q71" s="56"/>
      <c r="R71" s="56"/>
      <c r="S71" s="226"/>
      <c r="T71" s="226"/>
      <c r="U71" s="226"/>
      <c r="V71" s="223"/>
      <c r="W71" s="56" t="s">
        <v>129</v>
      </c>
      <c r="X71" s="56" t="s">
        <v>129</v>
      </c>
      <c r="Y71" s="66"/>
      <c r="Z71" s="54"/>
      <c r="AA71" s="56"/>
      <c r="AB71" s="56" t="s">
        <v>23</v>
      </c>
      <c r="AC71" s="55" t="s">
        <v>23</v>
      </c>
      <c r="AD71" s="54"/>
      <c r="AE71" s="56"/>
      <c r="AF71" s="57"/>
      <c r="AG71" s="54" t="s">
        <v>23</v>
      </c>
      <c r="AH71" s="56" t="s">
        <v>23</v>
      </c>
      <c r="AI71" s="56" t="s">
        <v>23</v>
      </c>
      <c r="AJ71" s="56" t="s">
        <v>129</v>
      </c>
      <c r="AK71" s="56" t="s">
        <v>129</v>
      </c>
      <c r="AL71" s="56" t="s">
        <v>129</v>
      </c>
      <c r="AM71" s="56" t="s">
        <v>23</v>
      </c>
      <c r="AN71" s="56" t="s">
        <v>23</v>
      </c>
      <c r="AO71" s="66"/>
      <c r="AP71" s="152"/>
      <c r="AQ71" s="249"/>
      <c r="AR71" s="250" t="s">
        <v>23</v>
      </c>
      <c r="AS71" s="56"/>
      <c r="AT71" s="226"/>
      <c r="AU71" s="57"/>
      <c r="AV71" s="152" t="s">
        <v>23</v>
      </c>
      <c r="AW71" s="58"/>
      <c r="AX71" s="58"/>
      <c r="AY71" s="58"/>
      <c r="AZ71" s="69" t="s">
        <v>23</v>
      </c>
      <c r="BA71" s="152"/>
      <c r="BB71" s="58"/>
      <c r="BC71" s="58"/>
      <c r="BD71" s="69"/>
      <c r="BE71" s="54" t="s">
        <v>23</v>
      </c>
      <c r="BF71" s="55"/>
      <c r="BG71" s="55"/>
      <c r="BH71" s="56"/>
      <c r="BI71" s="57" t="s">
        <v>23</v>
      </c>
      <c r="BJ71" s="264"/>
      <c r="BK71" s="31" t="s">
        <v>130</v>
      </c>
      <c r="BL71" s="94" t="s">
        <v>217</v>
      </c>
      <c r="BM71" s="94"/>
      <c r="BN71" s="95"/>
      <c r="BO71" s="79"/>
      <c r="BP71" s="186">
        <v>3232.75</v>
      </c>
      <c r="BQ71" s="192">
        <v>451.93845</v>
      </c>
      <c r="BR71" s="193">
        <v>2371.222125</v>
      </c>
      <c r="BS71" s="120"/>
    </row>
    <row r="72" s="15" customFormat="1" customHeight="1" spans="1:71">
      <c r="A72" s="13"/>
      <c r="B72" s="21"/>
      <c r="C72" s="31"/>
      <c r="D72" s="178">
        <f>91%*6100</f>
        <v>5551</v>
      </c>
      <c r="E72" s="23"/>
      <c r="F72" s="212" t="s">
        <v>125</v>
      </c>
      <c r="G72" s="298" t="s">
        <v>219</v>
      </c>
      <c r="H72" s="33" t="s">
        <v>127</v>
      </c>
      <c r="I72" s="33" t="s">
        <v>65</v>
      </c>
      <c r="J72" s="53" t="s">
        <v>121</v>
      </c>
      <c r="K72" s="222"/>
      <c r="L72" s="54" t="s">
        <v>23</v>
      </c>
      <c r="M72" s="56" t="s">
        <v>23</v>
      </c>
      <c r="N72" s="56" t="s">
        <v>23</v>
      </c>
      <c r="O72" s="223" t="s">
        <v>23</v>
      </c>
      <c r="P72" s="54"/>
      <c r="Q72" s="56"/>
      <c r="R72" s="56"/>
      <c r="S72" s="226"/>
      <c r="T72" s="226"/>
      <c r="U72" s="226"/>
      <c r="V72" s="223"/>
      <c r="W72" s="56" t="s">
        <v>129</v>
      </c>
      <c r="X72" s="56" t="s">
        <v>129</v>
      </c>
      <c r="Y72" s="66"/>
      <c r="Z72" s="54" t="s">
        <v>23</v>
      </c>
      <c r="AA72" s="56" t="s">
        <v>23</v>
      </c>
      <c r="AB72" s="56" t="s">
        <v>23</v>
      </c>
      <c r="AC72" s="55" t="s">
        <v>23</v>
      </c>
      <c r="AD72" s="54" t="s">
        <v>23</v>
      </c>
      <c r="AE72" s="56" t="s">
        <v>23</v>
      </c>
      <c r="AF72" s="57"/>
      <c r="AG72" s="54" t="s">
        <v>23</v>
      </c>
      <c r="AH72" s="56" t="s">
        <v>23</v>
      </c>
      <c r="AI72" s="56" t="s">
        <v>23</v>
      </c>
      <c r="AJ72" s="56" t="s">
        <v>129</v>
      </c>
      <c r="AK72" s="56" t="s">
        <v>129</v>
      </c>
      <c r="AL72" s="56" t="s">
        <v>129</v>
      </c>
      <c r="AM72" s="56" t="s">
        <v>23</v>
      </c>
      <c r="AN72" s="56" t="s">
        <v>23</v>
      </c>
      <c r="AO72" s="66"/>
      <c r="AP72" s="152"/>
      <c r="AQ72" s="249"/>
      <c r="AR72" s="250" t="s">
        <v>23</v>
      </c>
      <c r="AS72" s="56"/>
      <c r="AT72" s="226"/>
      <c r="AU72" s="57"/>
      <c r="AV72" s="152"/>
      <c r="AW72" s="58" t="s">
        <v>23</v>
      </c>
      <c r="AX72" s="58" t="s">
        <v>23</v>
      </c>
      <c r="AY72" s="58"/>
      <c r="AZ72" s="69" t="s">
        <v>23</v>
      </c>
      <c r="BA72" s="152"/>
      <c r="BB72" s="58"/>
      <c r="BC72" s="58"/>
      <c r="BD72" s="69"/>
      <c r="BE72" s="54" t="s">
        <v>23</v>
      </c>
      <c r="BF72" s="55"/>
      <c r="BG72" s="55"/>
      <c r="BH72" s="56" t="s">
        <v>23</v>
      </c>
      <c r="BI72" s="57"/>
      <c r="BJ72" s="264"/>
      <c r="BK72" s="31" t="s">
        <v>130</v>
      </c>
      <c r="BL72" s="94" t="s">
        <v>217</v>
      </c>
      <c r="BM72" s="94"/>
      <c r="BN72" s="95"/>
      <c r="BO72" s="79"/>
      <c r="BP72" s="186">
        <v>3454.71</v>
      </c>
      <c r="BQ72" s="192">
        <v>482.968458</v>
      </c>
      <c r="BR72" s="193">
        <v>2534.029785</v>
      </c>
      <c r="BS72" s="118"/>
    </row>
    <row r="73" s="15" customFormat="1" customHeight="1" spans="1:71">
      <c r="A73" s="13"/>
      <c r="B73" s="21"/>
      <c r="C73" s="31"/>
      <c r="D73" s="178">
        <f>9%*6100</f>
        <v>549</v>
      </c>
      <c r="E73" s="23"/>
      <c r="F73" s="212" t="s">
        <v>125</v>
      </c>
      <c r="G73" s="298" t="s">
        <v>220</v>
      </c>
      <c r="H73" s="33" t="s">
        <v>127</v>
      </c>
      <c r="I73" s="33" t="s">
        <v>65</v>
      </c>
      <c r="J73" s="53" t="s">
        <v>122</v>
      </c>
      <c r="K73" s="222"/>
      <c r="L73" s="54" t="s">
        <v>23</v>
      </c>
      <c r="M73" s="56" t="s">
        <v>23</v>
      </c>
      <c r="N73" s="56" t="s">
        <v>23</v>
      </c>
      <c r="O73" s="223" t="s">
        <v>23</v>
      </c>
      <c r="P73" s="54"/>
      <c r="Q73" s="56"/>
      <c r="R73" s="56"/>
      <c r="S73" s="226"/>
      <c r="T73" s="226"/>
      <c r="U73" s="226"/>
      <c r="V73" s="223"/>
      <c r="W73" s="56" t="s">
        <v>129</v>
      </c>
      <c r="X73" s="56" t="s">
        <v>129</v>
      </c>
      <c r="Y73" s="66"/>
      <c r="Z73" s="54" t="s">
        <v>23</v>
      </c>
      <c r="AA73" s="56" t="s">
        <v>23</v>
      </c>
      <c r="AB73" s="56" t="s">
        <v>23</v>
      </c>
      <c r="AC73" s="55" t="s">
        <v>23</v>
      </c>
      <c r="AD73" s="54" t="s">
        <v>23</v>
      </c>
      <c r="AE73" s="56" t="s">
        <v>23</v>
      </c>
      <c r="AF73" s="57"/>
      <c r="AG73" s="54" t="s">
        <v>23</v>
      </c>
      <c r="AH73" s="56" t="s">
        <v>23</v>
      </c>
      <c r="AI73" s="56" t="s">
        <v>23</v>
      </c>
      <c r="AJ73" s="56" t="s">
        <v>129</v>
      </c>
      <c r="AK73" s="56" t="s">
        <v>129</v>
      </c>
      <c r="AL73" s="56" t="s">
        <v>129</v>
      </c>
      <c r="AM73" s="56" t="s">
        <v>23</v>
      </c>
      <c r="AN73" s="56" t="s">
        <v>23</v>
      </c>
      <c r="AO73" s="66"/>
      <c r="AP73" s="152"/>
      <c r="AQ73" s="249"/>
      <c r="AR73" s="250" t="s">
        <v>23</v>
      </c>
      <c r="AS73" s="56"/>
      <c r="AT73" s="226"/>
      <c r="AU73" s="57"/>
      <c r="AV73" s="152"/>
      <c r="AW73" s="58" t="s">
        <v>23</v>
      </c>
      <c r="AX73" s="58" t="s">
        <v>23</v>
      </c>
      <c r="AY73" s="58"/>
      <c r="AZ73" s="69" t="s">
        <v>23</v>
      </c>
      <c r="BA73" s="152"/>
      <c r="BB73" s="58"/>
      <c r="BC73" s="58"/>
      <c r="BD73" s="69"/>
      <c r="BE73" s="54" t="s">
        <v>23</v>
      </c>
      <c r="BF73" s="55"/>
      <c r="BG73" s="55"/>
      <c r="BH73" s="56"/>
      <c r="BI73" s="57" t="s">
        <v>23</v>
      </c>
      <c r="BJ73" s="264"/>
      <c r="BK73" s="31" t="s">
        <v>130</v>
      </c>
      <c r="BL73" s="94" t="s">
        <v>217</v>
      </c>
      <c r="BM73" s="94"/>
      <c r="BN73" s="95"/>
      <c r="BO73" s="79"/>
      <c r="BP73" s="186">
        <v>3454.71</v>
      </c>
      <c r="BQ73" s="192">
        <v>482.968458</v>
      </c>
      <c r="BR73" s="193">
        <v>2534.029785</v>
      </c>
      <c r="BS73" s="118"/>
    </row>
    <row r="74" s="15" customFormat="1" customHeight="1" spans="1:71">
      <c r="A74" s="13"/>
      <c r="B74" s="21"/>
      <c r="C74" s="31"/>
      <c r="D74" s="178">
        <f>91%*15250</f>
        <v>13877.5</v>
      </c>
      <c r="E74" s="23"/>
      <c r="F74" s="212" t="s">
        <v>125</v>
      </c>
      <c r="G74" s="298" t="s">
        <v>221</v>
      </c>
      <c r="H74" s="33" t="s">
        <v>127</v>
      </c>
      <c r="I74" s="33" t="s">
        <v>164</v>
      </c>
      <c r="J74" s="53" t="s">
        <v>121</v>
      </c>
      <c r="K74" s="222"/>
      <c r="L74" s="54" t="s">
        <v>23</v>
      </c>
      <c r="M74" s="56" t="s">
        <v>23</v>
      </c>
      <c r="N74" s="56" t="s">
        <v>23</v>
      </c>
      <c r="O74" s="223" t="s">
        <v>23</v>
      </c>
      <c r="P74" s="54"/>
      <c r="Q74" s="56"/>
      <c r="R74" s="56"/>
      <c r="S74" s="226"/>
      <c r="T74" s="226"/>
      <c r="U74" s="226"/>
      <c r="V74" s="223"/>
      <c r="W74" s="56" t="s">
        <v>129</v>
      </c>
      <c r="X74" s="56" t="s">
        <v>129</v>
      </c>
      <c r="Y74" s="66"/>
      <c r="Z74" s="54" t="s">
        <v>23</v>
      </c>
      <c r="AA74" s="56" t="s">
        <v>23</v>
      </c>
      <c r="AB74" s="56" t="s">
        <v>23</v>
      </c>
      <c r="AC74" s="55" t="s">
        <v>23</v>
      </c>
      <c r="AD74" s="54" t="s">
        <v>23</v>
      </c>
      <c r="AE74" s="56" t="s">
        <v>23</v>
      </c>
      <c r="AF74" s="57"/>
      <c r="AG74" s="54" t="s">
        <v>23</v>
      </c>
      <c r="AH74" s="56" t="s">
        <v>23</v>
      </c>
      <c r="AI74" s="56" t="s">
        <v>23</v>
      </c>
      <c r="AJ74" s="56" t="s">
        <v>129</v>
      </c>
      <c r="AK74" s="56" t="s">
        <v>129</v>
      </c>
      <c r="AL74" s="56" t="s">
        <v>129</v>
      </c>
      <c r="AM74" s="56" t="s">
        <v>23</v>
      </c>
      <c r="AN74" s="56" t="s">
        <v>23</v>
      </c>
      <c r="AO74" s="66"/>
      <c r="AP74" s="152" t="s">
        <v>23</v>
      </c>
      <c r="AQ74" s="249" t="s">
        <v>23</v>
      </c>
      <c r="AR74" s="250" t="s">
        <v>23</v>
      </c>
      <c r="AS74" s="56"/>
      <c r="AT74" s="226"/>
      <c r="AU74" s="57"/>
      <c r="AV74" s="152"/>
      <c r="AW74" s="58" t="s">
        <v>23</v>
      </c>
      <c r="AX74" s="58" t="s">
        <v>23</v>
      </c>
      <c r="AY74" s="58"/>
      <c r="AZ74" s="69" t="s">
        <v>23</v>
      </c>
      <c r="BA74" s="152"/>
      <c r="BB74" s="58"/>
      <c r="BC74" s="58"/>
      <c r="BD74" s="69"/>
      <c r="BE74" s="54" t="s">
        <v>23</v>
      </c>
      <c r="BF74" s="55"/>
      <c r="BG74" s="55"/>
      <c r="BH74" s="56" t="s">
        <v>23</v>
      </c>
      <c r="BI74" s="57"/>
      <c r="BJ74" s="264"/>
      <c r="BK74" s="31" t="s">
        <v>130</v>
      </c>
      <c r="BL74" s="94" t="s">
        <v>217</v>
      </c>
      <c r="BM74" s="94"/>
      <c r="BN74" s="95"/>
      <c r="BO74" s="79"/>
      <c r="BP74" s="186">
        <v>4829.56</v>
      </c>
      <c r="BQ74" s="192">
        <v>675.172488</v>
      </c>
      <c r="BR74" s="193">
        <v>3542.48226</v>
      </c>
      <c r="BS74" s="118"/>
    </row>
    <row r="75" s="15" customFormat="1" ht="2" customHeight="1" spans="1:71">
      <c r="A75" s="13"/>
      <c r="B75" s="21"/>
      <c r="C75" s="31"/>
      <c r="D75" s="178">
        <f>9%*15250</f>
        <v>1372.5</v>
      </c>
      <c r="E75" s="23"/>
      <c r="F75" s="212" t="s">
        <v>125</v>
      </c>
      <c r="G75" s="298" t="s">
        <v>222</v>
      </c>
      <c r="H75" s="33" t="s">
        <v>127</v>
      </c>
      <c r="I75" s="33" t="s">
        <v>164</v>
      </c>
      <c r="J75" s="53" t="s">
        <v>122</v>
      </c>
      <c r="K75" s="222"/>
      <c r="L75" s="54" t="s">
        <v>23</v>
      </c>
      <c r="M75" s="56" t="s">
        <v>23</v>
      </c>
      <c r="N75" s="56" t="s">
        <v>23</v>
      </c>
      <c r="O75" s="223" t="s">
        <v>23</v>
      </c>
      <c r="P75" s="54"/>
      <c r="Q75" s="56"/>
      <c r="R75" s="56"/>
      <c r="S75" s="226"/>
      <c r="T75" s="226"/>
      <c r="U75" s="226"/>
      <c r="V75" s="223"/>
      <c r="W75" s="56" t="s">
        <v>129</v>
      </c>
      <c r="X75" s="56" t="s">
        <v>129</v>
      </c>
      <c r="Y75" s="66"/>
      <c r="Z75" s="54" t="s">
        <v>23</v>
      </c>
      <c r="AA75" s="56" t="s">
        <v>23</v>
      </c>
      <c r="AB75" s="56" t="s">
        <v>23</v>
      </c>
      <c r="AC75" s="55" t="s">
        <v>23</v>
      </c>
      <c r="AD75" s="54" t="s">
        <v>23</v>
      </c>
      <c r="AE75" s="56" t="s">
        <v>23</v>
      </c>
      <c r="AF75" s="57"/>
      <c r="AG75" s="54" t="s">
        <v>23</v>
      </c>
      <c r="AH75" s="56" t="s">
        <v>23</v>
      </c>
      <c r="AI75" s="56" t="s">
        <v>23</v>
      </c>
      <c r="AJ75" s="56" t="s">
        <v>129</v>
      </c>
      <c r="AK75" s="56" t="s">
        <v>129</v>
      </c>
      <c r="AL75" s="56" t="s">
        <v>129</v>
      </c>
      <c r="AM75" s="56" t="s">
        <v>23</v>
      </c>
      <c r="AN75" s="56" t="s">
        <v>23</v>
      </c>
      <c r="AO75" s="66"/>
      <c r="AP75" s="152" t="s">
        <v>23</v>
      </c>
      <c r="AQ75" s="249" t="s">
        <v>23</v>
      </c>
      <c r="AR75" s="250" t="s">
        <v>23</v>
      </c>
      <c r="AS75" s="56"/>
      <c r="AT75" s="226"/>
      <c r="AU75" s="57"/>
      <c r="AV75" s="152"/>
      <c r="AW75" s="58" t="s">
        <v>23</v>
      </c>
      <c r="AX75" s="58" t="s">
        <v>23</v>
      </c>
      <c r="AY75" s="58"/>
      <c r="AZ75" s="69" t="s">
        <v>23</v>
      </c>
      <c r="BA75" s="152"/>
      <c r="BB75" s="58"/>
      <c r="BC75" s="58"/>
      <c r="BD75" s="69"/>
      <c r="BE75" s="54" t="s">
        <v>23</v>
      </c>
      <c r="BF75" s="55"/>
      <c r="BG75" s="55"/>
      <c r="BH75" s="56"/>
      <c r="BI75" s="57" t="s">
        <v>23</v>
      </c>
      <c r="BJ75" s="264"/>
      <c r="BK75" s="31" t="s">
        <v>130</v>
      </c>
      <c r="BL75" s="94" t="s">
        <v>217</v>
      </c>
      <c r="BM75" s="94"/>
      <c r="BN75" s="95"/>
      <c r="BO75" s="79"/>
      <c r="BP75" s="186">
        <v>4829.56</v>
      </c>
      <c r="BQ75" s="192">
        <v>675.172488</v>
      </c>
      <c r="BR75" s="193">
        <v>3542.48226</v>
      </c>
      <c r="BS75" s="118"/>
    </row>
    <row r="76" s="15" customFormat="1" customHeight="1" spans="1:71">
      <c r="A76" s="13"/>
      <c r="B76" s="21"/>
      <c r="C76" s="31"/>
      <c r="D76" s="178">
        <f>91%*4575</f>
        <v>4163.25</v>
      </c>
      <c r="E76" s="23"/>
      <c r="F76" s="212" t="s">
        <v>125</v>
      </c>
      <c r="G76" s="298" t="s">
        <v>223</v>
      </c>
      <c r="H76" s="33" t="s">
        <v>127</v>
      </c>
      <c r="I76" s="33" t="s">
        <v>181</v>
      </c>
      <c r="J76" s="53" t="s">
        <v>121</v>
      </c>
      <c r="K76" s="222"/>
      <c r="L76" s="54"/>
      <c r="M76" s="56"/>
      <c r="N76" s="56"/>
      <c r="O76" s="223"/>
      <c r="P76" s="54" t="s">
        <v>23</v>
      </c>
      <c r="Q76" s="56" t="s">
        <v>23</v>
      </c>
      <c r="R76" s="56" t="s">
        <v>23</v>
      </c>
      <c r="S76" s="226" t="s">
        <v>23</v>
      </c>
      <c r="T76" s="226" t="s">
        <v>23</v>
      </c>
      <c r="U76" s="226" t="s">
        <v>23</v>
      </c>
      <c r="V76" s="223" t="s">
        <v>23</v>
      </c>
      <c r="W76" s="56" t="s">
        <v>129</v>
      </c>
      <c r="X76" s="56" t="s">
        <v>129</v>
      </c>
      <c r="Y76" s="66"/>
      <c r="Z76" s="54" t="s">
        <v>23</v>
      </c>
      <c r="AA76" s="56" t="s">
        <v>23</v>
      </c>
      <c r="AB76" s="56" t="s">
        <v>23</v>
      </c>
      <c r="AC76" s="55" t="s">
        <v>23</v>
      </c>
      <c r="AD76" s="54"/>
      <c r="AE76" s="56" t="s">
        <v>23</v>
      </c>
      <c r="AF76" s="57"/>
      <c r="AG76" s="54" t="s">
        <v>23</v>
      </c>
      <c r="AH76" s="56" t="s">
        <v>23</v>
      </c>
      <c r="AI76" s="56" t="s">
        <v>23</v>
      </c>
      <c r="AJ76" s="56" t="s">
        <v>129</v>
      </c>
      <c r="AK76" s="56" t="s">
        <v>129</v>
      </c>
      <c r="AL76" s="56" t="s">
        <v>129</v>
      </c>
      <c r="AM76" s="56" t="s">
        <v>23</v>
      </c>
      <c r="AN76" s="56" t="s">
        <v>23</v>
      </c>
      <c r="AO76" s="66"/>
      <c r="AP76" s="152" t="s">
        <v>23</v>
      </c>
      <c r="AQ76" s="249" t="s">
        <v>23</v>
      </c>
      <c r="AR76" s="250" t="s">
        <v>23</v>
      </c>
      <c r="AS76" s="56"/>
      <c r="AT76" s="226"/>
      <c r="AU76" s="57"/>
      <c r="AV76" s="152"/>
      <c r="AW76" s="58" t="s">
        <v>23</v>
      </c>
      <c r="AX76" s="58"/>
      <c r="AY76" s="58" t="s">
        <v>23</v>
      </c>
      <c r="AZ76" s="69" t="s">
        <v>23</v>
      </c>
      <c r="BA76" s="152"/>
      <c r="BB76" s="58"/>
      <c r="BC76" s="58"/>
      <c r="BD76" s="69"/>
      <c r="BE76" s="54" t="s">
        <v>23</v>
      </c>
      <c r="BF76" s="55"/>
      <c r="BG76" s="55"/>
      <c r="BH76" s="56" t="s">
        <v>23</v>
      </c>
      <c r="BI76" s="57"/>
      <c r="BJ76" s="264"/>
      <c r="BK76" s="31" t="s">
        <v>130</v>
      </c>
      <c r="BL76" s="94" t="s">
        <v>217</v>
      </c>
      <c r="BM76" s="94"/>
      <c r="BN76" s="95"/>
      <c r="BO76" s="79"/>
      <c r="BP76" s="186">
        <v>7854.36</v>
      </c>
      <c r="BQ76" s="192">
        <v>1098.039528</v>
      </c>
      <c r="BR76" s="193">
        <v>5761.17306</v>
      </c>
      <c r="BS76" s="118"/>
    </row>
    <row r="77" s="15" customFormat="1" customHeight="1" spans="1:71">
      <c r="A77" s="13"/>
      <c r="B77" s="21"/>
      <c r="C77" s="31"/>
      <c r="D77" s="178">
        <f>9%*4575</f>
        <v>411.75</v>
      </c>
      <c r="E77" s="23"/>
      <c r="F77" s="212" t="s">
        <v>125</v>
      </c>
      <c r="G77" s="298" t="s">
        <v>224</v>
      </c>
      <c r="H77" s="33" t="s">
        <v>127</v>
      </c>
      <c r="I77" s="33" t="s">
        <v>181</v>
      </c>
      <c r="J77" s="53" t="s">
        <v>122</v>
      </c>
      <c r="K77" s="222"/>
      <c r="L77" s="54"/>
      <c r="M77" s="56"/>
      <c r="N77" s="56"/>
      <c r="O77" s="223"/>
      <c r="P77" s="54" t="s">
        <v>23</v>
      </c>
      <c r="Q77" s="56" t="s">
        <v>23</v>
      </c>
      <c r="R77" s="56" t="s">
        <v>23</v>
      </c>
      <c r="S77" s="226" t="s">
        <v>23</v>
      </c>
      <c r="T77" s="226" t="s">
        <v>23</v>
      </c>
      <c r="U77" s="226" t="s">
        <v>23</v>
      </c>
      <c r="V77" s="223" t="s">
        <v>23</v>
      </c>
      <c r="W77" s="56" t="s">
        <v>129</v>
      </c>
      <c r="X77" s="56" t="s">
        <v>129</v>
      </c>
      <c r="Y77" s="66"/>
      <c r="Z77" s="54" t="s">
        <v>23</v>
      </c>
      <c r="AA77" s="56" t="s">
        <v>23</v>
      </c>
      <c r="AB77" s="56" t="s">
        <v>23</v>
      </c>
      <c r="AC77" s="55" t="s">
        <v>23</v>
      </c>
      <c r="AD77" s="54"/>
      <c r="AE77" s="56" t="s">
        <v>23</v>
      </c>
      <c r="AF77" s="57"/>
      <c r="AG77" s="54" t="s">
        <v>23</v>
      </c>
      <c r="AH77" s="56" t="s">
        <v>23</v>
      </c>
      <c r="AI77" s="56" t="s">
        <v>23</v>
      </c>
      <c r="AJ77" s="56" t="s">
        <v>129</v>
      </c>
      <c r="AK77" s="56" t="s">
        <v>129</v>
      </c>
      <c r="AL77" s="56" t="s">
        <v>129</v>
      </c>
      <c r="AM77" s="56" t="s">
        <v>23</v>
      </c>
      <c r="AN77" s="56" t="s">
        <v>23</v>
      </c>
      <c r="AO77" s="66"/>
      <c r="AP77" s="152" t="s">
        <v>23</v>
      </c>
      <c r="AQ77" s="249" t="s">
        <v>23</v>
      </c>
      <c r="AR77" s="250" t="s">
        <v>23</v>
      </c>
      <c r="AS77" s="56"/>
      <c r="AT77" s="226"/>
      <c r="AU77" s="57"/>
      <c r="AV77" s="152"/>
      <c r="AW77" s="58" t="s">
        <v>23</v>
      </c>
      <c r="AX77" s="58"/>
      <c r="AY77" s="58" t="s">
        <v>23</v>
      </c>
      <c r="AZ77" s="69" t="s">
        <v>23</v>
      </c>
      <c r="BA77" s="152"/>
      <c r="BB77" s="58"/>
      <c r="BC77" s="58"/>
      <c r="BD77" s="69"/>
      <c r="BE77" s="54" t="s">
        <v>23</v>
      </c>
      <c r="BF77" s="55"/>
      <c r="BG77" s="55"/>
      <c r="BH77" s="56"/>
      <c r="BI77" s="57" t="s">
        <v>23</v>
      </c>
      <c r="BJ77" s="264"/>
      <c r="BK77" s="31" t="s">
        <v>130</v>
      </c>
      <c r="BL77" s="94" t="s">
        <v>217</v>
      </c>
      <c r="BM77" s="94"/>
      <c r="BN77" s="95"/>
      <c r="BO77" s="79"/>
      <c r="BP77" s="186">
        <v>7854.36</v>
      </c>
      <c r="BQ77" s="192">
        <v>1098.039528</v>
      </c>
      <c r="BR77" s="193">
        <v>5761.17306</v>
      </c>
      <c r="BS77" s="118"/>
    </row>
    <row r="78" s="15" customFormat="1" customHeight="1" spans="1:71">
      <c r="A78" s="13"/>
      <c r="B78" s="21"/>
      <c r="C78" s="31"/>
      <c r="D78" s="178">
        <f>91%*4575</f>
        <v>4163.25</v>
      </c>
      <c r="E78" s="23"/>
      <c r="F78" s="212" t="s">
        <v>125</v>
      </c>
      <c r="G78" s="298" t="s">
        <v>225</v>
      </c>
      <c r="H78" s="33" t="s">
        <v>198</v>
      </c>
      <c r="I78" s="33" t="s">
        <v>128</v>
      </c>
      <c r="J78" s="53" t="s">
        <v>121</v>
      </c>
      <c r="K78" s="222"/>
      <c r="L78" s="54" t="s">
        <v>23</v>
      </c>
      <c r="M78" s="56" t="s">
        <v>23</v>
      </c>
      <c r="N78" s="56" t="s">
        <v>23</v>
      </c>
      <c r="O78" s="223" t="s">
        <v>23</v>
      </c>
      <c r="P78" s="54"/>
      <c r="Q78" s="56"/>
      <c r="R78" s="56"/>
      <c r="S78" s="226"/>
      <c r="T78" s="226"/>
      <c r="U78" s="226"/>
      <c r="V78" s="223"/>
      <c r="W78" s="56" t="s">
        <v>129</v>
      </c>
      <c r="X78" s="56" t="s">
        <v>129</v>
      </c>
      <c r="Y78" s="66"/>
      <c r="Z78" s="54"/>
      <c r="AA78" s="56"/>
      <c r="AB78" s="56" t="s">
        <v>23</v>
      </c>
      <c r="AC78" s="55" t="s">
        <v>23</v>
      </c>
      <c r="AD78" s="54"/>
      <c r="AE78" s="56"/>
      <c r="AF78" s="57" t="s">
        <v>23</v>
      </c>
      <c r="AG78" s="54" t="s">
        <v>23</v>
      </c>
      <c r="AH78" s="56" t="s">
        <v>23</v>
      </c>
      <c r="AI78" s="56"/>
      <c r="AJ78" s="56"/>
      <c r="AK78" s="56"/>
      <c r="AL78" s="56"/>
      <c r="AM78" s="56" t="s">
        <v>23</v>
      </c>
      <c r="AN78" s="56" t="s">
        <v>23</v>
      </c>
      <c r="AO78" s="66"/>
      <c r="AP78" s="152"/>
      <c r="AQ78" s="249"/>
      <c r="AR78" s="250" t="s">
        <v>23</v>
      </c>
      <c r="AS78" s="56"/>
      <c r="AT78" s="226"/>
      <c r="AU78" s="57"/>
      <c r="AV78" s="152" t="s">
        <v>23</v>
      </c>
      <c r="AW78" s="58"/>
      <c r="AX78" s="58"/>
      <c r="AY78" s="58"/>
      <c r="AZ78" s="69" t="s">
        <v>23</v>
      </c>
      <c r="BA78" s="152"/>
      <c r="BB78" s="58"/>
      <c r="BC78" s="58"/>
      <c r="BD78" s="69"/>
      <c r="BE78" s="54"/>
      <c r="BF78" s="55" t="s">
        <v>23</v>
      </c>
      <c r="BG78" s="55"/>
      <c r="BH78" s="56" t="s">
        <v>23</v>
      </c>
      <c r="BI78" s="57"/>
      <c r="BJ78" s="264"/>
      <c r="BK78" s="31" t="s">
        <v>130</v>
      </c>
      <c r="BL78" s="94" t="s">
        <v>217</v>
      </c>
      <c r="BM78" s="94"/>
      <c r="BN78" s="95"/>
      <c r="BO78" s="79"/>
      <c r="BP78" s="186">
        <v>3288.29</v>
      </c>
      <c r="BQ78" s="192">
        <v>459.702942</v>
      </c>
      <c r="BR78" s="193">
        <v>2411.960715</v>
      </c>
      <c r="BS78" s="118"/>
    </row>
    <row r="79" spans="1:71">
      <c r="A79" s="13"/>
      <c r="B79" s="21"/>
      <c r="C79" s="34"/>
      <c r="D79" s="178">
        <f>9%*4575</f>
        <v>411.75</v>
      </c>
      <c r="E79" s="23"/>
      <c r="F79" s="212" t="s">
        <v>125</v>
      </c>
      <c r="G79" s="298" t="s">
        <v>226</v>
      </c>
      <c r="H79" s="33" t="s">
        <v>198</v>
      </c>
      <c r="I79" s="33" t="s">
        <v>128</v>
      </c>
      <c r="J79" s="53" t="s">
        <v>122</v>
      </c>
      <c r="K79" s="222"/>
      <c r="L79" s="54" t="s">
        <v>23</v>
      </c>
      <c r="M79" s="56" t="s">
        <v>23</v>
      </c>
      <c r="N79" s="56" t="s">
        <v>23</v>
      </c>
      <c r="O79" s="223" t="s">
        <v>23</v>
      </c>
      <c r="P79" s="54"/>
      <c r="Q79" s="56"/>
      <c r="R79" s="56"/>
      <c r="S79" s="226"/>
      <c r="T79" s="226"/>
      <c r="U79" s="226"/>
      <c r="V79" s="223"/>
      <c r="W79" s="56" t="s">
        <v>129</v>
      </c>
      <c r="X79" s="56" t="s">
        <v>129</v>
      </c>
      <c r="Y79" s="66"/>
      <c r="Z79" s="54"/>
      <c r="AA79" s="56"/>
      <c r="AB79" s="56" t="s">
        <v>23</v>
      </c>
      <c r="AC79" s="55" t="s">
        <v>23</v>
      </c>
      <c r="AD79" s="54"/>
      <c r="AE79" s="56"/>
      <c r="AF79" s="57" t="s">
        <v>23</v>
      </c>
      <c r="AG79" s="54" t="s">
        <v>23</v>
      </c>
      <c r="AH79" s="56" t="s">
        <v>23</v>
      </c>
      <c r="AI79" s="56"/>
      <c r="AJ79" s="56"/>
      <c r="AK79" s="56"/>
      <c r="AL79" s="56"/>
      <c r="AM79" s="56" t="s">
        <v>23</v>
      </c>
      <c r="AN79" s="56" t="s">
        <v>23</v>
      </c>
      <c r="AO79" s="66"/>
      <c r="AP79" s="152"/>
      <c r="AQ79" s="249"/>
      <c r="AR79" s="250" t="s">
        <v>23</v>
      </c>
      <c r="AS79" s="56"/>
      <c r="AT79" s="226"/>
      <c r="AU79" s="57"/>
      <c r="AV79" s="152" t="s">
        <v>23</v>
      </c>
      <c r="AW79" s="58"/>
      <c r="AX79" s="58"/>
      <c r="AY79" s="58"/>
      <c r="AZ79" s="69" t="s">
        <v>23</v>
      </c>
      <c r="BA79" s="152"/>
      <c r="BB79" s="58"/>
      <c r="BC79" s="58"/>
      <c r="BD79" s="69"/>
      <c r="BE79" s="54"/>
      <c r="BF79" s="55" t="s">
        <v>23</v>
      </c>
      <c r="BG79" s="55"/>
      <c r="BH79" s="56"/>
      <c r="BI79" s="57" t="s">
        <v>23</v>
      </c>
      <c r="BJ79" s="264"/>
      <c r="BK79" s="31" t="s">
        <v>130</v>
      </c>
      <c r="BL79" s="94" t="s">
        <v>217</v>
      </c>
      <c r="BM79" s="94"/>
      <c r="BN79" s="95"/>
      <c r="BO79" s="79"/>
      <c r="BP79" s="187">
        <v>3288.29</v>
      </c>
      <c r="BQ79" s="194">
        <v>459.702942</v>
      </c>
      <c r="BR79" s="195">
        <v>2411.960715</v>
      </c>
      <c r="BS79" s="120"/>
    </row>
    <row r="80" s="15" customFormat="1" customHeight="1" spans="1:71">
      <c r="A80" s="13"/>
      <c r="B80" s="21"/>
      <c r="C80" s="31"/>
      <c r="D80" s="178">
        <f>91%*15250</f>
        <v>13877.5</v>
      </c>
      <c r="E80" s="23"/>
      <c r="F80" s="212" t="s">
        <v>125</v>
      </c>
      <c r="G80" s="298" t="s">
        <v>227</v>
      </c>
      <c r="H80" s="33" t="s">
        <v>198</v>
      </c>
      <c r="I80" s="33" t="s">
        <v>65</v>
      </c>
      <c r="J80" s="53" t="s">
        <v>121</v>
      </c>
      <c r="K80" s="222"/>
      <c r="L80" s="54" t="s">
        <v>23</v>
      </c>
      <c r="M80" s="56" t="s">
        <v>23</v>
      </c>
      <c r="N80" s="56" t="s">
        <v>23</v>
      </c>
      <c r="O80" s="223" t="s">
        <v>23</v>
      </c>
      <c r="P80" s="54"/>
      <c r="Q80" s="56"/>
      <c r="R80" s="56"/>
      <c r="S80" s="226"/>
      <c r="T80" s="226"/>
      <c r="U80" s="226"/>
      <c r="V80" s="223"/>
      <c r="W80" s="55" t="s">
        <v>129</v>
      </c>
      <c r="X80" s="56" t="s">
        <v>129</v>
      </c>
      <c r="Y80" s="66"/>
      <c r="Z80" s="54" t="s">
        <v>23</v>
      </c>
      <c r="AA80" s="56" t="s">
        <v>23</v>
      </c>
      <c r="AB80" s="56" t="s">
        <v>23</v>
      </c>
      <c r="AC80" s="55" t="s">
        <v>23</v>
      </c>
      <c r="AD80" s="54" t="s">
        <v>23</v>
      </c>
      <c r="AE80" s="56" t="s">
        <v>23</v>
      </c>
      <c r="AF80" s="57" t="s">
        <v>23</v>
      </c>
      <c r="AG80" s="54" t="s">
        <v>23</v>
      </c>
      <c r="AH80" s="56" t="s">
        <v>23</v>
      </c>
      <c r="AI80" s="56"/>
      <c r="AJ80" s="56"/>
      <c r="AK80" s="56"/>
      <c r="AL80" s="56"/>
      <c r="AM80" s="56" t="s">
        <v>23</v>
      </c>
      <c r="AN80" s="56" t="s">
        <v>23</v>
      </c>
      <c r="AO80" s="66"/>
      <c r="AP80" s="152"/>
      <c r="AQ80" s="249"/>
      <c r="AR80" s="250" t="s">
        <v>23</v>
      </c>
      <c r="AS80" s="56"/>
      <c r="AT80" s="226"/>
      <c r="AU80" s="57"/>
      <c r="AV80" s="152"/>
      <c r="AW80" s="58" t="s">
        <v>23</v>
      </c>
      <c r="AX80" s="58" t="s">
        <v>23</v>
      </c>
      <c r="AY80" s="58"/>
      <c r="AZ80" s="69" t="s">
        <v>23</v>
      </c>
      <c r="BA80" s="152"/>
      <c r="BB80" s="58"/>
      <c r="BC80" s="58"/>
      <c r="BD80" s="69"/>
      <c r="BE80" s="54"/>
      <c r="BF80" s="55" t="s">
        <v>23</v>
      </c>
      <c r="BG80" s="55"/>
      <c r="BH80" s="56" t="s">
        <v>23</v>
      </c>
      <c r="BI80" s="57"/>
      <c r="BJ80" s="264"/>
      <c r="BK80" s="31" t="s">
        <v>130</v>
      </c>
      <c r="BL80" s="94" t="s">
        <v>217</v>
      </c>
      <c r="BM80" s="94"/>
      <c r="BN80" s="95"/>
      <c r="BO80" s="79"/>
      <c r="BP80" s="186">
        <v>3510.26</v>
      </c>
      <c r="BQ80" s="192">
        <v>490.734348</v>
      </c>
      <c r="BR80" s="193">
        <v>2574.77571</v>
      </c>
      <c r="BS80" s="118"/>
    </row>
    <row r="81" spans="1:71">
      <c r="A81" s="13"/>
      <c r="B81" s="21"/>
      <c r="C81" s="34"/>
      <c r="D81" s="178">
        <f>9%*15250</f>
        <v>1372.5</v>
      </c>
      <c r="E81" s="23"/>
      <c r="F81" s="212" t="s">
        <v>125</v>
      </c>
      <c r="G81" s="298" t="s">
        <v>228</v>
      </c>
      <c r="H81" s="33" t="s">
        <v>198</v>
      </c>
      <c r="I81" s="33" t="s">
        <v>65</v>
      </c>
      <c r="J81" s="53" t="s">
        <v>122</v>
      </c>
      <c r="K81" s="222"/>
      <c r="L81" s="54" t="s">
        <v>23</v>
      </c>
      <c r="M81" s="56" t="s">
        <v>23</v>
      </c>
      <c r="N81" s="56" t="s">
        <v>23</v>
      </c>
      <c r="O81" s="223" t="s">
        <v>23</v>
      </c>
      <c r="P81" s="54"/>
      <c r="Q81" s="56"/>
      <c r="R81" s="56"/>
      <c r="S81" s="226"/>
      <c r="T81" s="226"/>
      <c r="U81" s="226"/>
      <c r="V81" s="223"/>
      <c r="W81" s="55" t="s">
        <v>129</v>
      </c>
      <c r="X81" s="56" t="s">
        <v>129</v>
      </c>
      <c r="Y81" s="66"/>
      <c r="Z81" s="54" t="s">
        <v>23</v>
      </c>
      <c r="AA81" s="56" t="s">
        <v>23</v>
      </c>
      <c r="AB81" s="56" t="s">
        <v>23</v>
      </c>
      <c r="AC81" s="55" t="s">
        <v>23</v>
      </c>
      <c r="AD81" s="54" t="s">
        <v>23</v>
      </c>
      <c r="AE81" s="56" t="s">
        <v>23</v>
      </c>
      <c r="AF81" s="57" t="s">
        <v>23</v>
      </c>
      <c r="AG81" s="54" t="s">
        <v>23</v>
      </c>
      <c r="AH81" s="56" t="s">
        <v>23</v>
      </c>
      <c r="AI81" s="56"/>
      <c r="AJ81" s="56"/>
      <c r="AK81" s="56"/>
      <c r="AL81" s="56"/>
      <c r="AM81" s="56" t="s">
        <v>23</v>
      </c>
      <c r="AN81" s="56" t="s">
        <v>23</v>
      </c>
      <c r="AO81" s="66"/>
      <c r="AP81" s="152"/>
      <c r="AQ81" s="249"/>
      <c r="AR81" s="250" t="s">
        <v>23</v>
      </c>
      <c r="AS81" s="56"/>
      <c r="AT81" s="226"/>
      <c r="AU81" s="57"/>
      <c r="AV81" s="152"/>
      <c r="AW81" s="58" t="s">
        <v>23</v>
      </c>
      <c r="AX81" s="58" t="s">
        <v>23</v>
      </c>
      <c r="AY81" s="58"/>
      <c r="AZ81" s="69" t="s">
        <v>23</v>
      </c>
      <c r="BA81" s="152"/>
      <c r="BB81" s="58"/>
      <c r="BC81" s="58"/>
      <c r="BD81" s="69"/>
      <c r="BE81" s="54"/>
      <c r="BF81" s="55" t="s">
        <v>23</v>
      </c>
      <c r="BG81" s="55"/>
      <c r="BH81" s="56"/>
      <c r="BI81" s="57" t="s">
        <v>23</v>
      </c>
      <c r="BJ81" s="264"/>
      <c r="BK81" s="31" t="s">
        <v>130</v>
      </c>
      <c r="BL81" s="94" t="s">
        <v>217</v>
      </c>
      <c r="BM81" s="94"/>
      <c r="BN81" s="95"/>
      <c r="BO81" s="79"/>
      <c r="BP81" s="187">
        <v>3510.26</v>
      </c>
      <c r="BQ81" s="194">
        <v>490.734348</v>
      </c>
      <c r="BR81" s="195">
        <v>2574.77571</v>
      </c>
      <c r="BS81" s="120"/>
    </row>
    <row r="82" s="15" customFormat="1" customHeight="1" spans="1:71">
      <c r="A82" s="13"/>
      <c r="B82" s="21"/>
      <c r="C82" s="31"/>
      <c r="D82" s="178">
        <f>91%*3050</f>
        <v>2775.5</v>
      </c>
      <c r="E82" s="23"/>
      <c r="F82" s="212" t="s">
        <v>125</v>
      </c>
      <c r="G82" s="298" t="s">
        <v>229</v>
      </c>
      <c r="H82" s="33" t="s">
        <v>198</v>
      </c>
      <c r="I82" s="33" t="s">
        <v>164</v>
      </c>
      <c r="J82" s="53" t="s">
        <v>121</v>
      </c>
      <c r="K82" s="222"/>
      <c r="L82" s="54" t="s">
        <v>23</v>
      </c>
      <c r="M82" s="56" t="s">
        <v>23</v>
      </c>
      <c r="N82" s="56" t="s">
        <v>23</v>
      </c>
      <c r="O82" s="223" t="s">
        <v>23</v>
      </c>
      <c r="P82" s="54"/>
      <c r="Q82" s="56"/>
      <c r="R82" s="56"/>
      <c r="S82" s="226"/>
      <c r="T82" s="226"/>
      <c r="U82" s="226"/>
      <c r="V82" s="223"/>
      <c r="W82" s="55" t="s">
        <v>129</v>
      </c>
      <c r="X82" s="56" t="s">
        <v>129</v>
      </c>
      <c r="Y82" s="66"/>
      <c r="Z82" s="54" t="s">
        <v>23</v>
      </c>
      <c r="AA82" s="56" t="s">
        <v>23</v>
      </c>
      <c r="AB82" s="56" t="s">
        <v>23</v>
      </c>
      <c r="AC82" s="55" t="s">
        <v>23</v>
      </c>
      <c r="AD82" s="54" t="s">
        <v>23</v>
      </c>
      <c r="AE82" s="56" t="s">
        <v>23</v>
      </c>
      <c r="AF82" s="57" t="s">
        <v>23</v>
      </c>
      <c r="AG82" s="54" t="s">
        <v>23</v>
      </c>
      <c r="AH82" s="56" t="s">
        <v>23</v>
      </c>
      <c r="AI82" s="56"/>
      <c r="AJ82" s="56"/>
      <c r="AK82" s="56"/>
      <c r="AL82" s="56"/>
      <c r="AM82" s="56" t="s">
        <v>23</v>
      </c>
      <c r="AN82" s="56" t="s">
        <v>23</v>
      </c>
      <c r="AO82" s="66"/>
      <c r="AP82" s="152" t="s">
        <v>23</v>
      </c>
      <c r="AQ82" s="249" t="s">
        <v>23</v>
      </c>
      <c r="AR82" s="250" t="s">
        <v>23</v>
      </c>
      <c r="AS82" s="56"/>
      <c r="AT82" s="226"/>
      <c r="AU82" s="57"/>
      <c r="AV82" s="152"/>
      <c r="AW82" s="58" t="s">
        <v>23</v>
      </c>
      <c r="AX82" s="58" t="s">
        <v>23</v>
      </c>
      <c r="AY82" s="58"/>
      <c r="AZ82" s="69" t="s">
        <v>23</v>
      </c>
      <c r="BA82" s="152"/>
      <c r="BB82" s="58"/>
      <c r="BC82" s="58"/>
      <c r="BD82" s="69"/>
      <c r="BE82" s="54"/>
      <c r="BF82" s="55" t="s">
        <v>23</v>
      </c>
      <c r="BG82" s="55"/>
      <c r="BH82" s="56" t="s">
        <v>23</v>
      </c>
      <c r="BI82" s="57"/>
      <c r="BJ82" s="264"/>
      <c r="BK82" s="31" t="s">
        <v>130</v>
      </c>
      <c r="BL82" s="94" t="s">
        <v>217</v>
      </c>
      <c r="BM82" s="94"/>
      <c r="BN82" s="95"/>
      <c r="BO82" s="79"/>
      <c r="BP82" s="186">
        <v>4885.11</v>
      </c>
      <c r="BQ82" s="192">
        <v>682.938378</v>
      </c>
      <c r="BR82" s="193">
        <v>3583.228185</v>
      </c>
      <c r="BS82" s="118"/>
    </row>
    <row r="83" spans="1:71">
      <c r="A83" s="13"/>
      <c r="B83" s="21"/>
      <c r="C83" s="34"/>
      <c r="D83" s="178">
        <f>9%*3050</f>
        <v>274.5</v>
      </c>
      <c r="E83" s="23"/>
      <c r="F83" s="212" t="s">
        <v>125</v>
      </c>
      <c r="G83" s="298" t="s">
        <v>230</v>
      </c>
      <c r="H83" s="33" t="s">
        <v>198</v>
      </c>
      <c r="I83" s="33" t="s">
        <v>164</v>
      </c>
      <c r="J83" s="53" t="s">
        <v>122</v>
      </c>
      <c r="K83" s="222"/>
      <c r="L83" s="54" t="s">
        <v>23</v>
      </c>
      <c r="M83" s="56" t="s">
        <v>23</v>
      </c>
      <c r="N83" s="56" t="s">
        <v>23</v>
      </c>
      <c r="O83" s="223" t="s">
        <v>23</v>
      </c>
      <c r="P83" s="54"/>
      <c r="Q83" s="56"/>
      <c r="R83" s="56"/>
      <c r="S83" s="226"/>
      <c r="T83" s="226"/>
      <c r="U83" s="226"/>
      <c r="V83" s="223"/>
      <c r="W83" s="55" t="s">
        <v>129</v>
      </c>
      <c r="X83" s="56" t="s">
        <v>129</v>
      </c>
      <c r="Y83" s="66"/>
      <c r="Z83" s="54" t="s">
        <v>23</v>
      </c>
      <c r="AA83" s="56" t="s">
        <v>23</v>
      </c>
      <c r="AB83" s="56" t="s">
        <v>23</v>
      </c>
      <c r="AC83" s="55" t="s">
        <v>23</v>
      </c>
      <c r="AD83" s="54" t="s">
        <v>23</v>
      </c>
      <c r="AE83" s="56" t="s">
        <v>23</v>
      </c>
      <c r="AF83" s="57" t="s">
        <v>23</v>
      </c>
      <c r="AG83" s="54" t="s">
        <v>23</v>
      </c>
      <c r="AH83" s="56" t="s">
        <v>23</v>
      </c>
      <c r="AI83" s="56"/>
      <c r="AJ83" s="56"/>
      <c r="AK83" s="56"/>
      <c r="AL83" s="56"/>
      <c r="AM83" s="56" t="s">
        <v>23</v>
      </c>
      <c r="AN83" s="56" t="s">
        <v>23</v>
      </c>
      <c r="AO83" s="66"/>
      <c r="AP83" s="152" t="s">
        <v>23</v>
      </c>
      <c r="AQ83" s="249" t="s">
        <v>23</v>
      </c>
      <c r="AR83" s="250" t="s">
        <v>23</v>
      </c>
      <c r="AS83" s="56"/>
      <c r="AT83" s="226"/>
      <c r="AU83" s="57"/>
      <c r="AV83" s="152"/>
      <c r="AW83" s="58" t="s">
        <v>23</v>
      </c>
      <c r="AX83" s="58" t="s">
        <v>23</v>
      </c>
      <c r="AY83" s="58"/>
      <c r="AZ83" s="69" t="s">
        <v>23</v>
      </c>
      <c r="BA83" s="152"/>
      <c r="BB83" s="58"/>
      <c r="BC83" s="58"/>
      <c r="BD83" s="69"/>
      <c r="BE83" s="54"/>
      <c r="BF83" s="55" t="s">
        <v>23</v>
      </c>
      <c r="BG83" s="55"/>
      <c r="BH83" s="56"/>
      <c r="BI83" s="57" t="s">
        <v>23</v>
      </c>
      <c r="BJ83" s="264"/>
      <c r="BK83" s="31" t="s">
        <v>130</v>
      </c>
      <c r="BL83" s="94" t="s">
        <v>217</v>
      </c>
      <c r="BM83" s="94"/>
      <c r="BN83" s="95"/>
      <c r="BO83" s="79"/>
      <c r="BP83" s="187">
        <v>4885.11</v>
      </c>
      <c r="BQ83" s="194">
        <v>682.938378</v>
      </c>
      <c r="BR83" s="195">
        <v>3583.228185</v>
      </c>
      <c r="BS83" s="120"/>
    </row>
    <row r="84" s="15" customFormat="1" customHeight="1" spans="1:71">
      <c r="A84" s="13"/>
      <c r="B84" s="21"/>
      <c r="C84" s="31"/>
      <c r="D84" s="98"/>
      <c r="E84" s="23"/>
      <c r="F84" s="212" t="s">
        <v>125</v>
      </c>
      <c r="G84" s="298" t="s">
        <v>231</v>
      </c>
      <c r="H84" s="33" t="s">
        <v>198</v>
      </c>
      <c r="I84" s="33" t="s">
        <v>181</v>
      </c>
      <c r="J84" s="53" t="s">
        <v>121</v>
      </c>
      <c r="K84" s="222"/>
      <c r="L84" s="54"/>
      <c r="M84" s="56"/>
      <c r="N84" s="56"/>
      <c r="O84" s="223"/>
      <c r="P84" s="54" t="s">
        <v>23</v>
      </c>
      <c r="Q84" s="56" t="s">
        <v>23</v>
      </c>
      <c r="R84" s="56" t="s">
        <v>23</v>
      </c>
      <c r="S84" s="226" t="s">
        <v>23</v>
      </c>
      <c r="T84" s="226" t="s">
        <v>23</v>
      </c>
      <c r="U84" s="226" t="s">
        <v>23</v>
      </c>
      <c r="V84" s="223"/>
      <c r="W84" s="55" t="s">
        <v>129</v>
      </c>
      <c r="X84" s="56" t="s">
        <v>129</v>
      </c>
      <c r="Y84" s="66"/>
      <c r="Z84" s="54" t="s">
        <v>23</v>
      </c>
      <c r="AA84" s="56" t="s">
        <v>23</v>
      </c>
      <c r="AB84" s="56" t="s">
        <v>23</v>
      </c>
      <c r="AC84" s="55" t="s">
        <v>23</v>
      </c>
      <c r="AD84" s="54"/>
      <c r="AE84" s="56" t="s">
        <v>23</v>
      </c>
      <c r="AF84" s="57" t="s">
        <v>23</v>
      </c>
      <c r="AG84" s="54" t="s">
        <v>23</v>
      </c>
      <c r="AH84" s="56" t="s">
        <v>23</v>
      </c>
      <c r="AI84" s="56"/>
      <c r="AJ84" s="56"/>
      <c r="AK84" s="56"/>
      <c r="AL84" s="56"/>
      <c r="AM84" s="56" t="s">
        <v>23</v>
      </c>
      <c r="AN84" s="56" t="s">
        <v>23</v>
      </c>
      <c r="AO84" s="66"/>
      <c r="AP84" s="152" t="s">
        <v>23</v>
      </c>
      <c r="AQ84" s="249" t="s">
        <v>23</v>
      </c>
      <c r="AR84" s="250" t="s">
        <v>23</v>
      </c>
      <c r="AS84" s="56"/>
      <c r="AT84" s="226"/>
      <c r="AU84" s="57"/>
      <c r="AV84" s="152"/>
      <c r="AW84" s="58" t="s">
        <v>23</v>
      </c>
      <c r="AX84" s="58"/>
      <c r="AY84" s="58" t="s">
        <v>23</v>
      </c>
      <c r="AZ84" s="69" t="s">
        <v>23</v>
      </c>
      <c r="BA84" s="152"/>
      <c r="BB84" s="58"/>
      <c r="BC84" s="58"/>
      <c r="BD84" s="69"/>
      <c r="BE84" s="54"/>
      <c r="BF84" s="55" t="s">
        <v>23</v>
      </c>
      <c r="BG84" s="55"/>
      <c r="BH84" s="56" t="s">
        <v>23</v>
      </c>
      <c r="BI84" s="57"/>
      <c r="BJ84" s="264"/>
      <c r="BK84" s="31" t="s">
        <v>130</v>
      </c>
      <c r="BL84" s="94" t="s">
        <v>217</v>
      </c>
      <c r="BM84" s="94"/>
      <c r="BN84" s="95"/>
      <c r="BO84" s="79"/>
      <c r="BP84" s="186">
        <v>7978.59</v>
      </c>
      <c r="BQ84" s="192">
        <v>1115.406882</v>
      </c>
      <c r="BR84" s="193">
        <v>5852.295765</v>
      </c>
      <c r="BS84" s="118"/>
    </row>
    <row r="85" spans="1:71">
      <c r="A85" s="13"/>
      <c r="B85" s="21"/>
      <c r="C85" s="34"/>
      <c r="D85" s="98"/>
      <c r="E85" s="23"/>
      <c r="F85" s="212" t="s">
        <v>125</v>
      </c>
      <c r="G85" s="298" t="s">
        <v>232</v>
      </c>
      <c r="H85" s="33" t="s">
        <v>198</v>
      </c>
      <c r="I85" s="33" t="s">
        <v>181</v>
      </c>
      <c r="J85" s="53" t="s">
        <v>122</v>
      </c>
      <c r="K85" s="222"/>
      <c r="L85" s="54"/>
      <c r="M85" s="56"/>
      <c r="N85" s="56"/>
      <c r="O85" s="223"/>
      <c r="P85" s="54" t="s">
        <v>23</v>
      </c>
      <c r="Q85" s="56" t="s">
        <v>23</v>
      </c>
      <c r="R85" s="56" t="s">
        <v>23</v>
      </c>
      <c r="S85" s="226" t="s">
        <v>23</v>
      </c>
      <c r="T85" s="226" t="s">
        <v>23</v>
      </c>
      <c r="U85" s="226" t="s">
        <v>23</v>
      </c>
      <c r="V85" s="223"/>
      <c r="W85" s="55" t="s">
        <v>129</v>
      </c>
      <c r="X85" s="56" t="s">
        <v>129</v>
      </c>
      <c r="Y85" s="66"/>
      <c r="Z85" s="54" t="s">
        <v>23</v>
      </c>
      <c r="AA85" s="56" t="s">
        <v>23</v>
      </c>
      <c r="AB85" s="56" t="s">
        <v>23</v>
      </c>
      <c r="AC85" s="55" t="s">
        <v>23</v>
      </c>
      <c r="AD85" s="54"/>
      <c r="AE85" s="56" t="s">
        <v>23</v>
      </c>
      <c r="AF85" s="57" t="s">
        <v>23</v>
      </c>
      <c r="AG85" s="54" t="s">
        <v>23</v>
      </c>
      <c r="AH85" s="56" t="s">
        <v>23</v>
      </c>
      <c r="AI85" s="56"/>
      <c r="AJ85" s="56"/>
      <c r="AK85" s="56"/>
      <c r="AL85" s="56"/>
      <c r="AM85" s="56" t="s">
        <v>23</v>
      </c>
      <c r="AN85" s="56" t="s">
        <v>23</v>
      </c>
      <c r="AO85" s="66"/>
      <c r="AP85" s="152" t="s">
        <v>23</v>
      </c>
      <c r="AQ85" s="249" t="s">
        <v>23</v>
      </c>
      <c r="AR85" s="250" t="s">
        <v>23</v>
      </c>
      <c r="AS85" s="56"/>
      <c r="AT85" s="226"/>
      <c r="AU85" s="57"/>
      <c r="AV85" s="152"/>
      <c r="AW85" s="58" t="s">
        <v>23</v>
      </c>
      <c r="AX85" s="58"/>
      <c r="AY85" s="58" t="s">
        <v>23</v>
      </c>
      <c r="AZ85" s="69" t="s">
        <v>23</v>
      </c>
      <c r="BA85" s="152"/>
      <c r="BB85" s="58"/>
      <c r="BC85" s="58"/>
      <c r="BD85" s="69"/>
      <c r="BE85" s="54"/>
      <c r="BF85" s="55" t="s">
        <v>23</v>
      </c>
      <c r="BG85" s="55"/>
      <c r="BH85" s="56"/>
      <c r="BI85" s="57" t="s">
        <v>23</v>
      </c>
      <c r="BJ85" s="264"/>
      <c r="BK85" s="31" t="s">
        <v>130</v>
      </c>
      <c r="BL85" s="94" t="s">
        <v>217</v>
      </c>
      <c r="BM85" s="94"/>
      <c r="BN85" s="95"/>
      <c r="BO85" s="79"/>
      <c r="BP85" s="186">
        <v>7978.59</v>
      </c>
      <c r="BQ85" s="192">
        <v>1115.406882</v>
      </c>
      <c r="BR85" s="193">
        <v>5852.295765</v>
      </c>
      <c r="BS85" s="120"/>
    </row>
    <row r="86" spans="1:71">
      <c r="A86" s="13"/>
      <c r="B86" s="21"/>
      <c r="C86" s="34"/>
      <c r="D86" s="178">
        <f>91%*3050</f>
        <v>2775.5</v>
      </c>
      <c r="E86" s="23"/>
      <c r="F86" s="212" t="s">
        <v>206</v>
      </c>
      <c r="G86" s="298" t="s">
        <v>233</v>
      </c>
      <c r="H86" s="33" t="s">
        <v>198</v>
      </c>
      <c r="I86" s="33" t="s">
        <v>208</v>
      </c>
      <c r="J86" s="53" t="s">
        <v>121</v>
      </c>
      <c r="K86" s="222"/>
      <c r="L86" s="54" t="s">
        <v>23</v>
      </c>
      <c r="M86" s="56"/>
      <c r="N86" s="56"/>
      <c r="O86" s="223"/>
      <c r="P86" s="54"/>
      <c r="Q86" s="56"/>
      <c r="R86" s="56"/>
      <c r="S86" s="226"/>
      <c r="T86" s="226"/>
      <c r="U86" s="226"/>
      <c r="V86" s="223"/>
      <c r="W86" s="55"/>
      <c r="X86" s="56"/>
      <c r="Y86" s="66"/>
      <c r="Z86" s="54"/>
      <c r="AA86" s="56"/>
      <c r="AB86" s="56" t="s">
        <v>23</v>
      </c>
      <c r="AC86" s="55"/>
      <c r="AD86" s="54"/>
      <c r="AE86" s="56"/>
      <c r="AF86" s="57" t="s">
        <v>23</v>
      </c>
      <c r="AG86" s="54"/>
      <c r="AH86" s="56"/>
      <c r="AI86" s="56"/>
      <c r="AJ86" s="56"/>
      <c r="AK86" s="56"/>
      <c r="AL86" s="56"/>
      <c r="AM86" s="56"/>
      <c r="AN86" s="56"/>
      <c r="AO86" s="66"/>
      <c r="AP86" s="152"/>
      <c r="AQ86" s="249"/>
      <c r="AR86" s="250" t="s">
        <v>129</v>
      </c>
      <c r="AS86" s="56"/>
      <c r="AT86" s="226"/>
      <c r="AU86" s="57"/>
      <c r="AV86" s="152" t="s">
        <v>23</v>
      </c>
      <c r="AW86" s="58"/>
      <c r="AX86" s="58"/>
      <c r="AY86" s="58"/>
      <c r="AZ86" s="69"/>
      <c r="BA86" s="152"/>
      <c r="BB86" s="58"/>
      <c r="BC86" s="58"/>
      <c r="BD86" s="69" t="s">
        <v>23</v>
      </c>
      <c r="BE86" s="54"/>
      <c r="BF86" s="55" t="s">
        <v>23</v>
      </c>
      <c r="BG86" s="55"/>
      <c r="BH86" s="56" t="s">
        <v>23</v>
      </c>
      <c r="BI86" s="57"/>
      <c r="BJ86" s="264"/>
      <c r="BK86" s="31" t="s">
        <v>130</v>
      </c>
      <c r="BL86" s="94" t="s">
        <v>217</v>
      </c>
      <c r="BM86" s="94"/>
      <c r="BN86" s="95"/>
      <c r="BO86" s="79"/>
      <c r="BP86" s="187">
        <v>1175.28</v>
      </c>
      <c r="BQ86" s="194">
        <v>164.304144</v>
      </c>
      <c r="BR86" s="195">
        <v>862.06788</v>
      </c>
      <c r="BS86" s="120"/>
    </row>
    <row r="87" spans="1:71">
      <c r="A87" s="13"/>
      <c r="B87" s="21"/>
      <c r="C87" s="34"/>
      <c r="D87" s="178">
        <f>9%*3050</f>
        <v>274.5</v>
      </c>
      <c r="E87" s="23"/>
      <c r="F87" s="212" t="s">
        <v>206</v>
      </c>
      <c r="G87" s="298" t="s">
        <v>234</v>
      </c>
      <c r="H87" s="33" t="s">
        <v>198</v>
      </c>
      <c r="I87" s="33" t="s">
        <v>208</v>
      </c>
      <c r="J87" s="53" t="s">
        <v>122</v>
      </c>
      <c r="K87" s="222"/>
      <c r="L87" s="54" t="s">
        <v>23</v>
      </c>
      <c r="M87" s="56"/>
      <c r="N87" s="56"/>
      <c r="O87" s="223"/>
      <c r="P87" s="54"/>
      <c r="Q87" s="56"/>
      <c r="R87" s="56"/>
      <c r="S87" s="226"/>
      <c r="T87" s="226"/>
      <c r="U87" s="226"/>
      <c r="V87" s="223"/>
      <c r="W87" s="55"/>
      <c r="X87" s="56"/>
      <c r="Y87" s="66"/>
      <c r="Z87" s="54"/>
      <c r="AA87" s="56"/>
      <c r="AB87" s="56" t="s">
        <v>23</v>
      </c>
      <c r="AC87" s="55"/>
      <c r="AD87" s="54"/>
      <c r="AE87" s="56"/>
      <c r="AF87" s="57" t="s">
        <v>23</v>
      </c>
      <c r="AG87" s="54"/>
      <c r="AH87" s="56"/>
      <c r="AI87" s="56"/>
      <c r="AJ87" s="56"/>
      <c r="AK87" s="56"/>
      <c r="AL87" s="56"/>
      <c r="AM87" s="56"/>
      <c r="AN87" s="56"/>
      <c r="AO87" s="66"/>
      <c r="AP87" s="152"/>
      <c r="AQ87" s="249"/>
      <c r="AR87" s="250" t="s">
        <v>129</v>
      </c>
      <c r="AS87" s="56"/>
      <c r="AT87" s="226"/>
      <c r="AU87" s="57"/>
      <c r="AV87" s="152" t="s">
        <v>23</v>
      </c>
      <c r="AW87" s="58"/>
      <c r="AX87" s="58"/>
      <c r="AY87" s="58"/>
      <c r="AZ87" s="69"/>
      <c r="BA87" s="152"/>
      <c r="BB87" s="58"/>
      <c r="BC87" s="58"/>
      <c r="BD87" s="69" t="s">
        <v>23</v>
      </c>
      <c r="BE87" s="54"/>
      <c r="BF87" s="55" t="s">
        <v>23</v>
      </c>
      <c r="BG87" s="55"/>
      <c r="BH87" s="56"/>
      <c r="BI87" s="57" t="s">
        <v>23</v>
      </c>
      <c r="BJ87" s="264"/>
      <c r="BK87" s="31" t="s">
        <v>130</v>
      </c>
      <c r="BL87" s="94" t="s">
        <v>217</v>
      </c>
      <c r="BM87" s="94"/>
      <c r="BN87" s="95"/>
      <c r="BO87" s="79"/>
      <c r="BP87" s="187">
        <v>1175.28</v>
      </c>
      <c r="BQ87" s="194">
        <v>164.304144</v>
      </c>
      <c r="BR87" s="195">
        <v>862.06788</v>
      </c>
      <c r="BS87" s="120"/>
    </row>
    <row r="88" spans="1:71">
      <c r="A88" s="13"/>
      <c r="B88" s="21"/>
      <c r="C88" s="34"/>
      <c r="D88" s="178">
        <f>91%*3050</f>
        <v>2775.5</v>
      </c>
      <c r="E88" s="23"/>
      <c r="F88" s="212" t="s">
        <v>206</v>
      </c>
      <c r="G88" s="298" t="s">
        <v>235</v>
      </c>
      <c r="H88" s="33" t="s">
        <v>198</v>
      </c>
      <c r="I88" s="33" t="s">
        <v>211</v>
      </c>
      <c r="J88" s="53" t="s">
        <v>121</v>
      </c>
      <c r="K88" s="222"/>
      <c r="L88" s="54" t="s">
        <v>23</v>
      </c>
      <c r="M88" s="56" t="s">
        <v>23</v>
      </c>
      <c r="N88" s="56"/>
      <c r="O88" s="223" t="s">
        <v>23</v>
      </c>
      <c r="P88" s="54"/>
      <c r="Q88" s="56"/>
      <c r="R88" s="56"/>
      <c r="S88" s="226"/>
      <c r="T88" s="226"/>
      <c r="U88" s="226"/>
      <c r="V88" s="223"/>
      <c r="W88" s="55"/>
      <c r="X88" s="56"/>
      <c r="Y88" s="66"/>
      <c r="Z88" s="54"/>
      <c r="AA88" s="56"/>
      <c r="AB88" s="56" t="s">
        <v>23</v>
      </c>
      <c r="AC88" s="55" t="s">
        <v>23</v>
      </c>
      <c r="AD88" s="54" t="s">
        <v>23</v>
      </c>
      <c r="AE88" s="56"/>
      <c r="AF88" s="57" t="s">
        <v>23</v>
      </c>
      <c r="AG88" s="54"/>
      <c r="AH88" s="56"/>
      <c r="AI88" s="56"/>
      <c r="AJ88" s="56"/>
      <c r="AK88" s="56"/>
      <c r="AL88" s="56"/>
      <c r="AM88" s="56"/>
      <c r="AN88" s="56"/>
      <c r="AO88" s="66"/>
      <c r="AP88" s="152"/>
      <c r="AQ88" s="249"/>
      <c r="AR88" s="250" t="s">
        <v>129</v>
      </c>
      <c r="AS88" s="56"/>
      <c r="AT88" s="226"/>
      <c r="AU88" s="57" t="s">
        <v>23</v>
      </c>
      <c r="AV88" s="152"/>
      <c r="AW88" s="58" t="s">
        <v>23</v>
      </c>
      <c r="AX88" s="58"/>
      <c r="AY88" s="58"/>
      <c r="AZ88" s="69"/>
      <c r="BA88" s="152"/>
      <c r="BB88" s="58" t="s">
        <v>23</v>
      </c>
      <c r="BC88" s="58" t="s">
        <v>23</v>
      </c>
      <c r="BD88" s="69" t="s">
        <v>23</v>
      </c>
      <c r="BE88" s="54"/>
      <c r="BF88" s="55" t="s">
        <v>23</v>
      </c>
      <c r="BG88" s="55"/>
      <c r="BH88" s="56" t="s">
        <v>23</v>
      </c>
      <c r="BI88" s="57"/>
      <c r="BJ88" s="264"/>
      <c r="BK88" s="31" t="s">
        <v>130</v>
      </c>
      <c r="BL88" s="94" t="s">
        <v>217</v>
      </c>
      <c r="BM88" s="94"/>
      <c r="BN88" s="95"/>
      <c r="BO88" s="79"/>
      <c r="BP88" s="187">
        <v>2280.42</v>
      </c>
      <c r="BQ88" s="194">
        <v>318.802716</v>
      </c>
      <c r="BR88" s="195">
        <v>1672.68807</v>
      </c>
      <c r="BS88" s="120"/>
    </row>
    <row r="89" s="207" customFormat="1" ht="15" spans="1:71">
      <c r="A89" s="270"/>
      <c r="B89" s="137"/>
      <c r="C89" s="138"/>
      <c r="D89" s="279">
        <f>9%*3050</f>
        <v>274.5</v>
      </c>
      <c r="E89" s="272"/>
      <c r="F89" s="273" t="s">
        <v>206</v>
      </c>
      <c r="G89" s="299" t="s">
        <v>236</v>
      </c>
      <c r="H89" s="140" t="s">
        <v>198</v>
      </c>
      <c r="I89" s="140" t="s">
        <v>211</v>
      </c>
      <c r="J89" s="280" t="s">
        <v>122</v>
      </c>
      <c r="K89" s="281"/>
      <c r="L89" s="282" t="s">
        <v>23</v>
      </c>
      <c r="M89" s="283" t="s">
        <v>23</v>
      </c>
      <c r="N89" s="283"/>
      <c r="O89" s="284" t="s">
        <v>23</v>
      </c>
      <c r="P89" s="282"/>
      <c r="Q89" s="283"/>
      <c r="R89" s="283"/>
      <c r="S89" s="286"/>
      <c r="T89" s="286"/>
      <c r="U89" s="286"/>
      <c r="V89" s="284"/>
      <c r="W89" s="287"/>
      <c r="X89" s="283"/>
      <c r="Y89" s="288"/>
      <c r="Z89" s="282"/>
      <c r="AA89" s="283"/>
      <c r="AB89" s="283" t="s">
        <v>23</v>
      </c>
      <c r="AC89" s="287" t="s">
        <v>23</v>
      </c>
      <c r="AD89" s="282" t="s">
        <v>23</v>
      </c>
      <c r="AE89" s="283"/>
      <c r="AF89" s="289" t="s">
        <v>23</v>
      </c>
      <c r="AG89" s="282"/>
      <c r="AH89" s="283"/>
      <c r="AI89" s="283"/>
      <c r="AJ89" s="283"/>
      <c r="AK89" s="283"/>
      <c r="AL89" s="283"/>
      <c r="AM89" s="283"/>
      <c r="AN89" s="283"/>
      <c r="AO89" s="288"/>
      <c r="AP89" s="154"/>
      <c r="AQ89" s="292"/>
      <c r="AR89" s="293" t="s">
        <v>129</v>
      </c>
      <c r="AS89" s="283"/>
      <c r="AT89" s="286"/>
      <c r="AU89" s="289" t="s">
        <v>23</v>
      </c>
      <c r="AV89" s="154"/>
      <c r="AW89" s="155" t="s">
        <v>23</v>
      </c>
      <c r="AX89" s="155"/>
      <c r="AY89" s="155"/>
      <c r="AZ89" s="157"/>
      <c r="BA89" s="154"/>
      <c r="BB89" s="155" t="s">
        <v>23</v>
      </c>
      <c r="BC89" s="155" t="s">
        <v>23</v>
      </c>
      <c r="BD89" s="157" t="s">
        <v>23</v>
      </c>
      <c r="BE89" s="282"/>
      <c r="BF89" s="287" t="s">
        <v>23</v>
      </c>
      <c r="BG89" s="287"/>
      <c r="BH89" s="283"/>
      <c r="BI89" s="289" t="s">
        <v>23</v>
      </c>
      <c r="BJ89" s="294"/>
      <c r="BK89" s="159" t="s">
        <v>130</v>
      </c>
      <c r="BL89" s="295" t="s">
        <v>217</v>
      </c>
      <c r="BM89" s="295"/>
      <c r="BN89" s="296"/>
      <c r="BO89" s="190"/>
      <c r="BP89" s="187">
        <v>2280.42</v>
      </c>
      <c r="BQ89" s="194">
        <v>318.802716</v>
      </c>
      <c r="BR89" s="195">
        <v>1672.68807</v>
      </c>
      <c r="BS89" s="177"/>
    </row>
  </sheetData>
  <autoFilter ref="A5:BS89">
    <extLst/>
  </autoFilter>
  <mergeCells count="27">
    <mergeCell ref="L4:O4"/>
    <mergeCell ref="P4:V4"/>
    <mergeCell ref="W4:Y4"/>
    <mergeCell ref="Z4:AC4"/>
    <mergeCell ref="AD4:AF4"/>
    <mergeCell ref="AG4:AM4"/>
    <mergeCell ref="AN4:AO4"/>
    <mergeCell ref="AP4:AQ4"/>
    <mergeCell ref="AR4:AU4"/>
    <mergeCell ref="AV4:AZ4"/>
    <mergeCell ref="BA4:BD4"/>
    <mergeCell ref="BE4:BI4"/>
    <mergeCell ref="C4:C5"/>
    <mergeCell ref="D4:D5"/>
    <mergeCell ref="F4:F5"/>
    <mergeCell ref="G4:G5"/>
    <mergeCell ref="H4:H5"/>
    <mergeCell ref="I4:I5"/>
    <mergeCell ref="J4:J5"/>
    <mergeCell ref="BK4:BK5"/>
    <mergeCell ref="BL4:BL5"/>
    <mergeCell ref="BM4:BM5"/>
    <mergeCell ref="BN4:BN5"/>
    <mergeCell ref="BP4:BP5"/>
    <mergeCell ref="BQ4:BQ5"/>
    <mergeCell ref="BR4:BR5"/>
    <mergeCell ref="BS4:BS5"/>
  </mergeCells>
  <conditionalFormatting sqref="P6:V6">
    <cfRule type="containsText" dxfId="0" priority="428" operator="between" text="X">
      <formula>NOT(ISERROR(SEARCH("X",P6)))</formula>
    </cfRule>
  </conditionalFormatting>
  <conditionalFormatting sqref="P7:V7">
    <cfRule type="containsText" dxfId="0" priority="425" operator="between" text="X">
      <formula>NOT(ISERROR(SEARCH("X",P7)))</formula>
    </cfRule>
  </conditionalFormatting>
  <conditionalFormatting sqref="L8:O8">
    <cfRule type="containsText" dxfId="0" priority="176" operator="between" text="X">
      <formula>NOT(ISERROR(SEARCH("X",L8)))</formula>
    </cfRule>
  </conditionalFormatting>
  <conditionalFormatting sqref="P8:V8">
    <cfRule type="containsText" dxfId="0" priority="175" operator="between" text="X">
      <formula>NOT(ISERROR(SEARCH("X",P8)))</formula>
    </cfRule>
  </conditionalFormatting>
  <conditionalFormatting sqref="W8">
    <cfRule type="containsText" dxfId="0" priority="174" operator="between" text="X">
      <formula>NOT(ISERROR(SEARCH("X",W8)))</formula>
    </cfRule>
  </conditionalFormatting>
  <conditionalFormatting sqref="X8">
    <cfRule type="containsText" dxfId="0" priority="177" operator="between" text="X">
      <formula>NOT(ISERROR(SEARCH("X",X8)))</formula>
    </cfRule>
  </conditionalFormatting>
  <conditionalFormatting sqref="Y8:AL8">
    <cfRule type="containsText" dxfId="0" priority="178" operator="between" text="X">
      <formula>NOT(ISERROR(SEARCH("X",Y8)))</formula>
    </cfRule>
  </conditionalFormatting>
  <conditionalFormatting sqref="P9:V9">
    <cfRule type="containsText" dxfId="0" priority="423" operator="between" text="X">
      <formula>NOT(ISERROR(SEARCH("X",P9)))</formula>
    </cfRule>
  </conditionalFormatting>
  <conditionalFormatting sqref="P10:V10">
    <cfRule type="containsText" dxfId="0" priority="46" operator="between" text="X">
      <formula>NOT(ISERROR(SEARCH("X",P10)))</formula>
    </cfRule>
  </conditionalFormatting>
  <conditionalFormatting sqref="W10">
    <cfRule type="containsText" dxfId="0" priority="45" operator="between" text="X">
      <formula>NOT(ISERROR(SEARCH("X",W10)))</formula>
    </cfRule>
  </conditionalFormatting>
  <conditionalFormatting sqref="X10">
    <cfRule type="containsText" dxfId="0" priority="49" operator="between" text="X">
      <formula>NOT(ISERROR(SEARCH("X",X10)))</formula>
    </cfRule>
  </conditionalFormatting>
  <conditionalFormatting sqref="BA10">
    <cfRule type="containsText" dxfId="0" priority="44" operator="between" text="X">
      <formula>NOT(ISERROR(SEARCH("X",BA10)))</formula>
    </cfRule>
  </conditionalFormatting>
  <conditionalFormatting sqref="P11:V11">
    <cfRule type="containsText" dxfId="0" priority="421" operator="between" text="X">
      <formula>NOT(ISERROR(SEARCH("X",P11)))</formula>
    </cfRule>
  </conditionalFormatting>
  <conditionalFormatting sqref="P12:V12">
    <cfRule type="containsText" dxfId="0" priority="417" operator="between" text="X">
      <formula>NOT(ISERROR(SEARCH("X",P12)))</formula>
    </cfRule>
  </conditionalFormatting>
  <conditionalFormatting sqref="P13:V13">
    <cfRule type="containsText" dxfId="0" priority="415" operator="between" text="X">
      <formula>NOT(ISERROR(SEARCH("X",P13)))</formula>
    </cfRule>
  </conditionalFormatting>
  <conditionalFormatting sqref="P14:V14">
    <cfRule type="containsText" dxfId="0" priority="411" operator="between" text="X">
      <formula>NOT(ISERROR(SEARCH("X",P14)))</formula>
    </cfRule>
  </conditionalFormatting>
  <conditionalFormatting sqref="P15:V15">
    <cfRule type="containsText" dxfId="0" priority="409" operator="between" text="X">
      <formula>NOT(ISERROR(SEARCH("X",P15)))</formula>
    </cfRule>
  </conditionalFormatting>
  <conditionalFormatting sqref="P16:V16">
    <cfRule type="containsText" dxfId="0" priority="168" operator="between" text="X">
      <formula>NOT(ISERROR(SEARCH("X",P16)))</formula>
    </cfRule>
  </conditionalFormatting>
  <conditionalFormatting sqref="W16">
    <cfRule type="containsText" dxfId="0" priority="167" operator="between" text="X">
      <formula>NOT(ISERROR(SEARCH("X",W16)))</formula>
    </cfRule>
  </conditionalFormatting>
  <conditionalFormatting sqref="X16">
    <cfRule type="containsText" dxfId="0" priority="170" operator="between" text="X">
      <formula>NOT(ISERROR(SEARCH("X",X16)))</formula>
    </cfRule>
  </conditionalFormatting>
  <conditionalFormatting sqref="AF16:AI16">
    <cfRule type="containsText" dxfId="0" priority="173" operator="between" text="X">
      <formula>NOT(ISERROR(SEARCH("X",AF16)))</formula>
    </cfRule>
  </conditionalFormatting>
  <conditionalFormatting sqref="AJ16:AL16">
    <cfRule type="containsText" dxfId="0" priority="171" operator="between" text="X">
      <formula>NOT(ISERROR(SEARCH("X",AJ16)))</formula>
    </cfRule>
  </conditionalFormatting>
  <conditionalFormatting sqref="P17:V17">
    <cfRule type="containsText" dxfId="0" priority="393" operator="between" text="X">
      <formula>NOT(ISERROR(SEARCH("X",P17)))</formula>
    </cfRule>
  </conditionalFormatting>
  <conditionalFormatting sqref="P18:V18">
    <cfRule type="containsText" dxfId="0" priority="39" operator="between" text="X">
      <formula>NOT(ISERROR(SEARCH("X",P18)))</formula>
    </cfRule>
  </conditionalFormatting>
  <conditionalFormatting sqref="W18">
    <cfRule type="containsText" dxfId="0" priority="38" operator="between" text="X">
      <formula>NOT(ISERROR(SEARCH("X",W18)))</formula>
    </cfRule>
  </conditionalFormatting>
  <conditionalFormatting sqref="X18">
    <cfRule type="containsText" dxfId="0" priority="42" operator="between" text="X">
      <formula>NOT(ISERROR(SEARCH("X",X18)))</formula>
    </cfRule>
  </conditionalFormatting>
  <conditionalFormatting sqref="AF18:AZ18">
    <cfRule type="containsText" dxfId="0" priority="43" operator="between" text="X">
      <formula>NOT(ISERROR(SEARCH("X",AF18)))</formula>
    </cfRule>
  </conditionalFormatting>
  <conditionalFormatting sqref="BA18">
    <cfRule type="containsText" dxfId="0" priority="37" operator="between" text="X">
      <formula>NOT(ISERROR(SEARCH("X",BA18)))</formula>
    </cfRule>
  </conditionalFormatting>
  <conditionalFormatting sqref="P19:V19">
    <cfRule type="containsText" dxfId="0" priority="391" operator="between" text="X">
      <formula>NOT(ISERROR(SEARCH("X",P19)))</formula>
    </cfRule>
  </conditionalFormatting>
  <conditionalFormatting sqref="P20:V20">
    <cfRule type="containsText" dxfId="0" priority="387" operator="between" text="X">
      <formula>NOT(ISERROR(SEARCH("X",P20)))</formula>
    </cfRule>
  </conditionalFormatting>
  <conditionalFormatting sqref="P21:V21">
    <cfRule type="containsText" dxfId="0" priority="385" operator="between" text="X">
      <formula>NOT(ISERROR(SEARCH("X",P21)))</formula>
    </cfRule>
  </conditionalFormatting>
  <conditionalFormatting sqref="P22:V22">
    <cfRule type="containsText" dxfId="0" priority="381" operator="between" text="X">
      <formula>NOT(ISERROR(SEARCH("X",P22)))</formula>
    </cfRule>
  </conditionalFormatting>
  <conditionalFormatting sqref="P23:V23">
    <cfRule type="containsText" dxfId="0" priority="379" operator="between" text="X">
      <formula>NOT(ISERROR(SEARCH("X",P23)))</formula>
    </cfRule>
  </conditionalFormatting>
  <conditionalFormatting sqref="P24:V24">
    <cfRule type="containsText" dxfId="0" priority="161" operator="between" text="X">
      <formula>NOT(ISERROR(SEARCH("X",P24)))</formula>
    </cfRule>
  </conditionalFormatting>
  <conditionalFormatting sqref="W24">
    <cfRule type="containsText" dxfId="0" priority="160" operator="between" text="X">
      <formula>NOT(ISERROR(SEARCH("X",W24)))</formula>
    </cfRule>
  </conditionalFormatting>
  <conditionalFormatting sqref="X24">
    <cfRule type="containsText" dxfId="0" priority="163" operator="between" text="X">
      <formula>NOT(ISERROR(SEARCH("X",X24)))</formula>
    </cfRule>
  </conditionalFormatting>
  <conditionalFormatting sqref="AF24:AI24">
    <cfRule type="containsText" dxfId="0" priority="166" operator="between" text="X">
      <formula>NOT(ISERROR(SEARCH("X",AF24)))</formula>
    </cfRule>
  </conditionalFormatting>
  <conditionalFormatting sqref="AJ24:AL24">
    <cfRule type="containsText" dxfId="0" priority="164" operator="between" text="X">
      <formula>NOT(ISERROR(SEARCH("X",AJ24)))</formula>
    </cfRule>
  </conditionalFormatting>
  <conditionalFormatting sqref="P25:V25">
    <cfRule type="containsText" dxfId="0" priority="375" operator="between" text="X">
      <formula>NOT(ISERROR(SEARCH("X",P25)))</formula>
    </cfRule>
  </conditionalFormatting>
  <conditionalFormatting sqref="P26:V26">
    <cfRule type="containsText" dxfId="0" priority="30" operator="between" text="X">
      <formula>NOT(ISERROR(SEARCH("X",P26)))</formula>
    </cfRule>
  </conditionalFormatting>
  <conditionalFormatting sqref="W26">
    <cfRule type="containsText" dxfId="0" priority="29" operator="between" text="X">
      <formula>NOT(ISERROR(SEARCH("X",W26)))</formula>
    </cfRule>
  </conditionalFormatting>
  <conditionalFormatting sqref="X26">
    <cfRule type="containsText" dxfId="0" priority="33" operator="between" text="X">
      <formula>NOT(ISERROR(SEARCH("X",X26)))</formula>
    </cfRule>
  </conditionalFormatting>
  <conditionalFormatting sqref="AD26">
    <cfRule type="containsText" dxfId="0" priority="32" operator="between" text="X">
      <formula>NOT(ISERROR(SEARCH("X",AD26)))</formula>
    </cfRule>
  </conditionalFormatting>
  <conditionalFormatting sqref="AJ26:AL26">
    <cfRule type="containsText" dxfId="0" priority="34" operator="between" text="X">
      <formula>NOT(ISERROR(SEARCH("X",AJ26)))</formula>
    </cfRule>
  </conditionalFormatting>
  <conditionalFormatting sqref="BA26">
    <cfRule type="containsText" dxfId="0" priority="28" operator="between" text="X">
      <formula>NOT(ISERROR(SEARCH("X",BA26)))</formula>
    </cfRule>
  </conditionalFormatting>
  <conditionalFormatting sqref="P27:V27">
    <cfRule type="containsText" dxfId="0" priority="373" operator="between" text="X">
      <formula>NOT(ISERROR(SEARCH("X",P27)))</formula>
    </cfRule>
  </conditionalFormatting>
  <conditionalFormatting sqref="P28:V28">
    <cfRule type="containsText" dxfId="0" priority="369" operator="between" text="X">
      <formula>NOT(ISERROR(SEARCH("X",P28)))</formula>
    </cfRule>
  </conditionalFormatting>
  <conditionalFormatting sqref="P29:V29">
    <cfRule type="containsText" dxfId="0" priority="367" operator="between" text="X">
      <formula>NOT(ISERROR(SEARCH("X",P29)))</formula>
    </cfRule>
  </conditionalFormatting>
  <conditionalFormatting sqref="P30:V30">
    <cfRule type="containsText" dxfId="0" priority="363" operator="between" text="X">
      <formula>NOT(ISERROR(SEARCH("X",P30)))</formula>
    </cfRule>
  </conditionalFormatting>
  <conditionalFormatting sqref="P31:V31">
    <cfRule type="containsText" dxfId="0" priority="361" operator="between" text="X">
      <formula>NOT(ISERROR(SEARCH("X",P31)))</formula>
    </cfRule>
  </conditionalFormatting>
  <conditionalFormatting sqref="P32:V32">
    <cfRule type="containsText" dxfId="0" priority="153" operator="between" text="X">
      <formula>NOT(ISERROR(SEARCH("X",P32)))</formula>
    </cfRule>
  </conditionalFormatting>
  <conditionalFormatting sqref="W32">
    <cfRule type="containsText" dxfId="0" priority="152" operator="between" text="X">
      <formula>NOT(ISERROR(SEARCH("X",W32)))</formula>
    </cfRule>
  </conditionalFormatting>
  <conditionalFormatting sqref="X32">
    <cfRule type="containsText" dxfId="0" priority="155" operator="between" text="X">
      <formula>NOT(ISERROR(SEARCH("X",X32)))</formula>
    </cfRule>
  </conditionalFormatting>
  <conditionalFormatting sqref="AF32:AI32">
    <cfRule type="containsText" dxfId="0" priority="159" operator="between" text="X">
      <formula>NOT(ISERROR(SEARCH("X",AF32)))</formula>
    </cfRule>
  </conditionalFormatting>
  <conditionalFormatting sqref="AJ32:AL32">
    <cfRule type="containsText" dxfId="0" priority="156" operator="between" text="X">
      <formula>NOT(ISERROR(SEARCH("X",AJ32)))</formula>
    </cfRule>
  </conditionalFormatting>
  <conditionalFormatting sqref="AP32:AQ32">
    <cfRule type="containsText" dxfId="0" priority="157" operator="between" text="X">
      <formula>NOT(ISERROR(SEARCH("X",AP32)))</formula>
    </cfRule>
  </conditionalFormatting>
  <conditionalFormatting sqref="P33:V33">
    <cfRule type="containsText" dxfId="0" priority="357" operator="between" text="X">
      <formula>NOT(ISERROR(SEARCH("X",P33)))</formula>
    </cfRule>
  </conditionalFormatting>
  <conditionalFormatting sqref="P34:V34">
    <cfRule type="containsText" dxfId="0" priority="21" operator="between" text="X">
      <formula>NOT(ISERROR(SEARCH("X",P34)))</formula>
    </cfRule>
  </conditionalFormatting>
  <conditionalFormatting sqref="W34">
    <cfRule type="containsText" dxfId="0" priority="20" operator="between" text="X">
      <formula>NOT(ISERROR(SEARCH("X",W34)))</formula>
    </cfRule>
  </conditionalFormatting>
  <conditionalFormatting sqref="X34">
    <cfRule type="containsText" dxfId="0" priority="24" operator="between" text="X">
      <formula>NOT(ISERROR(SEARCH("X",X34)))</formula>
    </cfRule>
  </conditionalFormatting>
  <conditionalFormatting sqref="AD34">
    <cfRule type="containsText" dxfId="0" priority="23" operator="between" text="X">
      <formula>NOT(ISERROR(SEARCH("X",AD34)))</formula>
    </cfRule>
  </conditionalFormatting>
  <conditionalFormatting sqref="AJ34:AL34">
    <cfRule type="containsText" dxfId="0" priority="25" operator="between" text="X">
      <formula>NOT(ISERROR(SEARCH("X",AJ34)))</formula>
    </cfRule>
  </conditionalFormatting>
  <conditionalFormatting sqref="BA34">
    <cfRule type="containsText" dxfId="0" priority="19" operator="between" text="X">
      <formula>NOT(ISERROR(SEARCH("X",BA34)))</formula>
    </cfRule>
  </conditionalFormatting>
  <conditionalFormatting sqref="P35:V35">
    <cfRule type="containsText" dxfId="0" priority="355" operator="between" text="X">
      <formula>NOT(ISERROR(SEARCH("X",P35)))</formula>
    </cfRule>
  </conditionalFormatting>
  <conditionalFormatting sqref="P36:V36">
    <cfRule type="containsText" dxfId="0" priority="351" operator="between" text="X">
      <formula>NOT(ISERROR(SEARCH("X",P36)))</formula>
    </cfRule>
  </conditionalFormatting>
  <conditionalFormatting sqref="P37:V37">
    <cfRule type="containsText" dxfId="0" priority="349" operator="between" text="X">
      <formula>NOT(ISERROR(SEARCH("X",P37)))</formula>
    </cfRule>
  </conditionalFormatting>
  <conditionalFormatting sqref="P38:V38">
    <cfRule type="containsText" dxfId="0" priority="345" operator="between" text="X">
      <formula>NOT(ISERROR(SEARCH("X",P38)))</formula>
    </cfRule>
  </conditionalFormatting>
  <conditionalFormatting sqref="P39:V39">
    <cfRule type="containsText" dxfId="0" priority="343" operator="between" text="X">
      <formula>NOT(ISERROR(SEARCH("X",P39)))</formula>
    </cfRule>
  </conditionalFormatting>
  <conditionalFormatting sqref="P40:V40">
    <cfRule type="containsText" dxfId="0" priority="146" operator="between" text="X">
      <formula>NOT(ISERROR(SEARCH("X",P40)))</formula>
    </cfRule>
  </conditionalFormatting>
  <conditionalFormatting sqref="W40">
    <cfRule type="containsText" dxfId="0" priority="145" operator="between" text="X">
      <formula>NOT(ISERROR(SEARCH("X",W40)))</formula>
    </cfRule>
  </conditionalFormatting>
  <conditionalFormatting sqref="X40">
    <cfRule type="containsText" dxfId="0" priority="148" operator="between" text="X">
      <formula>NOT(ISERROR(SEARCH("X",X40)))</formula>
    </cfRule>
  </conditionalFormatting>
  <conditionalFormatting sqref="AF40:AI40">
    <cfRule type="containsText" dxfId="0" priority="151" operator="between" text="X">
      <formula>NOT(ISERROR(SEARCH("X",AF40)))</formula>
    </cfRule>
  </conditionalFormatting>
  <conditionalFormatting sqref="AJ40:AL40">
    <cfRule type="containsText" dxfId="0" priority="149" operator="between" text="X">
      <formula>NOT(ISERROR(SEARCH("X",AJ40)))</formula>
    </cfRule>
  </conditionalFormatting>
  <conditionalFormatting sqref="P42:V42">
    <cfRule type="containsText" dxfId="0" priority="13" operator="between" text="X">
      <formula>NOT(ISERROR(SEARCH("X",P42)))</formula>
    </cfRule>
  </conditionalFormatting>
  <conditionalFormatting sqref="W42">
    <cfRule type="containsText" dxfId="0" priority="11" operator="between" text="X">
      <formula>NOT(ISERROR(SEARCH("X",W42)))</formula>
    </cfRule>
  </conditionalFormatting>
  <conditionalFormatting sqref="X42">
    <cfRule type="containsText" dxfId="0" priority="15" operator="between" text="X">
      <formula>NOT(ISERROR(SEARCH("X",X42)))</formula>
    </cfRule>
  </conditionalFormatting>
  <conditionalFormatting sqref="AJ42:AL42">
    <cfRule type="containsText" dxfId="0" priority="16" operator="between" text="X">
      <formula>NOT(ISERROR(SEARCH("X",AJ42)))</formula>
    </cfRule>
  </conditionalFormatting>
  <conditionalFormatting sqref="BA42">
    <cfRule type="containsText" dxfId="0" priority="10" operator="between" text="X">
      <formula>NOT(ISERROR(SEARCH("X",BA42)))</formula>
    </cfRule>
  </conditionalFormatting>
  <conditionalFormatting sqref="P48:V48">
    <cfRule type="containsText" dxfId="0" priority="141" operator="between" text="X">
      <formula>NOT(ISERROR(SEARCH("X",P48)))</formula>
    </cfRule>
  </conditionalFormatting>
  <conditionalFormatting sqref="W48">
    <cfRule type="containsText" dxfId="0" priority="137" operator="between" text="X">
      <formula>NOT(ISERROR(SEARCH("X",W48)))</formula>
    </cfRule>
  </conditionalFormatting>
  <conditionalFormatting sqref="X48">
    <cfRule type="containsText" dxfId="0" priority="139" operator="between" text="X">
      <formula>NOT(ISERROR(SEARCH("X",X48)))</formula>
    </cfRule>
  </conditionalFormatting>
  <conditionalFormatting sqref="AF48:AI48">
    <cfRule type="containsText" dxfId="0" priority="144" operator="between" text="X">
      <formula>NOT(ISERROR(SEARCH("X",AF48)))</formula>
    </cfRule>
  </conditionalFormatting>
  <conditionalFormatting sqref="AJ48:AL48">
    <cfRule type="containsText" dxfId="0" priority="140" operator="between" text="X">
      <formula>NOT(ISERROR(SEARCH("X",AJ48)))</formula>
    </cfRule>
  </conditionalFormatting>
  <conditionalFormatting sqref="P50:V50">
    <cfRule type="containsText" dxfId="0" priority="4" operator="between" text="X">
      <formula>NOT(ISERROR(SEARCH("X",P50)))</formula>
    </cfRule>
  </conditionalFormatting>
  <conditionalFormatting sqref="W50">
    <cfRule type="containsText" dxfId="0" priority="2" operator="between" text="X">
      <formula>NOT(ISERROR(SEARCH("X",W50)))</formula>
    </cfRule>
  </conditionalFormatting>
  <conditionalFormatting sqref="X50">
    <cfRule type="containsText" dxfId="0" priority="6" operator="between" text="X">
      <formula>NOT(ISERROR(SEARCH("X",X50)))</formula>
    </cfRule>
  </conditionalFormatting>
  <conditionalFormatting sqref="AJ50:AL50">
    <cfRule type="containsText" dxfId="0" priority="7" operator="between" text="X">
      <formula>NOT(ISERROR(SEARCH("X",AJ50)))</formula>
    </cfRule>
  </conditionalFormatting>
  <conditionalFormatting sqref="BA50">
    <cfRule type="containsText" dxfId="0" priority="1" operator="between" text="X">
      <formula>NOT(ISERROR(SEARCH("X",BA50)))</formula>
    </cfRule>
  </conditionalFormatting>
  <conditionalFormatting sqref="P56:V56">
    <cfRule type="containsText" dxfId="0" priority="305" operator="between" text="X">
      <formula>NOT(ISERROR(SEARCH("X",P56)))</formula>
    </cfRule>
  </conditionalFormatting>
  <conditionalFormatting sqref="W56">
    <cfRule type="containsText" dxfId="0" priority="180" operator="between" text="X">
      <formula>NOT(ISERROR(SEARCH("X",W56)))</formula>
    </cfRule>
  </conditionalFormatting>
  <conditionalFormatting sqref="P57:V57">
    <cfRule type="containsText" dxfId="0" priority="303" operator="between" text="X">
      <formula>NOT(ISERROR(SEARCH("X",P57)))</formula>
    </cfRule>
  </conditionalFormatting>
  <conditionalFormatting sqref="W57">
    <cfRule type="containsText" dxfId="0" priority="179" operator="between" text="X">
      <formula>NOT(ISERROR(SEARCH("X",W57)))</formula>
    </cfRule>
  </conditionalFormatting>
  <conditionalFormatting sqref="P58:V58">
    <cfRule type="containsText" dxfId="0" priority="301" operator="between" text="X">
      <formula>NOT(ISERROR(SEARCH("X",P58)))</formula>
    </cfRule>
  </conditionalFormatting>
  <conditionalFormatting sqref="P59:V59">
    <cfRule type="containsText" dxfId="0" priority="299" operator="between" text="X">
      <formula>NOT(ISERROR(SEARCH("X",P59)))</formula>
    </cfRule>
  </conditionalFormatting>
  <conditionalFormatting sqref="P60:V60">
    <cfRule type="containsText" dxfId="0" priority="265" operator="between" text="X">
      <formula>NOT(ISERROR(SEARCH("X",P60)))</formula>
    </cfRule>
  </conditionalFormatting>
  <conditionalFormatting sqref="P61:V61">
    <cfRule type="containsText" dxfId="0" priority="263" operator="between" text="X">
      <formula>NOT(ISERROR(SEARCH("X",P61)))</formula>
    </cfRule>
  </conditionalFormatting>
  <conditionalFormatting sqref="P65:V65">
    <cfRule type="containsText" dxfId="0" priority="197" operator="between" text="X">
      <formula>NOT(ISERROR(SEARCH("X",P65)))</formula>
    </cfRule>
  </conditionalFormatting>
  <conditionalFormatting sqref="W65:X65">
    <cfRule type="containsText" dxfId="0" priority="199" operator="between" text="X">
      <formula>NOT(ISERROR(SEARCH("X",W65)))</formula>
    </cfRule>
  </conditionalFormatting>
  <conditionalFormatting sqref="AD65">
    <cfRule type="containsText" dxfId="0" priority="198" operator="between" text="X">
      <formula>NOT(ISERROR(SEARCH("X",AD65)))</formula>
    </cfRule>
  </conditionalFormatting>
  <conditionalFormatting sqref="AJ65:AL65">
    <cfRule type="containsText" dxfId="0" priority="200" operator="between" text="X">
      <formula>NOT(ISERROR(SEARCH("X",AJ65)))</formula>
    </cfRule>
  </conditionalFormatting>
  <conditionalFormatting sqref="P67:V67">
    <cfRule type="containsText" dxfId="0" priority="191" operator="between" text="X">
      <formula>NOT(ISERROR(SEARCH("X",P67)))</formula>
    </cfRule>
  </conditionalFormatting>
  <conditionalFormatting sqref="W67:X67">
    <cfRule type="containsText" dxfId="0" priority="193" operator="between" text="X">
      <formula>NOT(ISERROR(SEARCH("X",W67)))</formula>
    </cfRule>
  </conditionalFormatting>
  <conditionalFormatting sqref="AD67">
    <cfRule type="containsText" dxfId="0" priority="192" operator="between" text="X">
      <formula>NOT(ISERROR(SEARCH("X",AD67)))</formula>
    </cfRule>
  </conditionalFormatting>
  <conditionalFormatting sqref="AJ67:AL67">
    <cfRule type="containsText" dxfId="0" priority="194" operator="between" text="X">
      <formula>NOT(ISERROR(SEARCH("X",AJ67)))</formula>
    </cfRule>
  </conditionalFormatting>
  <conditionalFormatting sqref="AF68">
    <cfRule type="containsText" dxfId="0" priority="189" operator="between" text="X">
      <formula>NOT(ISERROR(SEARCH("X",AF68)))</formula>
    </cfRule>
  </conditionalFormatting>
  <conditionalFormatting sqref="P69:V69">
    <cfRule type="containsText" dxfId="0" priority="184" operator="between" text="X">
      <formula>NOT(ISERROR(SEARCH("X",P69)))</formula>
    </cfRule>
  </conditionalFormatting>
  <conditionalFormatting sqref="W69:X69">
    <cfRule type="containsText" dxfId="0" priority="186" operator="between" text="X">
      <formula>NOT(ISERROR(SEARCH("X",W69)))</formula>
    </cfRule>
  </conditionalFormatting>
  <conditionalFormatting sqref="AF69">
    <cfRule type="containsText" dxfId="0" priority="182" operator="between" text="X">
      <formula>NOT(ISERROR(SEARCH("X",AF69)))</formula>
    </cfRule>
  </conditionalFormatting>
  <conditionalFormatting sqref="AJ69:AL69">
    <cfRule type="containsText" dxfId="0" priority="187" operator="between" text="X">
      <formula>NOT(ISERROR(SEARCH("X",AJ69)))</formula>
    </cfRule>
  </conditionalFormatting>
  <conditionalFormatting sqref="P70:V70">
    <cfRule type="containsText" dxfId="0" priority="135" operator="between" text="X">
      <formula>NOT(ISERROR(SEARCH("X",P70)))</formula>
    </cfRule>
  </conditionalFormatting>
  <conditionalFormatting sqref="P71:V71">
    <cfRule type="containsText" dxfId="0" priority="133" operator="between" text="X">
      <formula>NOT(ISERROR(SEARCH("X",P71)))</formula>
    </cfRule>
  </conditionalFormatting>
  <conditionalFormatting sqref="W71">
    <cfRule type="containsText" dxfId="0" priority="132" operator="between" text="X">
      <formula>NOT(ISERROR(SEARCH("X",W71)))</formula>
    </cfRule>
  </conditionalFormatting>
  <conditionalFormatting sqref="L72:O72">
    <cfRule type="containsText" dxfId="0" priority="129" operator="between" text="X">
      <formula>NOT(ISERROR(SEARCH("X",L72)))</formula>
    </cfRule>
  </conditionalFormatting>
  <conditionalFormatting sqref="P72:V72">
    <cfRule type="containsText" dxfId="0" priority="128" operator="between" text="X">
      <formula>NOT(ISERROR(SEARCH("X",P72)))</formula>
    </cfRule>
  </conditionalFormatting>
  <conditionalFormatting sqref="W72">
    <cfRule type="containsText" dxfId="0" priority="127" operator="between" text="X">
      <formula>NOT(ISERROR(SEARCH("X",W72)))</formula>
    </cfRule>
  </conditionalFormatting>
  <conditionalFormatting sqref="X72">
    <cfRule type="containsText" dxfId="0" priority="130" operator="between" text="X">
      <formula>NOT(ISERROR(SEARCH("X",X72)))</formula>
    </cfRule>
  </conditionalFormatting>
  <conditionalFormatting sqref="Y72:AL72">
    <cfRule type="containsText" dxfId="0" priority="131" operator="between" text="X">
      <formula>NOT(ISERROR(SEARCH("X",Y72)))</formula>
    </cfRule>
  </conditionalFormatting>
  <conditionalFormatting sqref="P73:V73">
    <cfRule type="containsText" dxfId="0" priority="121" operator="between" text="X">
      <formula>NOT(ISERROR(SEARCH("X",P73)))</formula>
    </cfRule>
  </conditionalFormatting>
  <conditionalFormatting sqref="W73">
    <cfRule type="containsText" dxfId="0" priority="120" operator="between" text="X">
      <formula>NOT(ISERROR(SEARCH("X",W73)))</formula>
    </cfRule>
  </conditionalFormatting>
  <conditionalFormatting sqref="X73">
    <cfRule type="containsText" dxfId="0" priority="123" operator="between" text="X">
      <formula>NOT(ISERROR(SEARCH("X",X73)))</formula>
    </cfRule>
  </conditionalFormatting>
  <conditionalFormatting sqref="AF73:AI73">
    <cfRule type="containsText" dxfId="0" priority="126" operator="between" text="X">
      <formula>NOT(ISERROR(SEARCH("X",AF73)))</formula>
    </cfRule>
  </conditionalFormatting>
  <conditionalFormatting sqref="AJ73:AL73">
    <cfRule type="containsText" dxfId="0" priority="124" operator="between" text="X">
      <formula>NOT(ISERROR(SEARCH("X",AJ73)))</formula>
    </cfRule>
  </conditionalFormatting>
  <conditionalFormatting sqref="P74:V74">
    <cfRule type="containsText" dxfId="0" priority="114" operator="between" text="X">
      <formula>NOT(ISERROR(SEARCH("X",P74)))</formula>
    </cfRule>
  </conditionalFormatting>
  <conditionalFormatting sqref="W74">
    <cfRule type="containsText" dxfId="0" priority="113" operator="between" text="X">
      <formula>NOT(ISERROR(SEARCH("X",W74)))</formula>
    </cfRule>
  </conditionalFormatting>
  <conditionalFormatting sqref="X74">
    <cfRule type="containsText" dxfId="0" priority="116" operator="between" text="X">
      <formula>NOT(ISERROR(SEARCH("X",X74)))</formula>
    </cfRule>
  </conditionalFormatting>
  <conditionalFormatting sqref="AF74:AI74">
    <cfRule type="containsText" dxfId="0" priority="119" operator="between" text="X">
      <formula>NOT(ISERROR(SEARCH("X",AF74)))</formula>
    </cfRule>
  </conditionalFormatting>
  <conditionalFormatting sqref="AJ74:AL74">
    <cfRule type="containsText" dxfId="0" priority="117" operator="between" text="X">
      <formula>NOT(ISERROR(SEARCH("X",AJ74)))</formula>
    </cfRule>
  </conditionalFormatting>
  <conditionalFormatting sqref="P75:V75">
    <cfRule type="containsText" dxfId="0" priority="106" operator="between" text="X">
      <formula>NOT(ISERROR(SEARCH("X",P75)))</formula>
    </cfRule>
  </conditionalFormatting>
  <conditionalFormatting sqref="W75">
    <cfRule type="containsText" dxfId="0" priority="105" operator="between" text="X">
      <formula>NOT(ISERROR(SEARCH("X",W75)))</formula>
    </cfRule>
  </conditionalFormatting>
  <conditionalFormatting sqref="X75">
    <cfRule type="containsText" dxfId="0" priority="108" operator="between" text="X">
      <formula>NOT(ISERROR(SEARCH("X",X75)))</formula>
    </cfRule>
  </conditionalFormatting>
  <conditionalFormatting sqref="AF75:AI75">
    <cfRule type="containsText" dxfId="0" priority="112" operator="between" text="X">
      <formula>NOT(ISERROR(SEARCH("X",AF75)))</formula>
    </cfRule>
  </conditionalFormatting>
  <conditionalFormatting sqref="AJ75:AL75">
    <cfRule type="containsText" dxfId="0" priority="109" operator="between" text="X">
      <formula>NOT(ISERROR(SEARCH("X",AJ75)))</formula>
    </cfRule>
  </conditionalFormatting>
  <conditionalFormatting sqref="AP75:AQ75">
    <cfRule type="containsText" dxfId="0" priority="110" operator="between" text="X">
      <formula>NOT(ISERROR(SEARCH("X",AP75)))</formula>
    </cfRule>
  </conditionalFormatting>
  <conditionalFormatting sqref="P76:V76">
    <cfRule type="containsText" dxfId="0" priority="99" operator="between" text="X">
      <formula>NOT(ISERROR(SEARCH("X",P76)))</formula>
    </cfRule>
  </conditionalFormatting>
  <conditionalFormatting sqref="W76">
    <cfRule type="containsText" dxfId="0" priority="98" operator="between" text="X">
      <formula>NOT(ISERROR(SEARCH("X",W76)))</formula>
    </cfRule>
  </conditionalFormatting>
  <conditionalFormatting sqref="X76">
    <cfRule type="containsText" dxfId="0" priority="101" operator="between" text="X">
      <formula>NOT(ISERROR(SEARCH("X",X76)))</formula>
    </cfRule>
  </conditionalFormatting>
  <conditionalFormatting sqref="AF76:AI76">
    <cfRule type="containsText" dxfId="0" priority="104" operator="between" text="X">
      <formula>NOT(ISERROR(SEARCH("X",AF76)))</formula>
    </cfRule>
  </conditionalFormatting>
  <conditionalFormatting sqref="AJ76:AL76">
    <cfRule type="containsText" dxfId="0" priority="102" operator="between" text="X">
      <formula>NOT(ISERROR(SEARCH("X",AJ76)))</formula>
    </cfRule>
  </conditionalFormatting>
  <conditionalFormatting sqref="P77:V77">
    <cfRule type="containsText" dxfId="0" priority="94" operator="between" text="X">
      <formula>NOT(ISERROR(SEARCH("X",P77)))</formula>
    </cfRule>
  </conditionalFormatting>
  <conditionalFormatting sqref="W77">
    <cfRule type="containsText" dxfId="0" priority="90" operator="between" text="X">
      <formula>NOT(ISERROR(SEARCH("X",W77)))</formula>
    </cfRule>
  </conditionalFormatting>
  <conditionalFormatting sqref="X77">
    <cfRule type="containsText" dxfId="0" priority="92" operator="between" text="X">
      <formula>NOT(ISERROR(SEARCH("X",X77)))</formula>
    </cfRule>
  </conditionalFormatting>
  <conditionalFormatting sqref="AF77:AI77">
    <cfRule type="containsText" dxfId="0" priority="97" operator="between" text="X">
      <formula>NOT(ISERROR(SEARCH("X",AF77)))</formula>
    </cfRule>
  </conditionalFormatting>
  <conditionalFormatting sqref="AJ77:AL77">
    <cfRule type="containsText" dxfId="0" priority="93" operator="between" text="X">
      <formula>NOT(ISERROR(SEARCH("X",AJ77)))</formula>
    </cfRule>
  </conditionalFormatting>
  <conditionalFormatting sqref="P78:V78">
    <cfRule type="containsText" dxfId="0" priority="88" operator="between" text="X">
      <formula>NOT(ISERROR(SEARCH("X",P78)))</formula>
    </cfRule>
  </conditionalFormatting>
  <conditionalFormatting sqref="W78">
    <cfRule type="containsText" dxfId="0" priority="52" operator="between" text="X">
      <formula>NOT(ISERROR(SEARCH("X",W78)))</formula>
    </cfRule>
  </conditionalFormatting>
  <conditionalFormatting sqref="P79:V79">
    <cfRule type="containsText" dxfId="0" priority="86" operator="between" text="X">
      <formula>NOT(ISERROR(SEARCH("X",P79)))</formula>
    </cfRule>
  </conditionalFormatting>
  <conditionalFormatting sqref="W79">
    <cfRule type="containsText" dxfId="0" priority="51" operator="between" text="X">
      <formula>NOT(ISERROR(SEARCH("X",W79)))</formula>
    </cfRule>
  </conditionalFormatting>
  <conditionalFormatting sqref="P80:V80">
    <cfRule type="containsText" dxfId="0" priority="84" operator="between" text="X">
      <formula>NOT(ISERROR(SEARCH("X",P80)))</formula>
    </cfRule>
  </conditionalFormatting>
  <conditionalFormatting sqref="P81:V81">
    <cfRule type="containsText" dxfId="0" priority="82" operator="between" text="X">
      <formula>NOT(ISERROR(SEARCH("X",P81)))</formula>
    </cfRule>
  </conditionalFormatting>
  <conditionalFormatting sqref="P82:V82">
    <cfRule type="containsText" dxfId="0" priority="78" operator="between" text="X">
      <formula>NOT(ISERROR(SEARCH("X",P82)))</formula>
    </cfRule>
  </conditionalFormatting>
  <conditionalFormatting sqref="P83:V83">
    <cfRule type="containsText" dxfId="0" priority="76" operator="between" text="X">
      <formula>NOT(ISERROR(SEARCH("X",P83)))</formula>
    </cfRule>
  </conditionalFormatting>
  <conditionalFormatting sqref="P87:V87">
    <cfRule type="containsText" dxfId="0" priority="60" operator="between" text="X">
      <formula>NOT(ISERROR(SEARCH("X",P87)))</formula>
    </cfRule>
  </conditionalFormatting>
  <conditionalFormatting sqref="W87:X87">
    <cfRule type="containsText" dxfId="0" priority="62" operator="between" text="X">
      <formula>NOT(ISERROR(SEARCH("X",W87)))</formula>
    </cfRule>
  </conditionalFormatting>
  <conditionalFormatting sqref="AD87">
    <cfRule type="containsText" dxfId="0" priority="61" operator="between" text="X">
      <formula>NOT(ISERROR(SEARCH("X",AD87)))</formula>
    </cfRule>
  </conditionalFormatting>
  <conditionalFormatting sqref="AJ87:AL87">
    <cfRule type="containsText" dxfId="0" priority="63" operator="between" text="X">
      <formula>NOT(ISERROR(SEARCH("X",AJ87)))</formula>
    </cfRule>
  </conditionalFormatting>
  <conditionalFormatting sqref="P89:V89">
    <cfRule type="containsText" dxfId="0" priority="54" operator="between" text="X">
      <formula>NOT(ISERROR(SEARCH("X",P89)))</formula>
    </cfRule>
  </conditionalFormatting>
  <conditionalFormatting sqref="W89:X89">
    <cfRule type="containsText" dxfId="0" priority="56" operator="between" text="X">
      <formula>NOT(ISERROR(SEARCH("X",W89)))</formula>
    </cfRule>
  </conditionalFormatting>
  <conditionalFormatting sqref="AD89">
    <cfRule type="containsText" dxfId="0" priority="55" operator="between" text="X">
      <formula>NOT(ISERROR(SEARCH("X",AD89)))</formula>
    </cfRule>
  </conditionalFormatting>
  <conditionalFormatting sqref="AJ89:AL89">
    <cfRule type="containsText" dxfId="0" priority="57" operator="between" text="X">
      <formula>NOT(ISERROR(SEARCH("X",AJ89)))</formula>
    </cfRule>
  </conditionalFormatting>
  <conditionalFormatting sqref="X12:X13">
    <cfRule type="containsText" dxfId="0" priority="419" operator="between" text="X">
      <formula>NOT(ISERROR(SEARCH("X",X12)))</formula>
    </cfRule>
  </conditionalFormatting>
  <conditionalFormatting sqref="X14:X15">
    <cfRule type="containsText" dxfId="0" priority="413" operator="between" text="X">
      <formula>NOT(ISERROR(SEARCH("X",X14)))</formula>
    </cfRule>
  </conditionalFormatting>
  <conditionalFormatting sqref="X20:X21">
    <cfRule type="containsText" dxfId="0" priority="389" operator="between" text="X">
      <formula>NOT(ISERROR(SEARCH("X",X20)))</formula>
    </cfRule>
  </conditionalFormatting>
  <conditionalFormatting sqref="X22:X23">
    <cfRule type="containsText" dxfId="0" priority="383" operator="between" text="X">
      <formula>NOT(ISERROR(SEARCH("X",X22)))</formula>
    </cfRule>
  </conditionalFormatting>
  <conditionalFormatting sqref="X28:X29">
    <cfRule type="containsText" dxfId="0" priority="371" operator="between" text="X">
      <formula>NOT(ISERROR(SEARCH("X",X28)))</formula>
    </cfRule>
  </conditionalFormatting>
  <conditionalFormatting sqref="X30:X31">
    <cfRule type="containsText" dxfId="0" priority="365" operator="between" text="X">
      <formula>NOT(ISERROR(SEARCH("X",X30)))</formula>
    </cfRule>
  </conditionalFormatting>
  <conditionalFormatting sqref="X36:X37">
    <cfRule type="containsText" dxfId="0" priority="353" operator="between" text="X">
      <formula>NOT(ISERROR(SEARCH("X",X36)))</formula>
    </cfRule>
  </conditionalFormatting>
  <conditionalFormatting sqref="X38:X39">
    <cfRule type="containsText" dxfId="0" priority="347" operator="between" text="X">
      <formula>NOT(ISERROR(SEARCH("X",X38)))</formula>
    </cfRule>
  </conditionalFormatting>
  <conditionalFormatting sqref="X44:X45">
    <cfRule type="containsText" dxfId="0" priority="335" operator="between" text="X">
      <formula>NOT(ISERROR(SEARCH("X",X44)))</formula>
    </cfRule>
  </conditionalFormatting>
  <conditionalFormatting sqref="X46:X47">
    <cfRule type="containsText" dxfId="0" priority="329" operator="between" text="X">
      <formula>NOT(ISERROR(SEARCH("X",X46)))</formula>
    </cfRule>
  </conditionalFormatting>
  <conditionalFormatting sqref="X52:X53">
    <cfRule type="containsText" dxfId="0" priority="317" operator="between" text="X">
      <formula>NOT(ISERROR(SEARCH("X",X52)))</formula>
    </cfRule>
  </conditionalFormatting>
  <conditionalFormatting sqref="X54:X55">
    <cfRule type="containsText" dxfId="0" priority="311" operator="between" text="X">
      <formula>NOT(ISERROR(SEARCH("X",X54)))</formula>
    </cfRule>
  </conditionalFormatting>
  <conditionalFormatting sqref="L6:O6 Z59:AA63 AE59:AE63 W6:AC6 Y58:AE58 Y9:AL9 AF58:AI67 AF17:AI17 AF25:AI25 AF33:AI33 AF41:AI41 AF49:AI49 AD6:BI7 AD57:BE57 X56:BI56 AM8:BI9 AM44:AO49 AM64:BI69 AM19:BH23 AM24:BI25 AM28:AO33 AM40:BI41 AM43:AX43 AM58:BE63 AM11:BI17 AF11:AI15 AJ11:AL11 AF19:AI23 BB18:BG18 BI18 AM27:BI27 AF27:AI31 AM35:AO39 AF35:AI39 BB34:BG34 BI34 AF43:AI47 AM51:AO55 AF51:AI55 BB50:BG50 BI50">
    <cfRule type="containsText" dxfId="0" priority="431" operator="between" text="X">
      <formula>NOT(ISERROR(SEARCH("X",L6)))</formula>
    </cfRule>
  </conditionalFormatting>
  <conditionalFormatting sqref="L7:O7 X9 X7:AC7 X11">
    <cfRule type="containsText" dxfId="0" priority="426" operator="between" text="X">
      <formula>NOT(ISERROR(SEARCH("X",L7)))</formula>
    </cfRule>
  </conditionalFormatting>
  <conditionalFormatting sqref="W7 W9 W17 W25 W33 W41 W49 W11:W15 W19:W23 W27:W31 W35:W39 W43:W47 W51:W55">
    <cfRule type="containsText" dxfId="0" priority="181" operator="between" text="X">
      <formula>NOT(ISERROR(SEARCH("X",W7)))</formula>
    </cfRule>
  </conditionalFormatting>
  <conditionalFormatting sqref="L9:O9 Z11:AA15 AD11 AE11:AE15 AE17 Z17:AA17 Z25:AA25 AE25 AE33 Z33:AA33 Z41:AA41 AE41 AE49 Z49:AA49 Z19:AA23 AE19:AE23 AE27:AE31 Z27:AA31 Z35:AA39 AE35:AE39 AE43:AE47 Z43:AA47 Z51:AA55 AE51:AE55">
    <cfRule type="containsText" dxfId="0" priority="424" operator="between" text="X">
      <formula>NOT(ISERROR(SEARCH("X",L9)))</formula>
    </cfRule>
  </conditionalFormatting>
  <conditionalFormatting sqref="L10:O10 Y10 AB10:AC10">
    <cfRule type="containsText" dxfId="0" priority="47" operator="between" text="X">
      <formula>NOT(ISERROR(SEARCH("X",L10)))</formula>
    </cfRule>
  </conditionalFormatting>
  <conditionalFormatting sqref="Z10:AA10 AD10:AE10">
    <cfRule type="containsText" dxfId="0" priority="48" operator="between" text="X">
      <formula>NOT(ISERROR(SEARCH("X",Z10)))</formula>
    </cfRule>
  </conditionalFormatting>
  <conditionalFormatting sqref="AF10:AZ10 BB10:BI10">
    <cfRule type="containsText" dxfId="0" priority="50" operator="between" text="X">
      <formula>NOT(ISERROR(SEARCH("X",AF10)))</formula>
    </cfRule>
  </conditionalFormatting>
  <conditionalFormatting sqref="L11:O11 Y11 AB11:AC11">
    <cfRule type="containsText" dxfId="0" priority="422" operator="between" text="X">
      <formula>NOT(ISERROR(SEARCH("X",L11)))</formula>
    </cfRule>
  </conditionalFormatting>
  <conditionalFormatting sqref="L12:O12 AD12:AD13 Y12 AB12:AC12">
    <cfRule type="containsText" dxfId="0" priority="418" operator="between" text="X">
      <formula>NOT(ISERROR(SEARCH("X",L12)))</formula>
    </cfRule>
  </conditionalFormatting>
  <conditionalFormatting sqref="AJ12:AL13">
    <cfRule type="containsText" dxfId="0" priority="420" operator="between" text="X">
      <formula>NOT(ISERROR(SEARCH("X",AJ12)))</formula>
    </cfRule>
  </conditionalFormatting>
  <conditionalFormatting sqref="L13:O13 Y13 AB13:AC13">
    <cfRule type="containsText" dxfId="0" priority="416" operator="between" text="X">
      <formula>NOT(ISERROR(SEARCH("X",L13)))</formula>
    </cfRule>
  </conditionalFormatting>
  <conditionalFormatting sqref="L14:O14 AD14:AD15 Y14 AB14:AC14">
    <cfRule type="containsText" dxfId="0" priority="412" operator="between" text="X">
      <formula>NOT(ISERROR(SEARCH("X",L14)))</formula>
    </cfRule>
  </conditionalFormatting>
  <conditionalFormatting sqref="AJ14:AL15">
    <cfRule type="containsText" dxfId="0" priority="414" operator="between" text="X">
      <formula>NOT(ISERROR(SEARCH("X",AJ14)))</formula>
    </cfRule>
  </conditionalFormatting>
  <conditionalFormatting sqref="L15:O15 Y15 AB15:AC15">
    <cfRule type="containsText" dxfId="0" priority="410" operator="between" text="X">
      <formula>NOT(ISERROR(SEARCH("X",L15)))</formula>
    </cfRule>
  </conditionalFormatting>
  <conditionalFormatting sqref="L16:O16 Y16 AB16:AD16">
    <cfRule type="containsText" dxfId="0" priority="169" operator="between" text="X">
      <formula>NOT(ISERROR(SEARCH("X",L16)))</formula>
    </cfRule>
  </conditionalFormatting>
  <conditionalFormatting sqref="Z16:AA16 AE16">
    <cfRule type="containsText" dxfId="0" priority="172" operator="between" text="X">
      <formula>NOT(ISERROR(SEARCH("X",Z16)))</formula>
    </cfRule>
  </conditionalFormatting>
  <conditionalFormatting sqref="L17:O17 Y17 BI19:BI23 AB17:AD17 AD19">
    <cfRule type="containsText" dxfId="0" priority="394" operator="between" text="X">
      <formula>NOT(ISERROR(SEARCH("X",L17)))</formula>
    </cfRule>
  </conditionalFormatting>
  <conditionalFormatting sqref="X17 X19">
    <cfRule type="containsText" dxfId="0" priority="395" operator="between" text="X">
      <formula>NOT(ISERROR(SEARCH("X",X17)))</formula>
    </cfRule>
  </conditionalFormatting>
  <conditionalFormatting sqref="AJ17:AL17 AJ19:AL19">
    <cfRule type="containsText" dxfId="0" priority="396" operator="between" text="X">
      <formula>NOT(ISERROR(SEARCH("X",AJ17)))</formula>
    </cfRule>
  </conditionalFormatting>
  <conditionalFormatting sqref="L18:O18 Y18 AB18:AC18">
    <cfRule type="containsText" dxfId="0" priority="40" operator="between" text="X">
      <formula>NOT(ISERROR(SEARCH("X",L18)))</formula>
    </cfRule>
  </conditionalFormatting>
  <conditionalFormatting sqref="Z18:AA18 AD18:AE18">
    <cfRule type="containsText" dxfId="0" priority="41" operator="between" text="X">
      <formula>NOT(ISERROR(SEARCH("X",Z18)))</formula>
    </cfRule>
  </conditionalFormatting>
  <conditionalFormatting sqref="L19:O19 Y19 AB19:AC19">
    <cfRule type="containsText" dxfId="0" priority="392" operator="between" text="X">
      <formula>NOT(ISERROR(SEARCH("X",L19)))</formula>
    </cfRule>
  </conditionalFormatting>
  <conditionalFormatting sqref="L20:O20 AD20:AD21 Y20 AB20:AC20">
    <cfRule type="containsText" dxfId="0" priority="388" operator="between" text="X">
      <formula>NOT(ISERROR(SEARCH("X",L20)))</formula>
    </cfRule>
  </conditionalFormatting>
  <conditionalFormatting sqref="AJ20:AL21">
    <cfRule type="containsText" dxfId="0" priority="390" operator="between" text="X">
      <formula>NOT(ISERROR(SEARCH("X",AJ20)))</formula>
    </cfRule>
  </conditionalFormatting>
  <conditionalFormatting sqref="L21:O21 Y21 AB21:AC21">
    <cfRule type="containsText" dxfId="0" priority="386" operator="between" text="X">
      <formula>NOT(ISERROR(SEARCH("X",L21)))</formula>
    </cfRule>
  </conditionalFormatting>
  <conditionalFormatting sqref="L22:O22 AD22:AD23 Y22 AB22:AC22">
    <cfRule type="containsText" dxfId="0" priority="382" operator="between" text="X">
      <formula>NOT(ISERROR(SEARCH("X",L22)))</formula>
    </cfRule>
  </conditionalFormatting>
  <conditionalFormatting sqref="AJ22:AL23">
    <cfRule type="containsText" dxfId="0" priority="384" operator="between" text="X">
      <formula>NOT(ISERROR(SEARCH("X",AJ22)))</formula>
    </cfRule>
  </conditionalFormatting>
  <conditionalFormatting sqref="L23:O23 Y23 AB23:AC23">
    <cfRule type="containsText" dxfId="0" priority="380" operator="between" text="X">
      <formula>NOT(ISERROR(SEARCH("X",L23)))</formula>
    </cfRule>
  </conditionalFormatting>
  <conditionalFormatting sqref="L24:O24 Y24 AB24:AD24">
    <cfRule type="containsText" dxfId="0" priority="162" operator="between" text="X">
      <formula>NOT(ISERROR(SEARCH("X",L24)))</formula>
    </cfRule>
  </conditionalFormatting>
  <conditionalFormatting sqref="AE24 Z24:AA24">
    <cfRule type="containsText" dxfId="0" priority="165" operator="between" text="X">
      <formula>NOT(ISERROR(SEARCH("X",Z24)))</formula>
    </cfRule>
  </conditionalFormatting>
  <conditionalFormatting sqref="L25:O25 Y25 AP28:AQ31 AB25:AD25 AP33:AQ33 AD27 AP35:AQ39">
    <cfRule type="containsText" dxfId="0" priority="376" operator="between" text="X">
      <formula>NOT(ISERROR(SEARCH("X",L25)))</formula>
    </cfRule>
  </conditionalFormatting>
  <conditionalFormatting sqref="X25 X27">
    <cfRule type="containsText" dxfId="0" priority="377" operator="between" text="X">
      <formula>NOT(ISERROR(SEARCH("X",X25)))</formula>
    </cfRule>
  </conditionalFormatting>
  <conditionalFormatting sqref="AJ25:AL25 AJ27:AL27">
    <cfRule type="containsText" dxfId="0" priority="378" operator="between" text="X">
      <formula>NOT(ISERROR(SEARCH("X",AJ25)))</formula>
    </cfRule>
  </conditionalFormatting>
  <conditionalFormatting sqref="L26:O26 Y26 AB26:AC26">
    <cfRule type="containsText" dxfId="0" priority="31" operator="between" text="X">
      <formula>NOT(ISERROR(SEARCH("X",L26)))</formula>
    </cfRule>
  </conditionalFormatting>
  <conditionalFormatting sqref="Z26:AA26 AE26">
    <cfRule type="containsText" dxfId="0" priority="35" operator="between" text="X">
      <formula>NOT(ISERROR(SEARCH("X",Z26)))</formula>
    </cfRule>
  </conditionalFormatting>
  <conditionalFormatting sqref="AF26:AI26 AM26:AZ26 BB26:BI26">
    <cfRule type="containsText" dxfId="0" priority="36" operator="between" text="X">
      <formula>NOT(ISERROR(SEARCH("X",AF26)))</formula>
    </cfRule>
  </conditionalFormatting>
  <conditionalFormatting sqref="L27:O27 Y27 AB27:AC27">
    <cfRule type="containsText" dxfId="0" priority="374" operator="between" text="X">
      <formula>NOT(ISERROR(SEARCH("X",L27)))</formula>
    </cfRule>
  </conditionalFormatting>
  <conditionalFormatting sqref="L28:O28 AD28:AD29 Y28 AR28:BI29 AB28:AC28">
    <cfRule type="containsText" dxfId="0" priority="370" operator="between" text="X">
      <formula>NOT(ISERROR(SEARCH("X",L28)))</formula>
    </cfRule>
  </conditionalFormatting>
  <conditionalFormatting sqref="AJ28:AL29">
    <cfRule type="containsText" dxfId="0" priority="372" operator="between" text="X">
      <formula>NOT(ISERROR(SEARCH("X",AJ28)))</formula>
    </cfRule>
  </conditionalFormatting>
  <conditionalFormatting sqref="L29:O29 Y29 AB29:AC29">
    <cfRule type="containsText" dxfId="0" priority="368" operator="between" text="X">
      <formula>NOT(ISERROR(SEARCH("X",L29)))</formula>
    </cfRule>
  </conditionalFormatting>
  <conditionalFormatting sqref="L30:O30 AD30:AD31 Y30 AR30:BI31 AB30:AC30">
    <cfRule type="containsText" dxfId="0" priority="364" operator="between" text="X">
      <formula>NOT(ISERROR(SEARCH("X",L30)))</formula>
    </cfRule>
  </conditionalFormatting>
  <conditionalFormatting sqref="AJ30:AL31">
    <cfRule type="containsText" dxfId="0" priority="366" operator="between" text="X">
      <formula>NOT(ISERROR(SEARCH("X",AJ30)))</formula>
    </cfRule>
  </conditionalFormatting>
  <conditionalFormatting sqref="L31:O31 Y31 AB31:AC31">
    <cfRule type="containsText" dxfId="0" priority="362" operator="between" text="X">
      <formula>NOT(ISERROR(SEARCH("X",L31)))</formula>
    </cfRule>
  </conditionalFormatting>
  <conditionalFormatting sqref="L32:O32 Y32 AR32:BI32 AB32:AD32">
    <cfRule type="containsText" dxfId="0" priority="154" operator="between" text="X">
      <formula>NOT(ISERROR(SEARCH("X",L32)))</formula>
    </cfRule>
  </conditionalFormatting>
  <conditionalFormatting sqref="Z32:AA32 AE32">
    <cfRule type="containsText" dxfId="0" priority="158" operator="between" text="X">
      <formula>NOT(ISERROR(SEARCH("X",Z32)))</formula>
    </cfRule>
  </conditionalFormatting>
  <conditionalFormatting sqref="L33:O33 Y33 BI35:BI39 AR35:BH35 AR33:BI33 AB33:AD33 AD35">
    <cfRule type="containsText" dxfId="0" priority="358" operator="between" text="X">
      <formula>NOT(ISERROR(SEARCH("X",L33)))</formula>
    </cfRule>
  </conditionalFormatting>
  <conditionalFormatting sqref="X33 X35">
    <cfRule type="containsText" dxfId="0" priority="359" operator="between" text="X">
      <formula>NOT(ISERROR(SEARCH("X",X33)))</formula>
    </cfRule>
  </conditionalFormatting>
  <conditionalFormatting sqref="AJ33:AL33 AJ35:AL35">
    <cfRule type="containsText" dxfId="0" priority="360" operator="between" text="X">
      <formula>NOT(ISERROR(SEARCH("X",AJ33)))</formula>
    </cfRule>
  </conditionalFormatting>
  <conditionalFormatting sqref="L34:O34 Y34 AB34:AC34">
    <cfRule type="containsText" dxfId="0" priority="22" operator="between" text="X">
      <formula>NOT(ISERROR(SEARCH("X",L34)))</formula>
    </cfRule>
  </conditionalFormatting>
  <conditionalFormatting sqref="Z34:AA34 AE34">
    <cfRule type="containsText" dxfId="0" priority="26" operator="between" text="X">
      <formula>NOT(ISERROR(SEARCH("X",Z34)))</formula>
    </cfRule>
  </conditionalFormatting>
  <conditionalFormatting sqref="AF34:AI34 AM34:AZ34">
    <cfRule type="containsText" dxfId="0" priority="27" operator="between" text="X">
      <formula>NOT(ISERROR(SEARCH("X",AF34)))</formula>
    </cfRule>
  </conditionalFormatting>
  <conditionalFormatting sqref="L35:O35 Y35 AB35:AC35">
    <cfRule type="containsText" dxfId="0" priority="356" operator="between" text="X">
      <formula>NOT(ISERROR(SEARCH("X",L35)))</formula>
    </cfRule>
  </conditionalFormatting>
  <conditionalFormatting sqref="L36:O36 AD36:AD37 Y36 AR36:BH37 AB36:AC36">
    <cfRule type="containsText" dxfId="0" priority="352" operator="between" text="X">
      <formula>NOT(ISERROR(SEARCH("X",L36)))</formula>
    </cfRule>
  </conditionalFormatting>
  <conditionalFormatting sqref="AJ36:AL37">
    <cfRule type="containsText" dxfId="0" priority="354" operator="between" text="X">
      <formula>NOT(ISERROR(SEARCH("X",AJ36)))</formula>
    </cfRule>
  </conditionalFormatting>
  <conditionalFormatting sqref="L37:O37 Y37 AB37:AC37">
    <cfRule type="containsText" dxfId="0" priority="350" operator="between" text="X">
      <formula>NOT(ISERROR(SEARCH("X",L37)))</formula>
    </cfRule>
  </conditionalFormatting>
  <conditionalFormatting sqref="L38:O38 AD38:AD39 Y38 AR38:BH39 AB38:AC38">
    <cfRule type="containsText" dxfId="0" priority="346" operator="between" text="X">
      <formula>NOT(ISERROR(SEARCH("X",L38)))</formula>
    </cfRule>
  </conditionalFormatting>
  <conditionalFormatting sqref="AJ38:AL39">
    <cfRule type="containsText" dxfId="0" priority="348" operator="between" text="X">
      <formula>NOT(ISERROR(SEARCH("X",AJ38)))</formula>
    </cfRule>
  </conditionalFormatting>
  <conditionalFormatting sqref="L39:O39 Y39 AB39:AC39">
    <cfRule type="containsText" dxfId="0" priority="344" operator="between" text="X">
      <formula>NOT(ISERROR(SEARCH("X",L39)))</formula>
    </cfRule>
  </conditionalFormatting>
  <conditionalFormatting sqref="L40:O40 Y40 AB40:AD40">
    <cfRule type="containsText" dxfId="0" priority="147" operator="between" text="X">
      <formula>NOT(ISERROR(SEARCH("X",L40)))</formula>
    </cfRule>
  </conditionalFormatting>
  <conditionalFormatting sqref="AE40 Z40:AA40">
    <cfRule type="containsText" dxfId="0" priority="150" operator="between" text="X">
      <formula>NOT(ISERROR(SEARCH("X",Z40)))</formula>
    </cfRule>
  </conditionalFormatting>
  <conditionalFormatting sqref="L41:O41 Y41 AP44:AQ47 AB41:AD41 AZ43:BI43 AY43:AY47 AY49 AP49:AQ49 AD43 AP51:AQ55 AY51:AY55">
    <cfRule type="containsText" dxfId="0" priority="340" operator="between" text="X">
      <formula>NOT(ISERROR(SEARCH("X",L41)))</formula>
    </cfRule>
  </conditionalFormatting>
  <conditionalFormatting sqref="P41:V41 P49:V49 P43:V47 P51:V55">
    <cfRule type="containsText" dxfId="0" priority="339" operator="between" text="X">
      <formula>NOT(ISERROR(SEARCH("X",P41)))</formula>
    </cfRule>
  </conditionalFormatting>
  <conditionalFormatting sqref="X41 X43">
    <cfRule type="containsText" dxfId="0" priority="341" operator="between" text="X">
      <formula>NOT(ISERROR(SEARCH("X",X41)))</formula>
    </cfRule>
  </conditionalFormatting>
  <conditionalFormatting sqref="AJ41:AL41 AJ43:AL43">
    <cfRule type="containsText" dxfId="0" priority="342" operator="between" text="X">
      <formula>NOT(ISERROR(SEARCH("X",AJ41)))</formula>
    </cfRule>
  </conditionalFormatting>
  <conditionalFormatting sqref="L42:O42 Y42 AB42:AC42">
    <cfRule type="containsText" dxfId="0" priority="12" operator="between" text="X">
      <formula>NOT(ISERROR(SEARCH("X",L42)))</formula>
    </cfRule>
  </conditionalFormatting>
  <conditionalFormatting sqref="Z42:AA42 AE42">
    <cfRule type="containsText" dxfId="0" priority="17" operator="between" text="X">
      <formula>NOT(ISERROR(SEARCH("X",Z42)))</formula>
    </cfRule>
  </conditionalFormatting>
  <conditionalFormatting sqref="AD42 AY42:AZ42 BB42:BI42">
    <cfRule type="containsText" dxfId="0" priority="14" operator="between" text="X">
      <formula>NOT(ISERROR(SEARCH("X",AD42)))</formula>
    </cfRule>
  </conditionalFormatting>
  <conditionalFormatting sqref="AF42:AI42 AM42:AX42">
    <cfRule type="containsText" dxfId="0" priority="18" operator="between" text="X">
      <formula>NOT(ISERROR(SEARCH("X",AF42)))</formula>
    </cfRule>
  </conditionalFormatting>
  <conditionalFormatting sqref="L43:O43 Y43 AB43:AC43">
    <cfRule type="containsText" dxfId="0" priority="338" operator="between" text="X">
      <formula>NOT(ISERROR(SEARCH("X",L43)))</formula>
    </cfRule>
  </conditionalFormatting>
  <conditionalFormatting sqref="L44:O44 AD44:AD45 Y44 AR44:AX45 AB44:AC44 AZ44:BI45">
    <cfRule type="containsText" dxfId="0" priority="334" operator="between" text="X">
      <formula>NOT(ISERROR(SEARCH("X",L44)))</formula>
    </cfRule>
  </conditionalFormatting>
  <conditionalFormatting sqref="AJ44:AL45">
    <cfRule type="containsText" dxfId="0" priority="336" operator="between" text="X">
      <formula>NOT(ISERROR(SEARCH("X",AJ44)))</formula>
    </cfRule>
  </conditionalFormatting>
  <conditionalFormatting sqref="L45:O45 Y45 AB45:AC45">
    <cfRule type="containsText" dxfId="0" priority="332" operator="between" text="X">
      <formula>NOT(ISERROR(SEARCH("X",L45)))</formula>
    </cfRule>
  </conditionalFormatting>
  <conditionalFormatting sqref="L46:O46 AD46:AD47 Y46 AR46:AX47 AB46:AC46 AZ46:BI47">
    <cfRule type="containsText" dxfId="0" priority="328" operator="between" text="X">
      <formula>NOT(ISERROR(SEARCH("X",L46)))</formula>
    </cfRule>
  </conditionalFormatting>
  <conditionalFormatting sqref="AJ46:AL47">
    <cfRule type="containsText" dxfId="0" priority="330" operator="between" text="X">
      <formula>NOT(ISERROR(SEARCH("X",AJ46)))</formula>
    </cfRule>
  </conditionalFormatting>
  <conditionalFormatting sqref="L47:O47 Y47 AB47:AC47">
    <cfRule type="containsText" dxfId="0" priority="326" operator="between" text="X">
      <formula>NOT(ISERROR(SEARCH("X",L47)))</formula>
    </cfRule>
  </conditionalFormatting>
  <conditionalFormatting sqref="L48:O48 Y48 AR48:AX48 AB48:AD48 AZ48:BI48">
    <cfRule type="containsText" dxfId="0" priority="138" operator="between" text="X">
      <formula>NOT(ISERROR(SEARCH("X",L48)))</formula>
    </cfRule>
  </conditionalFormatting>
  <conditionalFormatting sqref="Z48:AA48 AE48">
    <cfRule type="containsText" dxfId="0" priority="143" operator="between" text="X">
      <formula>NOT(ISERROR(SEARCH("X",Z48)))</formula>
    </cfRule>
  </conditionalFormatting>
  <conditionalFormatting sqref="AP48:AQ48 AY48">
    <cfRule type="containsText" dxfId="0" priority="142" operator="between" text="X">
      <formula>NOT(ISERROR(SEARCH("X",AP48)))</formula>
    </cfRule>
  </conditionalFormatting>
  <conditionalFormatting sqref="L49:O49 Y49 BI51:BI55 AR49:AX49 AB49:AD49 AZ49:BI49 AZ51:BH51 AR51:AX51 AD51">
    <cfRule type="containsText" dxfId="0" priority="322" operator="between" text="X">
      <formula>NOT(ISERROR(SEARCH("X",L49)))</formula>
    </cfRule>
  </conditionalFormatting>
  <conditionalFormatting sqref="X49 X51">
    <cfRule type="containsText" dxfId="0" priority="323" operator="between" text="X">
      <formula>NOT(ISERROR(SEARCH("X",X49)))</formula>
    </cfRule>
  </conditionalFormatting>
  <conditionalFormatting sqref="AJ49:AL49 AJ51:AL51">
    <cfRule type="containsText" dxfId="0" priority="324" operator="between" text="X">
      <formula>NOT(ISERROR(SEARCH("X",AJ49)))</formula>
    </cfRule>
  </conditionalFormatting>
  <conditionalFormatting sqref="L50:O50 Y50 AB50:AC50">
    <cfRule type="containsText" dxfId="0" priority="3" operator="between" text="X">
      <formula>NOT(ISERROR(SEARCH("X",L50)))</formula>
    </cfRule>
  </conditionalFormatting>
  <conditionalFormatting sqref="Z50:AA50 AE50">
    <cfRule type="containsText" dxfId="0" priority="8" operator="between" text="X">
      <formula>NOT(ISERROR(SEARCH("X",Z50)))</formula>
    </cfRule>
  </conditionalFormatting>
  <conditionalFormatting sqref="AD50 AY50:AZ50">
    <cfRule type="containsText" dxfId="0" priority="5" operator="between" text="X">
      <formula>NOT(ISERROR(SEARCH("X",AD50)))</formula>
    </cfRule>
  </conditionalFormatting>
  <conditionalFormatting sqref="AF50:AI50 AM50:AX50">
    <cfRule type="containsText" dxfId="0" priority="9" operator="between" text="X">
      <formula>NOT(ISERROR(SEARCH("X",AF50)))</formula>
    </cfRule>
  </conditionalFormatting>
  <conditionalFormatting sqref="L51:O51 Y51 AB51:AC51">
    <cfRule type="containsText" dxfId="0" priority="320" operator="between" text="X">
      <formula>NOT(ISERROR(SEARCH("X",L51)))</formula>
    </cfRule>
  </conditionalFormatting>
  <conditionalFormatting sqref="L52:O52 AD52:AD53 Y52 AR52:AX53 AB52:AC52 AZ52:BH53">
    <cfRule type="containsText" dxfId="0" priority="316" operator="between" text="X">
      <formula>NOT(ISERROR(SEARCH("X",L52)))</formula>
    </cfRule>
  </conditionalFormatting>
  <conditionalFormatting sqref="AJ52:AL53">
    <cfRule type="containsText" dxfId="0" priority="318" operator="between" text="X">
      <formula>NOT(ISERROR(SEARCH("X",AJ52)))</formula>
    </cfRule>
  </conditionalFormatting>
  <conditionalFormatting sqref="L53:O53 Y53 AB53:AC53">
    <cfRule type="containsText" dxfId="0" priority="314" operator="between" text="X">
      <formula>NOT(ISERROR(SEARCH("X",L53)))</formula>
    </cfRule>
  </conditionalFormatting>
  <conditionalFormatting sqref="L54:O54 AD54:AD55 Y54 AR54:AX55 AB54:AC54 AZ54:BH55">
    <cfRule type="containsText" dxfId="0" priority="310" operator="between" text="X">
      <formula>NOT(ISERROR(SEARCH("X",L54)))</formula>
    </cfRule>
  </conditionalFormatting>
  <conditionalFormatting sqref="AJ54:AL55">
    <cfRule type="containsText" dxfId="0" priority="312" operator="between" text="X">
      <formula>NOT(ISERROR(SEARCH("X",AJ54)))</formula>
    </cfRule>
  </conditionalFormatting>
  <conditionalFormatting sqref="L55:O55 Y55 AB55:AC55">
    <cfRule type="containsText" dxfId="0" priority="308" operator="between" text="X">
      <formula>NOT(ISERROR(SEARCH("X",L55)))</formula>
    </cfRule>
  </conditionalFormatting>
  <conditionalFormatting sqref="L56:O56 AJ58:AL59 BG57:BI57 BF57:BF63">
    <cfRule type="containsText" dxfId="0" priority="306" operator="between" text="X">
      <formula>NOT(ISERROR(SEARCH("X",L56)))</formula>
    </cfRule>
  </conditionalFormatting>
  <conditionalFormatting sqref="L57:O57 W58:X59 X57:AC57">
    <cfRule type="containsText" dxfId="0" priority="304" operator="between" text="X">
      <formula>NOT(ISERROR(SEARCH("X",L57)))</formula>
    </cfRule>
  </conditionalFormatting>
  <conditionalFormatting sqref="L58:O58 AD59 BG58:BI59">
    <cfRule type="containsText" dxfId="0" priority="302" operator="between" text="X">
      <formula>NOT(ISERROR(SEARCH("X",L58)))</formula>
    </cfRule>
  </conditionalFormatting>
  <conditionalFormatting sqref="L59:O59 Y59 AB59:AC59">
    <cfRule type="containsText" dxfId="0" priority="300" operator="between" text="X">
      <formula>NOT(ISERROR(SEARCH("X",L59)))</formula>
    </cfRule>
  </conditionalFormatting>
  <conditionalFormatting sqref="L60:O60 AD60:AD61 Y60 AB60:AC60 BG60:BI61">
    <cfRule type="containsText" dxfId="0" priority="266" operator="between" text="X">
      <formula>NOT(ISERROR(SEARCH("X",L60)))</formula>
    </cfRule>
  </conditionalFormatting>
  <conditionalFormatting sqref="W60:X61">
    <cfRule type="containsText" dxfId="0" priority="267" operator="between" text="X">
      <formula>NOT(ISERROR(SEARCH("X",W60)))</formula>
    </cfRule>
  </conditionalFormatting>
  <conditionalFormatting sqref="AJ60:AL61">
    <cfRule type="containsText" dxfId="0" priority="268" operator="between" text="X">
      <formula>NOT(ISERROR(SEARCH("X",AJ60)))</formula>
    </cfRule>
  </conditionalFormatting>
  <conditionalFormatting sqref="L61:O61 Y61 AB61:AC61">
    <cfRule type="containsText" dxfId="0" priority="264" operator="between" text="X">
      <formula>NOT(ISERROR(SEARCH("X",L61)))</formula>
    </cfRule>
  </conditionalFormatting>
  <conditionalFormatting sqref="L62:O62 AD62:AD63 Y62 AB62:AC62 BG62:BI63">
    <cfRule type="containsText" dxfId="0" priority="230" operator="between" text="X">
      <formula>NOT(ISERROR(SEARCH("X",L62)))</formula>
    </cfRule>
  </conditionalFormatting>
  <conditionalFormatting sqref="P62:V63">
    <cfRule type="containsText" dxfId="0" priority="229" operator="between" text="X">
      <formula>NOT(ISERROR(SEARCH("X",P62)))</formula>
    </cfRule>
  </conditionalFormatting>
  <conditionalFormatting sqref="W62:X63">
    <cfRule type="containsText" dxfId="0" priority="231" operator="between" text="X">
      <formula>NOT(ISERROR(SEARCH("X",W62)))</formula>
    </cfRule>
  </conditionalFormatting>
  <conditionalFormatting sqref="AJ62:AL63">
    <cfRule type="containsText" dxfId="0" priority="232" operator="between" text="X">
      <formula>NOT(ISERROR(SEARCH("X",AJ62)))</formula>
    </cfRule>
  </conditionalFormatting>
  <conditionalFormatting sqref="L63:O63 Y63 AB63:AC63">
    <cfRule type="containsText" dxfId="0" priority="228" operator="between" text="X">
      <formula>NOT(ISERROR(SEARCH("X",L63)))</formula>
    </cfRule>
  </conditionalFormatting>
  <conditionalFormatting sqref="L64:O64 Y64 AB64:AC64 AB66:AC66 Y66 L66:O66 L68:O68 Y68 AB68:AC68">
    <cfRule type="containsText" dxfId="0" priority="202" operator="between" text="X">
      <formula>NOT(ISERROR(SEARCH("X",L64)))</formula>
    </cfRule>
  </conditionalFormatting>
  <conditionalFormatting sqref="P64:V64 P66:V66 P68:V68">
    <cfRule type="containsText" dxfId="0" priority="203" operator="between" text="X">
      <formula>NOT(ISERROR(SEARCH("X",P64)))</formula>
    </cfRule>
  </conditionalFormatting>
  <conditionalFormatting sqref="W64:X64 W66:X66 W68:X68">
    <cfRule type="containsText" dxfId="0" priority="205" operator="between" text="X">
      <formula>NOT(ISERROR(SEARCH("X",W64)))</formula>
    </cfRule>
  </conditionalFormatting>
  <conditionalFormatting sqref="Z64:AA64 AE64 AE66 Z66:AA66 Z68:AA68 AE68">
    <cfRule type="containsText" dxfId="0" priority="207" operator="between" text="X">
      <formula>NOT(ISERROR(SEARCH("X",Z64)))</formula>
    </cfRule>
  </conditionalFormatting>
  <conditionalFormatting sqref="AD64 AD66 AD68 AG68:AI68">
    <cfRule type="containsText" dxfId="0" priority="204" operator="between" text="X">
      <formula>NOT(ISERROR(SEARCH("X",AD64)))</formula>
    </cfRule>
  </conditionalFormatting>
  <conditionalFormatting sqref="AJ64:AL64 AJ66:AL66 AJ68:AL68">
    <cfRule type="containsText" dxfId="0" priority="206" operator="between" text="X">
      <formula>NOT(ISERROR(SEARCH("X",AJ64)))</formula>
    </cfRule>
  </conditionalFormatting>
  <conditionalFormatting sqref="L65:O65 Y65 AB65:AC65">
    <cfRule type="containsText" dxfId="0" priority="196" operator="between" text="X">
      <formula>NOT(ISERROR(SEARCH("X",L65)))</formula>
    </cfRule>
  </conditionalFormatting>
  <conditionalFormatting sqref="Z65:AA65 AE65">
    <cfRule type="containsText" dxfId="0" priority="201" operator="between" text="X">
      <formula>NOT(ISERROR(SEARCH("X",Z65)))</formula>
    </cfRule>
  </conditionalFormatting>
  <conditionalFormatting sqref="AB67:AC67 Y67 L67:O67">
    <cfRule type="containsText" dxfId="0" priority="190" operator="between" text="X">
      <formula>NOT(ISERROR(SEARCH("X",L67)))</formula>
    </cfRule>
  </conditionalFormatting>
  <conditionalFormatting sqref="AE67 Z67:AA67">
    <cfRule type="containsText" dxfId="0" priority="195" operator="between" text="X">
      <formula>NOT(ISERROR(SEARCH("X",Z67)))</formula>
    </cfRule>
  </conditionalFormatting>
  <conditionalFormatting sqref="L69:O69 Y69 AB69:AC69">
    <cfRule type="containsText" dxfId="0" priority="183" operator="between" text="X">
      <formula>NOT(ISERROR(SEARCH("X",L69)))</formula>
    </cfRule>
  </conditionalFormatting>
  <conditionalFormatting sqref="Z69:AA69 AE69">
    <cfRule type="containsText" dxfId="0" priority="188" operator="between" text="X">
      <formula>NOT(ISERROR(SEARCH("X",Z69)))</formula>
    </cfRule>
  </conditionalFormatting>
  <conditionalFormatting sqref="AD69 AG69:AI69">
    <cfRule type="containsText" dxfId="0" priority="185" operator="between" text="X">
      <formula>NOT(ISERROR(SEARCH("X",AD69)))</formula>
    </cfRule>
  </conditionalFormatting>
  <conditionalFormatting sqref="Z81:AA85 AE81:AE85 Y80:AE80 AF80:AI89 AD79:BE79 X78:BI78 AM86:BI89 AM80:BE85 AM77:AO77 AM76:BI76 AM75:AO75 L70:O70 W70:AC70 AD70:BI71 AM72:BI74">
    <cfRule type="containsText" dxfId="0" priority="136" operator="between" text="X">
      <formula>NOT(ISERROR(SEARCH("X",L70)))</formula>
    </cfRule>
  </conditionalFormatting>
  <conditionalFormatting sqref="L71:O71 X71:AC71">
    <cfRule type="containsText" dxfId="0" priority="134" operator="between" text="X">
      <formula>NOT(ISERROR(SEARCH("X",L71)))</formula>
    </cfRule>
  </conditionalFormatting>
  <conditionalFormatting sqref="L73:O73 Y73 AB73:AD73">
    <cfRule type="containsText" dxfId="0" priority="122" operator="between" text="X">
      <formula>NOT(ISERROR(SEARCH("X",L73)))</formula>
    </cfRule>
  </conditionalFormatting>
  <conditionalFormatting sqref="Z73:AA73 AE73">
    <cfRule type="containsText" dxfId="0" priority="125" operator="between" text="X">
      <formula>NOT(ISERROR(SEARCH("X",Z73)))</formula>
    </cfRule>
  </conditionalFormatting>
  <conditionalFormatting sqref="L74:O74 Y74 AB74:AD74">
    <cfRule type="containsText" dxfId="0" priority="115" operator="between" text="X">
      <formula>NOT(ISERROR(SEARCH("X",L74)))</formula>
    </cfRule>
  </conditionalFormatting>
  <conditionalFormatting sqref="AE74 Z74:AA74">
    <cfRule type="containsText" dxfId="0" priority="118" operator="between" text="X">
      <formula>NOT(ISERROR(SEARCH("X",Z74)))</formula>
    </cfRule>
  </conditionalFormatting>
  <conditionalFormatting sqref="L75:O75 Y75 AR75:BI75 AB75:AD75">
    <cfRule type="containsText" dxfId="0" priority="107" operator="between" text="X">
      <formula>NOT(ISERROR(SEARCH("X",L75)))</formula>
    </cfRule>
  </conditionalFormatting>
  <conditionalFormatting sqref="Z75:AA75 AE75">
    <cfRule type="containsText" dxfId="0" priority="111" operator="between" text="X">
      <formula>NOT(ISERROR(SEARCH("X",Z75)))</formula>
    </cfRule>
  </conditionalFormatting>
  <conditionalFormatting sqref="L76:O76 Y76 AB76:AD76">
    <cfRule type="containsText" dxfId="0" priority="100" operator="between" text="X">
      <formula>NOT(ISERROR(SEARCH("X",L76)))</formula>
    </cfRule>
  </conditionalFormatting>
  <conditionalFormatting sqref="AE76 Z76:AA76">
    <cfRule type="containsText" dxfId="0" priority="103" operator="between" text="X">
      <formula>NOT(ISERROR(SEARCH("X",Z76)))</formula>
    </cfRule>
  </conditionalFormatting>
  <conditionalFormatting sqref="L77:O77 Y77 AR77:AX77 AB77:AD77 AZ77:BI77">
    <cfRule type="containsText" dxfId="0" priority="91" operator="between" text="X">
      <formula>NOT(ISERROR(SEARCH("X",L77)))</formula>
    </cfRule>
  </conditionalFormatting>
  <conditionalFormatting sqref="Z77:AA77 AE77">
    <cfRule type="containsText" dxfId="0" priority="96" operator="between" text="X">
      <formula>NOT(ISERROR(SEARCH("X",Z77)))</formula>
    </cfRule>
  </conditionalFormatting>
  <conditionalFormatting sqref="AP77:AQ77 AY77">
    <cfRule type="containsText" dxfId="0" priority="95" operator="between" text="X">
      <formula>NOT(ISERROR(SEARCH("X",AP77)))</formula>
    </cfRule>
  </conditionalFormatting>
  <conditionalFormatting sqref="L78:O78 AJ80:AL81 BG79:BI79 BF79:BF85">
    <cfRule type="containsText" dxfId="0" priority="89" operator="between" text="X">
      <formula>NOT(ISERROR(SEARCH("X",L78)))</formula>
    </cfRule>
  </conditionalFormatting>
  <conditionalFormatting sqref="L79:O79 W80:X81 X79:AC79">
    <cfRule type="containsText" dxfId="0" priority="87" operator="between" text="X">
      <formula>NOT(ISERROR(SEARCH("X",L79)))</formula>
    </cfRule>
  </conditionalFormatting>
  <conditionalFormatting sqref="L80:O80 AD81 BG80:BI81">
    <cfRule type="containsText" dxfId="0" priority="85" operator="between" text="X">
      <formula>NOT(ISERROR(SEARCH("X",L80)))</formula>
    </cfRule>
  </conditionalFormatting>
  <conditionalFormatting sqref="L81:O81 Y81 AB81:AC81">
    <cfRule type="containsText" dxfId="0" priority="83" operator="between" text="X">
      <formula>NOT(ISERROR(SEARCH("X",L81)))</formula>
    </cfRule>
  </conditionalFormatting>
  <conditionalFormatting sqref="L82:O82 AD82:AD83 Y82 AB82:AC82 BG82:BI83">
    <cfRule type="containsText" dxfId="0" priority="79" operator="between" text="X">
      <formula>NOT(ISERROR(SEARCH("X",L82)))</formula>
    </cfRule>
  </conditionalFormatting>
  <conditionalFormatting sqref="W82:X83">
    <cfRule type="containsText" dxfId="0" priority="80" operator="between" text="X">
      <formula>NOT(ISERROR(SEARCH("X",W82)))</formula>
    </cfRule>
  </conditionalFormatting>
  <conditionalFormatting sqref="AJ82:AL83">
    <cfRule type="containsText" dxfId="0" priority="81" operator="between" text="X">
      <formula>NOT(ISERROR(SEARCH("X",AJ82)))</formula>
    </cfRule>
  </conditionalFormatting>
  <conditionalFormatting sqref="L83:O83 Y83 AB83:AC83">
    <cfRule type="containsText" dxfId="0" priority="77" operator="between" text="X">
      <formula>NOT(ISERROR(SEARCH("X",L83)))</formula>
    </cfRule>
  </conditionalFormatting>
  <conditionalFormatting sqref="L84:O84 AD84:AD85 Y84 AB84:AC84 BG84:BI85">
    <cfRule type="containsText" dxfId="0" priority="73" operator="between" text="X">
      <formula>NOT(ISERROR(SEARCH("X",L84)))</formula>
    </cfRule>
  </conditionalFormatting>
  <conditionalFormatting sqref="P84:V85">
    <cfRule type="containsText" dxfId="0" priority="72" operator="between" text="X">
      <formula>NOT(ISERROR(SEARCH("X",P84)))</formula>
    </cfRule>
  </conditionalFormatting>
  <conditionalFormatting sqref="W84:X85">
    <cfRule type="containsText" dxfId="0" priority="74" operator="between" text="X">
      <formula>NOT(ISERROR(SEARCH("X",W84)))</formula>
    </cfRule>
  </conditionalFormatting>
  <conditionalFormatting sqref="AJ84:AL85">
    <cfRule type="containsText" dxfId="0" priority="75" operator="between" text="X">
      <formula>NOT(ISERROR(SEARCH("X",AJ84)))</formula>
    </cfRule>
  </conditionalFormatting>
  <conditionalFormatting sqref="L85:O85 Y85 AB85:AC85">
    <cfRule type="containsText" dxfId="0" priority="71" operator="between" text="X">
      <formula>NOT(ISERROR(SEARCH("X",L85)))</formula>
    </cfRule>
  </conditionalFormatting>
  <conditionalFormatting sqref="L86:O86 Y86 AB86:AC86 AB88:AC88 Y88 L88:O88">
    <cfRule type="containsText" dxfId="0" priority="65" operator="between" text="X">
      <formula>NOT(ISERROR(SEARCH("X",L86)))</formula>
    </cfRule>
  </conditionalFormatting>
  <conditionalFormatting sqref="P86:V86 P88:V88">
    <cfRule type="containsText" dxfId="0" priority="66" operator="between" text="X">
      <formula>NOT(ISERROR(SEARCH("X",P86)))</formula>
    </cfRule>
  </conditionalFormatting>
  <conditionalFormatting sqref="W86:X86 W88:X88">
    <cfRule type="containsText" dxfId="0" priority="68" operator="between" text="X">
      <formula>NOT(ISERROR(SEARCH("X",W86)))</formula>
    </cfRule>
  </conditionalFormatting>
  <conditionalFormatting sqref="Z86:AA86 AE86 AE88 Z88:AA88">
    <cfRule type="containsText" dxfId="0" priority="70" operator="between" text="X">
      <formula>NOT(ISERROR(SEARCH("X",Z86)))</formula>
    </cfRule>
  </conditionalFormatting>
  <conditionalFormatting sqref="AD86 AD88">
    <cfRule type="containsText" dxfId="0" priority="67" operator="between" text="X">
      <formula>NOT(ISERROR(SEARCH("X",AD86)))</formula>
    </cfRule>
  </conditionalFormatting>
  <conditionalFormatting sqref="AJ86:AL86 AJ88:AL88">
    <cfRule type="containsText" dxfId="0" priority="69" operator="between" text="X">
      <formula>NOT(ISERROR(SEARCH("X",AJ86)))</formula>
    </cfRule>
  </conditionalFormatting>
  <conditionalFormatting sqref="L87:O87 Y87 AB87:AC87">
    <cfRule type="containsText" dxfId="0" priority="59" operator="between" text="X">
      <formula>NOT(ISERROR(SEARCH("X",L87)))</formula>
    </cfRule>
  </conditionalFormatting>
  <conditionalFormatting sqref="Z87:AA87 AE87">
    <cfRule type="containsText" dxfId="0" priority="64" operator="between" text="X">
      <formula>NOT(ISERROR(SEARCH("X",Z87)))</formula>
    </cfRule>
  </conditionalFormatting>
  <conditionalFormatting sqref="AB89:AC89 Y89 L89:O89">
    <cfRule type="containsText" dxfId="0" priority="53" operator="between" text="X">
      <formula>NOT(ISERROR(SEARCH("X",L89)))</formula>
    </cfRule>
  </conditionalFormatting>
  <conditionalFormatting sqref="AE89 Z89:AA89">
    <cfRule type="containsText" dxfId="0" priority="58" operator="between" text="X">
      <formula>NOT(ISERROR(SEARCH("X",Z89)))</formula>
    </cfRule>
  </conditionalFormatting>
  <pageMargins left="0.7" right="0.7" top="0.75" bottom="0.75" header="0.3" footer="0.3"/>
  <pageSetup paperSize="9" orientation="portrait"/>
  <headerFooter/>
  <ignoredErrors>
    <ignoredError sqref="D87:D88 D77:D7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topLeftCell="H1" workbookViewId="0">
      <selection activeCell="AA2" sqref="AA2"/>
    </sheetView>
  </sheetViews>
  <sheetFormatPr defaultColWidth="8.83333333333333" defaultRowHeight="14.25"/>
  <cols>
    <col min="1" max="1" width="1.41666666666667" customWidth="1"/>
    <col min="2" max="2" width="4.66666666666667" customWidth="1"/>
    <col min="3" max="4" width="20.1666666666667" customWidth="1" outlineLevel="1"/>
    <col min="5" max="5" width="4.66666666666667" customWidth="1"/>
    <col min="6" max="6" width="12.6666666666667" style="12" customWidth="1" outlineLevel="1"/>
    <col min="7" max="7" width="20.4166666666667" style="13" customWidth="1" outlineLevel="1"/>
    <col min="8" max="8" width="38.8333333333333" style="13" customWidth="1" outlineLevel="1"/>
    <col min="9" max="9" width="4.66666666666667" customWidth="1"/>
    <col min="10" max="20" width="5.25" customWidth="1" outlineLevel="1"/>
    <col min="21" max="21" width="4.66666666666667" customWidth="1"/>
    <col min="22" max="22" width="15" customWidth="1" outlineLevel="1"/>
    <col min="23" max="23" width="9.16666666666667" customWidth="1" outlineLevel="1"/>
    <col min="24" max="24" width="12.5833333333333" customWidth="1" outlineLevel="1"/>
    <col min="25" max="25" width="9.66666666666667" customWidth="1" outlineLevel="1"/>
    <col min="26" max="26" width="4.66666666666667" customWidth="1"/>
    <col min="27" max="30" width="16.5833333333333" style="15" customWidth="1" outlineLevel="1"/>
  </cols>
  <sheetData>
    <row r="1" ht="7.5" customHeight="1"/>
    <row r="2" ht="19.9" customHeight="1" spans="27:29">
      <c r="AA2" s="15" t="s">
        <v>50</v>
      </c>
      <c r="AB2" s="15">
        <v>0.1398</v>
      </c>
      <c r="AC2" s="15">
        <v>0.7335</v>
      </c>
    </row>
    <row r="3" ht="15" spans="2:30">
      <c r="B3" s="16"/>
      <c r="C3" s="17"/>
      <c r="D3" s="17"/>
      <c r="E3" s="18"/>
      <c r="F3" s="19"/>
      <c r="G3" s="20"/>
      <c r="H3" s="20"/>
      <c r="I3" s="39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70"/>
      <c r="V3" s="71"/>
      <c r="W3" s="71"/>
      <c r="X3" s="71"/>
      <c r="Y3" s="72"/>
      <c r="Z3" s="73"/>
      <c r="AA3" s="74"/>
      <c r="AB3" s="74"/>
      <c r="AC3" s="74"/>
      <c r="AD3" s="113"/>
    </row>
    <row r="4" s="1" customFormat="1" ht="30" customHeight="1" spans="1:30">
      <c r="A4" s="13"/>
      <c r="B4" s="21"/>
      <c r="C4" s="123" t="s">
        <v>51</v>
      </c>
      <c r="D4" s="123" t="s">
        <v>52</v>
      </c>
      <c r="E4" s="23"/>
      <c r="F4" s="124" t="s">
        <v>54</v>
      </c>
      <c r="G4" s="124" t="s">
        <v>55</v>
      </c>
      <c r="H4" s="124" t="s">
        <v>56</v>
      </c>
      <c r="I4" s="142"/>
      <c r="J4" s="198" t="s">
        <v>237</v>
      </c>
      <c r="K4" s="199"/>
      <c r="L4" s="199"/>
      <c r="M4" s="199"/>
      <c r="N4" s="199"/>
      <c r="O4" s="199"/>
      <c r="P4" s="200"/>
      <c r="Q4" s="144" t="s">
        <v>238</v>
      </c>
      <c r="R4" s="144"/>
      <c r="S4" s="144" t="s">
        <v>239</v>
      </c>
      <c r="T4" s="144"/>
      <c r="U4" s="75"/>
      <c r="V4" s="76" t="s">
        <v>68</v>
      </c>
      <c r="W4" s="77" t="s">
        <v>69</v>
      </c>
      <c r="X4" s="77" t="s">
        <v>70</v>
      </c>
      <c r="Y4" s="78" t="s">
        <v>71</v>
      </c>
      <c r="Z4" s="79"/>
      <c r="AA4" s="160" t="s">
        <v>72</v>
      </c>
      <c r="AB4" s="160" t="s">
        <v>73</v>
      </c>
      <c r="AC4" s="160" t="s">
        <v>74</v>
      </c>
      <c r="AD4" s="115"/>
    </row>
    <row r="5" ht="131.25" customHeight="1" spans="1:30">
      <c r="A5" s="13"/>
      <c r="B5" s="25" t="s">
        <v>75</v>
      </c>
      <c r="C5" s="125"/>
      <c r="D5" s="125"/>
      <c r="E5" s="27" t="s">
        <v>76</v>
      </c>
      <c r="F5" s="126"/>
      <c r="G5" s="126"/>
      <c r="H5" s="126"/>
      <c r="I5" s="146" t="s">
        <v>77</v>
      </c>
      <c r="J5" s="201" t="s">
        <v>128</v>
      </c>
      <c r="K5" s="202" t="s">
        <v>65</v>
      </c>
      <c r="L5" s="202" t="s">
        <v>240</v>
      </c>
      <c r="M5" s="202" t="s">
        <v>181</v>
      </c>
      <c r="N5" s="203" t="s">
        <v>241</v>
      </c>
      <c r="O5" s="204" t="s">
        <v>211</v>
      </c>
      <c r="P5" s="203" t="s">
        <v>120</v>
      </c>
      <c r="Q5" s="148" t="s">
        <v>121</v>
      </c>
      <c r="R5" s="148" t="s">
        <v>122</v>
      </c>
      <c r="S5" s="185" t="s">
        <v>242</v>
      </c>
      <c r="T5" s="185" t="s">
        <v>243</v>
      </c>
      <c r="U5" s="81" t="s">
        <v>123</v>
      </c>
      <c r="V5" s="82"/>
      <c r="W5" s="83"/>
      <c r="X5" s="83"/>
      <c r="Y5" s="84"/>
      <c r="Z5" s="85" t="s">
        <v>124</v>
      </c>
      <c r="AA5" s="161"/>
      <c r="AB5" s="161"/>
      <c r="AC5" s="161"/>
      <c r="AD5" s="115"/>
    </row>
    <row r="6" ht="16.5" spans="1:30">
      <c r="A6" s="13"/>
      <c r="B6" s="127"/>
      <c r="C6" s="128"/>
      <c r="D6" s="128"/>
      <c r="E6" s="129"/>
      <c r="F6" s="130"/>
      <c r="G6" s="130"/>
      <c r="H6" s="130"/>
      <c r="I6" s="151"/>
      <c r="J6" s="201"/>
      <c r="K6" s="202"/>
      <c r="L6" s="202"/>
      <c r="M6" s="202"/>
      <c r="N6" s="204"/>
      <c r="O6" s="204"/>
      <c r="P6" s="203"/>
      <c r="Q6" s="148"/>
      <c r="R6" s="148"/>
      <c r="S6" s="185"/>
      <c r="T6" s="185"/>
      <c r="U6" s="86"/>
      <c r="V6" s="87"/>
      <c r="W6" s="88"/>
      <c r="X6" s="88"/>
      <c r="Y6" s="89"/>
      <c r="Z6" s="90"/>
      <c r="AA6" s="91"/>
      <c r="AB6" s="91"/>
      <c r="AC6" s="91"/>
      <c r="AD6" s="116"/>
    </row>
    <row r="7" s="15" customFormat="1" customHeight="1" spans="1:30">
      <c r="A7" s="13"/>
      <c r="B7" s="21"/>
      <c r="C7" s="131">
        <v>135000</v>
      </c>
      <c r="D7" s="131">
        <v>37363</v>
      </c>
      <c r="E7" s="132"/>
      <c r="F7" s="301" t="s">
        <v>244</v>
      </c>
      <c r="G7" s="33" t="s">
        <v>245</v>
      </c>
      <c r="H7" s="33" t="s">
        <v>246</v>
      </c>
      <c r="I7" s="142"/>
      <c r="J7" s="152" t="s">
        <v>23</v>
      </c>
      <c r="K7" s="65" t="s">
        <v>23</v>
      </c>
      <c r="L7" s="65" t="s">
        <v>23</v>
      </c>
      <c r="M7" s="65" t="s">
        <v>23</v>
      </c>
      <c r="N7" s="68"/>
      <c r="O7" s="68"/>
      <c r="P7" s="69"/>
      <c r="Q7" s="65" t="s">
        <v>23</v>
      </c>
      <c r="R7" s="65" t="s">
        <v>23</v>
      </c>
      <c r="S7" s="65" t="s">
        <v>23</v>
      </c>
      <c r="T7" s="65"/>
      <c r="U7" s="93"/>
      <c r="V7" s="31" t="s">
        <v>130</v>
      </c>
      <c r="W7" s="94" t="s">
        <v>214</v>
      </c>
      <c r="X7" s="94"/>
      <c r="Y7" s="95"/>
      <c r="Z7" s="79"/>
      <c r="AA7" s="186">
        <v>80.98</v>
      </c>
      <c r="AB7" s="192">
        <v>11.321004</v>
      </c>
      <c r="AC7" s="193">
        <v>59.39883</v>
      </c>
      <c r="AD7" s="118"/>
    </row>
    <row r="8" s="15" customFormat="1" customHeight="1" spans="1:30">
      <c r="A8" s="13"/>
      <c r="B8" s="21"/>
      <c r="C8" s="131">
        <v>72910</v>
      </c>
      <c r="D8" s="131">
        <v>16012</v>
      </c>
      <c r="E8" s="132"/>
      <c r="F8" s="301" t="s">
        <v>247</v>
      </c>
      <c r="G8" s="33" t="s">
        <v>245</v>
      </c>
      <c r="H8" s="33" t="s">
        <v>248</v>
      </c>
      <c r="I8" s="142"/>
      <c r="J8" s="152" t="s">
        <v>23</v>
      </c>
      <c r="K8" s="65" t="s">
        <v>23</v>
      </c>
      <c r="L8" s="65" t="s">
        <v>23</v>
      </c>
      <c r="M8" s="65" t="s">
        <v>23</v>
      </c>
      <c r="N8" s="68"/>
      <c r="O8" s="68"/>
      <c r="P8" s="69"/>
      <c r="Q8" s="65" t="s">
        <v>23</v>
      </c>
      <c r="R8" s="65" t="s">
        <v>23</v>
      </c>
      <c r="S8" s="65"/>
      <c r="T8" s="65" t="s">
        <v>23</v>
      </c>
      <c r="U8" s="93"/>
      <c r="V8" s="31" t="s">
        <v>130</v>
      </c>
      <c r="W8" s="94" t="s">
        <v>214</v>
      </c>
      <c r="X8" s="94"/>
      <c r="Y8" s="95"/>
      <c r="Z8" s="79"/>
      <c r="AA8" s="186">
        <v>80.98</v>
      </c>
      <c r="AB8" s="192">
        <v>11.321004</v>
      </c>
      <c r="AC8" s="193">
        <v>59.39883</v>
      </c>
      <c r="AD8" s="118"/>
    </row>
    <row r="9" s="15" customFormat="1" customHeight="1" spans="1:30">
      <c r="A9" s="13"/>
      <c r="B9" s="21"/>
      <c r="C9" s="131">
        <v>7714</v>
      </c>
      <c r="D9" s="131">
        <v>2135</v>
      </c>
      <c r="E9" s="132"/>
      <c r="F9" s="301" t="s">
        <v>249</v>
      </c>
      <c r="G9" s="33" t="s">
        <v>245</v>
      </c>
      <c r="H9" s="33" t="s">
        <v>250</v>
      </c>
      <c r="I9" s="142"/>
      <c r="J9" s="152"/>
      <c r="K9" s="65"/>
      <c r="L9" s="65"/>
      <c r="M9" s="65"/>
      <c r="N9" s="65" t="s">
        <v>23</v>
      </c>
      <c r="O9" s="68"/>
      <c r="P9" s="69"/>
      <c r="Q9" s="65" t="s">
        <v>23</v>
      </c>
      <c r="R9" s="65" t="s">
        <v>23</v>
      </c>
      <c r="S9" s="65" t="s">
        <v>23</v>
      </c>
      <c r="T9" s="65"/>
      <c r="U9" s="93"/>
      <c r="V9" s="31" t="s">
        <v>130</v>
      </c>
      <c r="W9" s="94" t="s">
        <v>214</v>
      </c>
      <c r="X9" s="94"/>
      <c r="Y9" s="95"/>
      <c r="Z9" s="79"/>
      <c r="AA9" s="186">
        <v>61.81</v>
      </c>
      <c r="AB9" s="192">
        <v>8.641038</v>
      </c>
      <c r="AC9" s="193">
        <v>45.337635</v>
      </c>
      <c r="AD9" s="118"/>
    </row>
    <row r="10" s="15" customFormat="1" customHeight="1" spans="1:30">
      <c r="A10" s="13"/>
      <c r="B10" s="21"/>
      <c r="C10" s="131">
        <v>17316</v>
      </c>
      <c r="D10" s="131">
        <v>915</v>
      </c>
      <c r="E10" s="132"/>
      <c r="F10" s="301" t="s">
        <v>251</v>
      </c>
      <c r="G10" s="33" t="s">
        <v>245</v>
      </c>
      <c r="H10" s="33" t="s">
        <v>252</v>
      </c>
      <c r="I10" s="142"/>
      <c r="J10" s="152"/>
      <c r="K10" s="65"/>
      <c r="L10" s="65"/>
      <c r="M10" s="65"/>
      <c r="N10" s="65" t="s">
        <v>23</v>
      </c>
      <c r="O10" s="68"/>
      <c r="P10" s="69"/>
      <c r="Q10" s="65" t="s">
        <v>23</v>
      </c>
      <c r="R10" s="65" t="s">
        <v>23</v>
      </c>
      <c r="S10" s="65"/>
      <c r="T10" s="65" t="s">
        <v>23</v>
      </c>
      <c r="U10" s="93"/>
      <c r="V10" s="31" t="s">
        <v>130</v>
      </c>
      <c r="W10" s="94" t="s">
        <v>214</v>
      </c>
      <c r="X10" s="94"/>
      <c r="Y10" s="95"/>
      <c r="Z10" s="79"/>
      <c r="AA10" s="186">
        <v>61.81</v>
      </c>
      <c r="AB10" s="192">
        <v>8.641038</v>
      </c>
      <c r="AC10" s="193">
        <v>45.337635</v>
      </c>
      <c r="AD10" s="118"/>
    </row>
    <row r="11" s="15" customFormat="1" customHeight="1" spans="1:30">
      <c r="A11" s="13"/>
      <c r="B11" s="21"/>
      <c r="C11" s="131">
        <v>11571</v>
      </c>
      <c r="D11" s="131">
        <v>3050</v>
      </c>
      <c r="E11" s="132"/>
      <c r="F11" s="301" t="s">
        <v>253</v>
      </c>
      <c r="G11" s="33" t="s">
        <v>245</v>
      </c>
      <c r="H11" s="33" t="s">
        <v>254</v>
      </c>
      <c r="I11" s="142"/>
      <c r="J11" s="152"/>
      <c r="K11" s="65"/>
      <c r="L11" s="65"/>
      <c r="M11" s="65"/>
      <c r="N11" s="98"/>
      <c r="O11" s="65" t="s">
        <v>23</v>
      </c>
      <c r="P11" s="69"/>
      <c r="Q11" s="65" t="s">
        <v>23</v>
      </c>
      <c r="R11" s="65" t="s">
        <v>23</v>
      </c>
      <c r="S11" s="65" t="s">
        <v>23</v>
      </c>
      <c r="T11" s="65"/>
      <c r="U11" s="93"/>
      <c r="V11" s="31" t="s">
        <v>130</v>
      </c>
      <c r="W11" s="94" t="s">
        <v>214</v>
      </c>
      <c r="X11" s="94"/>
      <c r="Y11" s="95"/>
      <c r="Z11" s="79"/>
      <c r="AA11" s="186">
        <v>61.81</v>
      </c>
      <c r="AB11" s="192">
        <v>8.641038</v>
      </c>
      <c r="AC11" s="193">
        <v>45.337635</v>
      </c>
      <c r="AD11" s="118"/>
    </row>
    <row r="12" s="15" customFormat="1" customHeight="1" spans="1:30">
      <c r="A12" s="13"/>
      <c r="B12" s="21"/>
      <c r="C12" s="131">
        <v>911</v>
      </c>
      <c r="D12" s="131">
        <v>1525</v>
      </c>
      <c r="E12" s="132"/>
      <c r="F12" s="301" t="s">
        <v>255</v>
      </c>
      <c r="G12" s="33" t="s">
        <v>245</v>
      </c>
      <c r="H12" s="33" t="s">
        <v>256</v>
      </c>
      <c r="I12" s="205"/>
      <c r="J12" s="152"/>
      <c r="K12" s="65"/>
      <c r="L12" s="65"/>
      <c r="M12" s="65"/>
      <c r="N12" s="98"/>
      <c r="O12" s="98"/>
      <c r="P12" s="65" t="s">
        <v>23</v>
      </c>
      <c r="Q12" s="65" t="s">
        <v>23</v>
      </c>
      <c r="R12" s="65" t="s">
        <v>23</v>
      </c>
      <c r="S12" s="65"/>
      <c r="T12" s="65" t="s">
        <v>23</v>
      </c>
      <c r="U12" s="93"/>
      <c r="V12" s="31" t="s">
        <v>130</v>
      </c>
      <c r="W12" s="94" t="s">
        <v>214</v>
      </c>
      <c r="X12" s="94"/>
      <c r="Y12" s="95"/>
      <c r="Z12" s="79"/>
      <c r="AA12" s="186"/>
      <c r="AB12" s="192"/>
      <c r="AC12" s="206"/>
      <c r="AD12" s="118"/>
    </row>
    <row r="15" s="1" customFormat="1" spans="1:30">
      <c r="A15"/>
      <c r="B15"/>
      <c r="C15"/>
      <c r="D15"/>
      <c r="E15"/>
      <c r="F15" s="12"/>
      <c r="G15" s="13"/>
      <c r="H15" s="1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15"/>
      <c r="AB15" s="15"/>
      <c r="AC15" s="15"/>
      <c r="AD15" s="15"/>
    </row>
    <row r="16" s="1" customFormat="1" spans="1:30">
      <c r="A16"/>
      <c r="B16"/>
      <c r="C16"/>
      <c r="D16"/>
      <c r="E16"/>
      <c r="F16" s="12"/>
      <c r="G16" s="13"/>
      <c r="H16" s="13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15"/>
      <c r="AB16" s="15"/>
      <c r="AC16" s="15"/>
      <c r="AD16" s="15"/>
    </row>
    <row r="17" s="1" customFormat="1" spans="1:30">
      <c r="A17"/>
      <c r="B17"/>
      <c r="C17"/>
      <c r="D17"/>
      <c r="E17"/>
      <c r="F17" s="12"/>
      <c r="G17" s="13"/>
      <c r="H17" s="13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 s="15"/>
      <c r="AB17" s="15"/>
      <c r="AC17" s="15"/>
      <c r="AD17" s="15"/>
    </row>
    <row r="18" s="1" customFormat="1" spans="1:30">
      <c r="A18"/>
      <c r="B18"/>
      <c r="C18"/>
      <c r="D18"/>
      <c r="E18"/>
      <c r="F18" s="12"/>
      <c r="G18" s="13"/>
      <c r="H18" s="1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 s="15"/>
      <c r="AB18" s="15"/>
      <c r="AC18" s="15"/>
      <c r="AD18" s="15"/>
    </row>
  </sheetData>
  <autoFilter ref="B6:AD12">
    <extLst/>
  </autoFilter>
  <mergeCells count="16">
    <mergeCell ref="J4:P4"/>
    <mergeCell ref="Q4:R4"/>
    <mergeCell ref="S4:T4"/>
    <mergeCell ref="C4:C5"/>
    <mergeCell ref="D4:D5"/>
    <mergeCell ref="F4:F5"/>
    <mergeCell ref="G4:G5"/>
    <mergeCell ref="H4:H5"/>
    <mergeCell ref="V4:V5"/>
    <mergeCell ref="W4:W5"/>
    <mergeCell ref="X4:X5"/>
    <mergeCell ref="Y4:Y5"/>
    <mergeCell ref="AA4:AA5"/>
    <mergeCell ref="AB4:AB5"/>
    <mergeCell ref="AC4:AC5"/>
    <mergeCell ref="AD4:AD5"/>
  </mergeCells>
  <conditionalFormatting sqref="Q7:R7">
    <cfRule type="containsText" dxfId="0" priority="15" operator="between" text="X">
      <formula>NOT(ISERROR(SEARCH("X",Q7)))</formula>
    </cfRule>
  </conditionalFormatting>
  <conditionalFormatting sqref="S7:T7">
    <cfRule type="containsText" dxfId="0" priority="4" operator="between" text="X">
      <formula>NOT(ISERROR(SEARCH("X",S7)))</formula>
    </cfRule>
  </conditionalFormatting>
  <conditionalFormatting sqref="J8:P8">
    <cfRule type="containsText" dxfId="0" priority="14" operator="between" text="X">
      <formula>NOT(ISERROR(SEARCH("X",J8)))</formula>
    </cfRule>
  </conditionalFormatting>
  <conditionalFormatting sqref="Q8:R8">
    <cfRule type="containsText" dxfId="0" priority="13" operator="between" text="X">
      <formula>NOT(ISERROR(SEARCH("X",Q8)))</formula>
    </cfRule>
  </conditionalFormatting>
  <conditionalFormatting sqref="S8:T8">
    <cfRule type="containsText" dxfId="0" priority="3" operator="between" text="X">
      <formula>NOT(ISERROR(SEARCH("X",S8)))</formula>
    </cfRule>
  </conditionalFormatting>
  <conditionalFormatting sqref="J9:P9">
    <cfRule type="containsText" dxfId="0" priority="12" operator="between" text="X">
      <formula>NOT(ISERROR(SEARCH("X",J9)))</formula>
    </cfRule>
  </conditionalFormatting>
  <conditionalFormatting sqref="Q9:R9">
    <cfRule type="containsText" dxfId="0" priority="11" operator="between" text="X">
      <formula>NOT(ISERROR(SEARCH("X",Q9)))</formula>
    </cfRule>
  </conditionalFormatting>
  <conditionalFormatting sqref="S9:T9">
    <cfRule type="containsText" dxfId="0" priority="2" operator="between" text="X">
      <formula>NOT(ISERROR(SEARCH("X",S9)))</formula>
    </cfRule>
  </conditionalFormatting>
  <conditionalFormatting sqref="Q11:R11">
    <cfRule type="containsText" dxfId="0" priority="6" operator="between" text="X">
      <formula>NOT(ISERROR(SEARCH("X",Q11)))</formula>
    </cfRule>
  </conditionalFormatting>
  <conditionalFormatting sqref="S11:T11">
    <cfRule type="containsText" dxfId="0" priority="1" operator="between" text="X">
      <formula>NOT(ISERROR(SEARCH("X",S11)))</formula>
    </cfRule>
  </conditionalFormatting>
  <conditionalFormatting sqref="J7:P7 J10:R10 J11:M12 O11:P11 P12:R12">
    <cfRule type="containsText" dxfId="0" priority="16" operator="between" text="X">
      <formula>NOT(ISERROR(SEARCH("X",J7)))</formula>
    </cfRule>
  </conditionalFormatting>
  <conditionalFormatting sqref="S10:T10 S12:T12">
    <cfRule type="containsText" dxfId="0" priority="5" operator="between" text="X">
      <formula>NOT(ISERROR(SEARCH("X",S10)))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"/>
  <sheetViews>
    <sheetView zoomScale="80" zoomScaleNormal="80" topLeftCell="H1" workbookViewId="0">
      <selection activeCell="X4" sqref="X4:X5"/>
    </sheetView>
  </sheetViews>
  <sheetFormatPr defaultColWidth="8.83333333333333" defaultRowHeight="14.25"/>
  <cols>
    <col min="1" max="1" width="1.41666666666667" customWidth="1"/>
    <col min="2" max="2" width="4.66666666666667" customWidth="1"/>
    <col min="3" max="4" width="20.1666666666667" customWidth="1" outlineLevel="1"/>
    <col min="5" max="5" width="4.66666666666667" customWidth="1"/>
    <col min="6" max="6" width="12.6666666666667" style="12" customWidth="1" outlineLevel="1"/>
    <col min="7" max="7" width="20.4166666666667" style="13" customWidth="1" outlineLevel="1"/>
    <col min="8" max="8" width="38.8333333333333" style="13" customWidth="1" outlineLevel="1"/>
    <col min="9" max="9" width="4.66666666666667" customWidth="1"/>
    <col min="10" max="17" width="5.25" customWidth="1" outlineLevel="1"/>
    <col min="18" max="18" width="4.66666666666667" customWidth="1"/>
    <col min="19" max="19" width="15" customWidth="1" outlineLevel="1"/>
    <col min="20" max="20" width="6.83333333333333" customWidth="1" outlineLevel="1"/>
    <col min="21" max="21" width="12.5833333333333" customWidth="1" outlineLevel="1"/>
    <col min="22" max="22" width="9.66666666666667" customWidth="1" outlineLevel="1"/>
    <col min="23" max="23" width="4.66666666666667" customWidth="1"/>
    <col min="24" max="27" width="16.5833333333333" style="15" customWidth="1" outlineLevel="1"/>
  </cols>
  <sheetData>
    <row r="1" ht="7.5" customHeight="1"/>
    <row r="2" ht="19.9" customHeight="1" spans="24:26">
      <c r="X2" s="15" t="s">
        <v>50</v>
      </c>
      <c r="Y2" s="15">
        <v>0.1398</v>
      </c>
      <c r="Z2" s="15">
        <v>0.7335</v>
      </c>
    </row>
    <row r="3" ht="15" spans="2:27">
      <c r="B3" s="16"/>
      <c r="C3" s="17"/>
      <c r="D3" s="17"/>
      <c r="E3" s="18"/>
      <c r="F3" s="19"/>
      <c r="G3" s="20"/>
      <c r="H3" s="20"/>
      <c r="I3" s="39"/>
      <c r="J3" s="38"/>
      <c r="K3" s="38"/>
      <c r="L3" s="38"/>
      <c r="M3" s="38"/>
      <c r="N3" s="38"/>
      <c r="O3" s="38"/>
      <c r="P3" s="38"/>
      <c r="Q3" s="38"/>
      <c r="R3" s="70"/>
      <c r="S3" s="71"/>
      <c r="T3" s="71"/>
      <c r="U3" s="71"/>
      <c r="V3" s="72"/>
      <c r="W3" s="73"/>
      <c r="X3" s="74"/>
      <c r="Y3" s="74"/>
      <c r="Z3" s="74"/>
      <c r="AA3" s="113"/>
    </row>
    <row r="4" s="1" customFormat="1" ht="30" customHeight="1" spans="1:27">
      <c r="A4" s="13"/>
      <c r="B4" s="21"/>
      <c r="C4" s="123" t="s">
        <v>51</v>
      </c>
      <c r="D4" s="123" t="s">
        <v>52</v>
      </c>
      <c r="E4" s="23"/>
      <c r="F4" s="124" t="s">
        <v>54</v>
      </c>
      <c r="G4" s="124" t="s">
        <v>55</v>
      </c>
      <c r="H4" s="124" t="s">
        <v>56</v>
      </c>
      <c r="I4" s="142"/>
      <c r="J4" s="143" t="s">
        <v>257</v>
      </c>
      <c r="K4" s="144"/>
      <c r="L4" s="144"/>
      <c r="M4" s="144"/>
      <c r="N4" s="144"/>
      <c r="O4" s="144"/>
      <c r="P4" s="144"/>
      <c r="Q4" s="144"/>
      <c r="R4" s="75"/>
      <c r="S4" s="76" t="s">
        <v>68</v>
      </c>
      <c r="T4" s="77" t="s">
        <v>69</v>
      </c>
      <c r="U4" s="77" t="s">
        <v>70</v>
      </c>
      <c r="V4" s="78" t="s">
        <v>71</v>
      </c>
      <c r="W4" s="79"/>
      <c r="X4" s="160" t="s">
        <v>72</v>
      </c>
      <c r="Y4" s="160" t="s">
        <v>73</v>
      </c>
      <c r="Z4" s="160" t="s">
        <v>74</v>
      </c>
      <c r="AA4" s="115"/>
    </row>
    <row r="5" ht="131.25" customHeight="1" spans="1:27">
      <c r="A5" s="13"/>
      <c r="B5" s="25" t="s">
        <v>75</v>
      </c>
      <c r="C5" s="125"/>
      <c r="D5" s="125"/>
      <c r="E5" s="27" t="s">
        <v>76</v>
      </c>
      <c r="F5" s="126"/>
      <c r="G5" s="126"/>
      <c r="H5" s="126"/>
      <c r="I5" s="146" t="s">
        <v>77</v>
      </c>
      <c r="J5" s="181" t="s">
        <v>258</v>
      </c>
      <c r="K5" s="182" t="s">
        <v>259</v>
      </c>
      <c r="L5" s="182" t="s">
        <v>260</v>
      </c>
      <c r="M5" s="182" t="s">
        <v>261</v>
      </c>
      <c r="N5" s="182" t="s">
        <v>262</v>
      </c>
      <c r="O5" s="182" t="s">
        <v>263</v>
      </c>
      <c r="P5" s="182" t="s">
        <v>264</v>
      </c>
      <c r="Q5" s="185" t="s">
        <v>120</v>
      </c>
      <c r="R5" s="81" t="s">
        <v>123</v>
      </c>
      <c r="S5" s="82"/>
      <c r="T5" s="83"/>
      <c r="U5" s="83"/>
      <c r="V5" s="84"/>
      <c r="W5" s="85" t="s">
        <v>124</v>
      </c>
      <c r="X5" s="161"/>
      <c r="Y5" s="161"/>
      <c r="Z5" s="161"/>
      <c r="AA5" s="115"/>
    </row>
    <row r="6" ht="16.5" spans="1:27">
      <c r="A6" s="13"/>
      <c r="B6" s="127"/>
      <c r="C6" s="128"/>
      <c r="D6" s="128"/>
      <c r="E6" s="129"/>
      <c r="F6" s="130"/>
      <c r="G6" s="130"/>
      <c r="H6" s="130"/>
      <c r="I6" s="151"/>
      <c r="J6" s="181"/>
      <c r="K6" s="182"/>
      <c r="L6" s="182"/>
      <c r="M6" s="182"/>
      <c r="N6" s="182"/>
      <c r="O6" s="182"/>
      <c r="P6" s="182"/>
      <c r="Q6" s="185"/>
      <c r="R6" s="86"/>
      <c r="S6" s="87"/>
      <c r="T6" s="88"/>
      <c r="U6" s="88"/>
      <c r="V6" s="89"/>
      <c r="W6" s="90"/>
      <c r="X6" s="91"/>
      <c r="Y6" s="91"/>
      <c r="Z6" s="91"/>
      <c r="AA6" s="116"/>
    </row>
    <row r="7" s="15" customFormat="1" customHeight="1" spans="1:27">
      <c r="A7" s="13"/>
      <c r="B7" s="21"/>
      <c r="C7" s="131">
        <v>64714</v>
      </c>
      <c r="D7" s="131">
        <v>3050</v>
      </c>
      <c r="E7" s="132"/>
      <c r="F7" s="301" t="s">
        <v>265</v>
      </c>
      <c r="G7" s="33" t="s">
        <v>266</v>
      </c>
      <c r="H7" s="33" t="s">
        <v>267</v>
      </c>
      <c r="I7" s="142"/>
      <c r="J7" s="183" t="s">
        <v>23</v>
      </c>
      <c r="K7" s="65"/>
      <c r="L7" s="58" t="s">
        <v>23</v>
      </c>
      <c r="M7" s="58"/>
      <c r="N7" s="58"/>
      <c r="O7" s="65"/>
      <c r="P7" s="58"/>
      <c r="Q7" s="58"/>
      <c r="R7" s="75"/>
      <c r="S7" s="31" t="s">
        <v>130</v>
      </c>
      <c r="T7" s="94" t="s">
        <v>214</v>
      </c>
      <c r="U7" s="94"/>
      <c r="V7" s="95"/>
      <c r="W7" s="79"/>
      <c r="X7" s="186">
        <v>151.5</v>
      </c>
      <c r="Y7" s="192">
        <v>21.1797</v>
      </c>
      <c r="Z7" s="193">
        <v>111.12525</v>
      </c>
      <c r="AA7" s="118"/>
    </row>
    <row r="8" s="15" customFormat="1" spans="1:27">
      <c r="A8" s="13"/>
      <c r="B8" s="21"/>
      <c r="C8" s="136">
        <v>105166</v>
      </c>
      <c r="D8" s="34"/>
      <c r="E8" s="132"/>
      <c r="F8" s="301" t="s">
        <v>268</v>
      </c>
      <c r="G8" s="33" t="s">
        <v>266</v>
      </c>
      <c r="H8" s="33" t="s">
        <v>269</v>
      </c>
      <c r="I8" s="142"/>
      <c r="J8" s="183" t="s">
        <v>23</v>
      </c>
      <c r="K8" s="65"/>
      <c r="L8" s="58" t="s">
        <v>23</v>
      </c>
      <c r="M8" s="58" t="s">
        <v>23</v>
      </c>
      <c r="N8" s="58" t="s">
        <v>23</v>
      </c>
      <c r="O8" s="65" t="s">
        <v>23</v>
      </c>
      <c r="P8" s="58"/>
      <c r="Q8" s="58"/>
      <c r="R8" s="75"/>
      <c r="S8" s="31" t="s">
        <v>130</v>
      </c>
      <c r="T8" s="94" t="s">
        <v>214</v>
      </c>
      <c r="U8" s="98"/>
      <c r="V8" s="99"/>
      <c r="W8" s="79"/>
      <c r="X8" s="187">
        <v>202</v>
      </c>
      <c r="Y8" s="194">
        <v>28.2396</v>
      </c>
      <c r="Z8" s="195">
        <v>148.167</v>
      </c>
      <c r="AA8" s="120"/>
    </row>
    <row r="9" spans="1:27">
      <c r="A9" s="13"/>
      <c r="B9" s="21"/>
      <c r="C9" s="136">
        <v>30620</v>
      </c>
      <c r="D9" s="34"/>
      <c r="E9" s="132"/>
      <c r="F9" s="301" t="s">
        <v>270</v>
      </c>
      <c r="G9" s="33" t="s">
        <v>266</v>
      </c>
      <c r="H9" s="33" t="s">
        <v>271</v>
      </c>
      <c r="I9" s="142"/>
      <c r="J9" s="183" t="s">
        <v>23</v>
      </c>
      <c r="K9" s="65"/>
      <c r="L9" s="58" t="s">
        <v>23</v>
      </c>
      <c r="M9" s="58" t="s">
        <v>23</v>
      </c>
      <c r="N9" s="58" t="s">
        <v>23</v>
      </c>
      <c r="O9" s="65"/>
      <c r="P9" s="58" t="s">
        <v>23</v>
      </c>
      <c r="Q9" s="58"/>
      <c r="R9" s="75"/>
      <c r="S9" s="31" t="s">
        <v>130</v>
      </c>
      <c r="T9" s="94" t="s">
        <v>214</v>
      </c>
      <c r="U9" s="98"/>
      <c r="V9" s="99"/>
      <c r="W9" s="79"/>
      <c r="X9" s="187">
        <v>424.2</v>
      </c>
      <c r="Y9" s="194">
        <v>59.30316</v>
      </c>
      <c r="Z9" s="195">
        <v>311.1507</v>
      </c>
      <c r="AA9" s="120"/>
    </row>
    <row r="10" s="15" customFormat="1" customHeight="1" spans="1:27">
      <c r="A10" s="13"/>
      <c r="B10" s="21"/>
      <c r="C10" s="131">
        <v>14205</v>
      </c>
      <c r="D10" s="131">
        <v>9150</v>
      </c>
      <c r="E10" s="132"/>
      <c r="F10" s="302" t="s">
        <v>272</v>
      </c>
      <c r="G10" s="33" t="s">
        <v>266</v>
      </c>
      <c r="H10" s="33" t="s">
        <v>273</v>
      </c>
      <c r="I10" s="142"/>
      <c r="J10" s="183" t="s">
        <v>23</v>
      </c>
      <c r="K10" s="65" t="s">
        <v>23</v>
      </c>
      <c r="L10" s="58"/>
      <c r="M10" s="58"/>
      <c r="N10" s="58"/>
      <c r="O10" s="65"/>
      <c r="P10" s="58"/>
      <c r="Q10" s="58"/>
      <c r="R10" s="75"/>
      <c r="S10" s="31" t="s">
        <v>130</v>
      </c>
      <c r="T10" s="94" t="s">
        <v>214</v>
      </c>
      <c r="U10" s="94"/>
      <c r="V10" s="95"/>
      <c r="W10" s="79"/>
      <c r="X10" s="186">
        <v>151.5</v>
      </c>
      <c r="Y10" s="192">
        <v>21.1797</v>
      </c>
      <c r="Z10" s="193">
        <v>111.12525</v>
      </c>
      <c r="AA10" s="118"/>
    </row>
    <row r="11" s="15" customFormat="1" spans="1:27">
      <c r="A11" s="13"/>
      <c r="B11" s="21"/>
      <c r="C11" s="136">
        <v>23086</v>
      </c>
      <c r="D11" s="178">
        <v>42700</v>
      </c>
      <c r="E11" s="132"/>
      <c r="F11" s="302" t="s">
        <v>274</v>
      </c>
      <c r="G11" s="33" t="s">
        <v>266</v>
      </c>
      <c r="H11" s="33" t="s">
        <v>275</v>
      </c>
      <c r="I11" s="142"/>
      <c r="J11" s="183" t="s">
        <v>23</v>
      </c>
      <c r="K11" s="65" t="s">
        <v>23</v>
      </c>
      <c r="L11" s="58"/>
      <c r="M11" s="58" t="s">
        <v>23</v>
      </c>
      <c r="N11" s="58" t="s">
        <v>23</v>
      </c>
      <c r="O11" s="65" t="s">
        <v>23</v>
      </c>
      <c r="P11" s="58"/>
      <c r="Q11" s="58"/>
      <c r="R11" s="75"/>
      <c r="S11" s="31" t="s">
        <v>130</v>
      </c>
      <c r="T11" s="94" t="s">
        <v>214</v>
      </c>
      <c r="U11" s="98"/>
      <c r="V11" s="99"/>
      <c r="W11" s="79"/>
      <c r="X11" s="187">
        <v>202</v>
      </c>
      <c r="Y11" s="194">
        <v>28.2396</v>
      </c>
      <c r="Z11" s="195">
        <v>148.167</v>
      </c>
      <c r="AA11" s="120"/>
    </row>
    <row r="12" spans="1:27">
      <c r="A12" s="13"/>
      <c r="B12" s="21"/>
      <c r="C12" s="136">
        <v>6720</v>
      </c>
      <c r="D12" s="178">
        <v>4575</v>
      </c>
      <c r="E12" s="132"/>
      <c r="F12" s="302" t="s">
        <v>276</v>
      </c>
      <c r="G12" s="33" t="s">
        <v>266</v>
      </c>
      <c r="H12" s="33" t="s">
        <v>277</v>
      </c>
      <c r="I12" s="142"/>
      <c r="J12" s="183" t="s">
        <v>23</v>
      </c>
      <c r="K12" s="65" t="s">
        <v>23</v>
      </c>
      <c r="L12" s="58"/>
      <c r="M12" s="58" t="s">
        <v>23</v>
      </c>
      <c r="N12" s="58" t="s">
        <v>23</v>
      </c>
      <c r="O12" s="65"/>
      <c r="P12" s="58" t="s">
        <v>23</v>
      </c>
      <c r="Q12" s="58"/>
      <c r="R12" s="75"/>
      <c r="S12" s="31" t="s">
        <v>130</v>
      </c>
      <c r="T12" s="94" t="s">
        <v>214</v>
      </c>
      <c r="U12" s="98"/>
      <c r="V12" s="99"/>
      <c r="W12" s="79"/>
      <c r="X12" s="187">
        <v>424.2</v>
      </c>
      <c r="Y12" s="194">
        <v>59.30316</v>
      </c>
      <c r="Z12" s="195">
        <v>311.1507</v>
      </c>
      <c r="AA12" s="120"/>
    </row>
    <row r="13" spans="1:27">
      <c r="A13" s="13"/>
      <c r="B13" s="21"/>
      <c r="C13" s="136">
        <v>683</v>
      </c>
      <c r="D13" s="34"/>
      <c r="E13" s="132"/>
      <c r="F13" s="301" t="s">
        <v>278</v>
      </c>
      <c r="G13" s="33" t="s">
        <v>279</v>
      </c>
      <c r="H13" s="135" t="s">
        <v>280</v>
      </c>
      <c r="I13" s="142"/>
      <c r="J13" s="183" t="s">
        <v>23</v>
      </c>
      <c r="K13" s="65"/>
      <c r="L13" s="58" t="s">
        <v>23</v>
      </c>
      <c r="M13" s="58"/>
      <c r="N13" s="58"/>
      <c r="O13" s="65"/>
      <c r="P13" s="58"/>
      <c r="Q13" s="58" t="s">
        <v>23</v>
      </c>
      <c r="R13" s="75"/>
      <c r="S13" s="31" t="s">
        <v>130</v>
      </c>
      <c r="T13" s="94" t="s">
        <v>214</v>
      </c>
      <c r="U13" s="98"/>
      <c r="V13" s="99"/>
      <c r="W13" s="79"/>
      <c r="X13" s="187">
        <v>303</v>
      </c>
      <c r="Y13" s="194">
        <v>42.3594</v>
      </c>
      <c r="Z13" s="195">
        <v>222.2505</v>
      </c>
      <c r="AA13" s="120"/>
    </row>
    <row r="14" ht="15" spans="1:27">
      <c r="A14" s="13"/>
      <c r="B14" s="137"/>
      <c r="C14" s="179">
        <v>228</v>
      </c>
      <c r="D14" s="179">
        <v>1525</v>
      </c>
      <c r="E14" s="139"/>
      <c r="F14" s="303" t="s">
        <v>281</v>
      </c>
      <c r="G14" s="140" t="s">
        <v>279</v>
      </c>
      <c r="H14" s="141" t="s">
        <v>282</v>
      </c>
      <c r="I14" s="153"/>
      <c r="J14" s="184" t="s">
        <v>23</v>
      </c>
      <c r="K14" s="156" t="s">
        <v>23</v>
      </c>
      <c r="L14" s="155"/>
      <c r="M14" s="155"/>
      <c r="N14" s="155"/>
      <c r="O14" s="156"/>
      <c r="P14" s="155"/>
      <c r="Q14" s="155" t="s">
        <v>23</v>
      </c>
      <c r="R14" s="188"/>
      <c r="S14" s="159" t="s">
        <v>130</v>
      </c>
      <c r="T14" s="172" t="s">
        <v>214</v>
      </c>
      <c r="U14" s="172"/>
      <c r="V14" s="189"/>
      <c r="W14" s="190"/>
      <c r="X14" s="191">
        <v>303</v>
      </c>
      <c r="Y14" s="196">
        <v>42.3594</v>
      </c>
      <c r="Z14" s="197">
        <v>222.2505</v>
      </c>
      <c r="AA14" s="177"/>
    </row>
    <row r="17" ht="18" spans="7:7">
      <c r="G17" s="35" t="s">
        <v>283</v>
      </c>
    </row>
  </sheetData>
  <autoFilter ref="B6:AA14">
    <extLst/>
  </autoFilter>
  <mergeCells count="14">
    <mergeCell ref="J4:P4"/>
    <mergeCell ref="C4:C5"/>
    <mergeCell ref="D4:D5"/>
    <mergeCell ref="F4:F5"/>
    <mergeCell ref="G4:G5"/>
    <mergeCell ref="H4:H5"/>
    <mergeCell ref="S4:S5"/>
    <mergeCell ref="T4:T5"/>
    <mergeCell ref="U4:U5"/>
    <mergeCell ref="V4:V5"/>
    <mergeCell ref="X4:X5"/>
    <mergeCell ref="Y4:Y5"/>
    <mergeCell ref="Z4:Z5"/>
    <mergeCell ref="AA4:AA5"/>
  </mergeCells>
  <conditionalFormatting sqref="J7:Q7 J8:L12 O8:Q12 M8:N14">
    <cfRule type="containsText" dxfId="0" priority="3" operator="between" text="X">
      <formula>NOT(ISERROR(SEARCH("X",J7)))</formula>
    </cfRule>
  </conditionalFormatting>
  <conditionalFormatting sqref="J13:L14 O13:Q14">
    <cfRule type="containsText" dxfId="0" priority="1" operator="between" text="X">
      <formula>NOT(ISERROR(SEARCH("X",J13)))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zoomScale="80" zoomScaleNormal="80" topLeftCell="H1" workbookViewId="0">
      <selection activeCell="U3" sqref="U3"/>
    </sheetView>
  </sheetViews>
  <sheetFormatPr defaultColWidth="8.83333333333333" defaultRowHeight="14.25"/>
  <cols>
    <col min="1" max="1" width="1.41666666666667" customWidth="1"/>
    <col min="2" max="2" width="4.66666666666667" customWidth="1"/>
    <col min="3" max="4" width="20.1666666666667" customWidth="1" outlineLevel="1"/>
    <col min="5" max="5" width="4.66666666666667" customWidth="1"/>
    <col min="6" max="6" width="12.6666666666667" style="12" customWidth="1" outlineLevel="1"/>
    <col min="7" max="7" width="20.4166666666667" style="13" customWidth="1" outlineLevel="1"/>
    <col min="8" max="8" width="38.8333333333333" style="13" customWidth="1" outlineLevel="1"/>
    <col min="9" max="9" width="4.66666666666667" customWidth="1"/>
    <col min="10" max="14" width="5.25" customWidth="1" outlineLevel="1"/>
    <col min="15" max="15" width="4.66666666666667" customWidth="1"/>
    <col min="16" max="16" width="15" customWidth="1" outlineLevel="1"/>
    <col min="17" max="17" width="9.16666666666667" customWidth="1" outlineLevel="1"/>
    <col min="18" max="18" width="12.5833333333333" customWidth="1" outlineLevel="1"/>
    <col min="19" max="19" width="9.66666666666667" customWidth="1" outlineLevel="1"/>
    <col min="20" max="20" width="12.1833333333333" customWidth="1"/>
    <col min="21" max="24" width="16.5833333333333" style="15" customWidth="1" outlineLevel="1"/>
  </cols>
  <sheetData>
    <row r="1" ht="7.5" customHeight="1"/>
    <row r="2" ht="19.9" customHeight="1" spans="21:23">
      <c r="U2" s="15" t="s">
        <v>50</v>
      </c>
      <c r="V2" s="15">
        <v>0.1398</v>
      </c>
      <c r="W2" s="15">
        <v>0.7335</v>
      </c>
    </row>
    <row r="3" ht="15" spans="2:24">
      <c r="B3" s="16"/>
      <c r="C3" s="17"/>
      <c r="D3" s="17"/>
      <c r="E3" s="18"/>
      <c r="F3" s="19"/>
      <c r="G3" s="20"/>
      <c r="H3" s="20"/>
      <c r="I3" s="39"/>
      <c r="J3" s="38"/>
      <c r="K3" s="38"/>
      <c r="L3" s="38"/>
      <c r="M3" s="38"/>
      <c r="N3" s="38"/>
      <c r="O3" s="70"/>
      <c r="P3" s="71"/>
      <c r="Q3" s="71"/>
      <c r="R3" s="71"/>
      <c r="S3" s="72"/>
      <c r="T3" s="73"/>
      <c r="U3" s="74"/>
      <c r="V3" s="74"/>
      <c r="W3" s="74"/>
      <c r="X3" s="113"/>
    </row>
    <row r="4" s="1" customFormat="1" ht="30" customHeight="1" spans="1:24">
      <c r="A4" s="13"/>
      <c r="B4" s="21"/>
      <c r="C4" s="123" t="s">
        <v>51</v>
      </c>
      <c r="D4" s="123" t="s">
        <v>52</v>
      </c>
      <c r="E4" s="23"/>
      <c r="F4" s="124" t="s">
        <v>54</v>
      </c>
      <c r="G4" s="124" t="s">
        <v>55</v>
      </c>
      <c r="H4" s="124" t="s">
        <v>56</v>
      </c>
      <c r="I4" s="142"/>
      <c r="J4" s="143"/>
      <c r="K4" s="144" t="s">
        <v>238</v>
      </c>
      <c r="L4" s="144"/>
      <c r="M4" s="144" t="s">
        <v>284</v>
      </c>
      <c r="N4" s="145"/>
      <c r="O4" s="75"/>
      <c r="P4" s="76" t="s">
        <v>68</v>
      </c>
      <c r="Q4" s="77" t="s">
        <v>69</v>
      </c>
      <c r="R4" s="77" t="s">
        <v>70</v>
      </c>
      <c r="S4" s="78" t="s">
        <v>71</v>
      </c>
      <c r="T4" s="79"/>
      <c r="U4" s="160" t="s">
        <v>72</v>
      </c>
      <c r="V4" s="160" t="s">
        <v>73</v>
      </c>
      <c r="W4" s="160" t="s">
        <v>74</v>
      </c>
      <c r="X4" s="115"/>
    </row>
    <row r="5" ht="131.25" customHeight="1" spans="1:24">
      <c r="A5" s="13"/>
      <c r="B5" s="25" t="s">
        <v>75</v>
      </c>
      <c r="C5" s="125"/>
      <c r="D5" s="125"/>
      <c r="E5" s="27" t="s">
        <v>76</v>
      </c>
      <c r="F5" s="126"/>
      <c r="G5" s="126"/>
      <c r="H5" s="126"/>
      <c r="I5" s="146" t="s">
        <v>77</v>
      </c>
      <c r="J5" s="147" t="s">
        <v>285</v>
      </c>
      <c r="K5" s="148" t="s">
        <v>286</v>
      </c>
      <c r="L5" s="148" t="s">
        <v>287</v>
      </c>
      <c r="M5" s="149" t="s">
        <v>19</v>
      </c>
      <c r="N5" s="150" t="s">
        <v>11</v>
      </c>
      <c r="O5" s="81" t="s">
        <v>123</v>
      </c>
      <c r="P5" s="82"/>
      <c r="Q5" s="83"/>
      <c r="R5" s="83"/>
      <c r="S5" s="84"/>
      <c r="T5" s="85" t="s">
        <v>124</v>
      </c>
      <c r="U5" s="161"/>
      <c r="V5" s="161"/>
      <c r="W5" s="161"/>
      <c r="X5" s="115"/>
    </row>
    <row r="6" ht="16.5" spans="1:24">
      <c r="A6" s="13"/>
      <c r="B6" s="127"/>
      <c r="C6" s="128"/>
      <c r="D6" s="128"/>
      <c r="E6" s="129"/>
      <c r="F6" s="130"/>
      <c r="G6" s="130"/>
      <c r="H6" s="130"/>
      <c r="I6" s="151"/>
      <c r="J6" s="147"/>
      <c r="K6" s="148"/>
      <c r="L6" s="148"/>
      <c r="M6" s="149"/>
      <c r="N6" s="150"/>
      <c r="O6" s="86"/>
      <c r="P6" s="87"/>
      <c r="Q6" s="88"/>
      <c r="R6" s="88"/>
      <c r="S6" s="89"/>
      <c r="T6" s="162"/>
      <c r="U6" s="91"/>
      <c r="V6" s="92"/>
      <c r="W6" s="92"/>
      <c r="X6" s="116"/>
    </row>
    <row r="7" s="15" customFormat="1" customHeight="1" spans="1:24">
      <c r="A7" s="13"/>
      <c r="B7" s="21"/>
      <c r="C7" s="31"/>
      <c r="D7" s="131">
        <f>22875+19825</f>
        <v>42700</v>
      </c>
      <c r="E7" s="132"/>
      <c r="F7" s="301" t="s">
        <v>288</v>
      </c>
      <c r="G7" s="33" t="s">
        <v>289</v>
      </c>
      <c r="H7" s="33" t="s">
        <v>290</v>
      </c>
      <c r="I7" s="142"/>
      <c r="J7" s="152" t="s">
        <v>23</v>
      </c>
      <c r="K7" s="65" t="s">
        <v>23</v>
      </c>
      <c r="L7" s="58"/>
      <c r="M7" s="58"/>
      <c r="N7" s="69"/>
      <c r="O7" s="93"/>
      <c r="P7" s="31" t="s">
        <v>130</v>
      </c>
      <c r="Q7" s="94" t="s">
        <v>214</v>
      </c>
      <c r="R7" s="94"/>
      <c r="S7" s="163"/>
      <c r="T7" s="164"/>
      <c r="U7" s="165">
        <v>46.24</v>
      </c>
      <c r="V7" s="166">
        <v>6.464352</v>
      </c>
      <c r="W7" s="167">
        <v>33.91704</v>
      </c>
      <c r="X7" s="118"/>
    </row>
    <row r="8" spans="1:24">
      <c r="A8" s="13"/>
      <c r="B8" s="21"/>
      <c r="C8" s="34"/>
      <c r="D8" s="131">
        <f>22875+19825</f>
        <v>42700</v>
      </c>
      <c r="E8" s="132"/>
      <c r="F8" s="302" t="s">
        <v>291</v>
      </c>
      <c r="G8" s="33" t="s">
        <v>289</v>
      </c>
      <c r="H8" s="135" t="s">
        <v>292</v>
      </c>
      <c r="I8" s="142"/>
      <c r="J8" s="152" t="s">
        <v>23</v>
      </c>
      <c r="K8" s="65"/>
      <c r="L8" s="58" t="s">
        <v>23</v>
      </c>
      <c r="M8" s="58"/>
      <c r="N8" s="69"/>
      <c r="O8" s="93"/>
      <c r="P8" s="31" t="s">
        <v>130</v>
      </c>
      <c r="Q8" s="98" t="s">
        <v>214</v>
      </c>
      <c r="R8" s="98"/>
      <c r="S8" s="168"/>
      <c r="T8" s="164"/>
      <c r="U8" s="169">
        <v>46.24</v>
      </c>
      <c r="V8" s="170">
        <v>6.464352</v>
      </c>
      <c r="W8" s="171">
        <v>33.91704</v>
      </c>
      <c r="X8" s="120"/>
    </row>
    <row r="9" spans="1:24">
      <c r="A9" s="13"/>
      <c r="B9" s="21"/>
      <c r="C9" s="136">
        <v>42236</v>
      </c>
      <c r="D9" s="34"/>
      <c r="E9" s="132"/>
      <c r="F9" s="301" t="s">
        <v>293</v>
      </c>
      <c r="G9" s="33" t="s">
        <v>289</v>
      </c>
      <c r="H9" s="33" t="s">
        <v>294</v>
      </c>
      <c r="I9" s="142"/>
      <c r="J9" s="152" t="s">
        <v>23</v>
      </c>
      <c r="K9" s="58" t="s">
        <v>23</v>
      </c>
      <c r="L9" s="65"/>
      <c r="M9" s="58" t="s">
        <v>23</v>
      </c>
      <c r="N9" s="69"/>
      <c r="O9" s="93"/>
      <c r="P9" s="31" t="s">
        <v>130</v>
      </c>
      <c r="Q9" s="98" t="s">
        <v>131</v>
      </c>
      <c r="R9" s="98"/>
      <c r="S9" s="168"/>
      <c r="T9" s="164"/>
      <c r="U9" s="169">
        <v>58.58</v>
      </c>
      <c r="V9" s="170">
        <v>8.189484</v>
      </c>
      <c r="W9" s="171">
        <v>42.96843</v>
      </c>
      <c r="X9" s="120"/>
    </row>
    <row r="10" spans="1:24">
      <c r="A10" s="13"/>
      <c r="B10" s="21"/>
      <c r="C10" s="136">
        <v>47709</v>
      </c>
      <c r="D10" s="34"/>
      <c r="E10" s="132"/>
      <c r="F10" s="302" t="s">
        <v>295</v>
      </c>
      <c r="G10" s="33" t="s">
        <v>289</v>
      </c>
      <c r="H10" s="135" t="s">
        <v>296</v>
      </c>
      <c r="I10" s="142"/>
      <c r="J10" s="152" t="s">
        <v>23</v>
      </c>
      <c r="K10" s="65"/>
      <c r="L10" s="58" t="s">
        <v>23</v>
      </c>
      <c r="M10" s="58" t="s">
        <v>23</v>
      </c>
      <c r="N10" s="69"/>
      <c r="O10" s="93"/>
      <c r="P10" s="31" t="s">
        <v>130</v>
      </c>
      <c r="Q10" s="98" t="s">
        <v>131</v>
      </c>
      <c r="R10" s="98"/>
      <c r="S10" s="168"/>
      <c r="T10" s="164"/>
      <c r="U10" s="169">
        <v>58.58</v>
      </c>
      <c r="V10" s="170">
        <v>8.189484</v>
      </c>
      <c r="W10" s="171">
        <v>42.96843</v>
      </c>
      <c r="X10" s="120"/>
    </row>
    <row r="11" spans="1:24">
      <c r="A11" s="13"/>
      <c r="B11" s="21"/>
      <c r="C11" s="136">
        <v>10409</v>
      </c>
      <c r="D11" s="34"/>
      <c r="E11" s="132"/>
      <c r="F11" s="301" t="s">
        <v>297</v>
      </c>
      <c r="G11" s="33" t="s">
        <v>289</v>
      </c>
      <c r="H11" s="33" t="s">
        <v>298</v>
      </c>
      <c r="I11" s="142"/>
      <c r="J11" s="152" t="s">
        <v>23</v>
      </c>
      <c r="K11" s="65" t="s">
        <v>23</v>
      </c>
      <c r="L11" s="58"/>
      <c r="M11" s="58"/>
      <c r="N11" s="69" t="s">
        <v>23</v>
      </c>
      <c r="O11" s="93"/>
      <c r="P11" s="31" t="s">
        <v>130</v>
      </c>
      <c r="Q11" s="98" t="s">
        <v>131</v>
      </c>
      <c r="R11" s="98"/>
      <c r="S11" s="168"/>
      <c r="T11" s="164"/>
      <c r="U11" s="169">
        <v>68.68</v>
      </c>
      <c r="V11" s="170">
        <v>9.601464</v>
      </c>
      <c r="W11" s="171">
        <v>50.37678</v>
      </c>
      <c r="X11" s="120"/>
    </row>
    <row r="12" spans="1:24">
      <c r="A12" s="13"/>
      <c r="B12" s="21"/>
      <c r="C12" s="136">
        <v>11701</v>
      </c>
      <c r="D12" s="34"/>
      <c r="E12" s="132"/>
      <c r="F12" s="302" t="s">
        <v>299</v>
      </c>
      <c r="G12" s="33" t="s">
        <v>289</v>
      </c>
      <c r="H12" s="135" t="s">
        <v>300</v>
      </c>
      <c r="I12" s="142"/>
      <c r="J12" s="152" t="s">
        <v>23</v>
      </c>
      <c r="K12" s="65"/>
      <c r="L12" s="58" t="s">
        <v>23</v>
      </c>
      <c r="M12" s="58"/>
      <c r="N12" s="69" t="s">
        <v>23</v>
      </c>
      <c r="O12" s="93"/>
      <c r="P12" s="31" t="s">
        <v>130</v>
      </c>
      <c r="Q12" s="98" t="s">
        <v>131</v>
      </c>
      <c r="R12" s="98"/>
      <c r="S12" s="168"/>
      <c r="T12" s="164"/>
      <c r="U12" s="169">
        <v>68.68</v>
      </c>
      <c r="V12" s="170">
        <v>9.601464</v>
      </c>
      <c r="W12" s="171">
        <v>50.37678</v>
      </c>
      <c r="X12" s="120"/>
    </row>
    <row r="13" spans="1:24">
      <c r="A13" s="13"/>
      <c r="B13" s="21"/>
      <c r="C13" s="34"/>
      <c r="D13" s="136">
        <f>4575+4575</f>
        <v>9150</v>
      </c>
      <c r="E13" s="132"/>
      <c r="F13" s="301" t="s">
        <v>301</v>
      </c>
      <c r="G13" s="33" t="s">
        <v>289</v>
      </c>
      <c r="H13" s="33" t="s">
        <v>302</v>
      </c>
      <c r="I13" s="142"/>
      <c r="J13" s="152" t="s">
        <v>23</v>
      </c>
      <c r="K13" s="65" t="s">
        <v>23</v>
      </c>
      <c r="L13" s="58"/>
      <c r="M13" s="58"/>
      <c r="N13" s="69" t="s">
        <v>23</v>
      </c>
      <c r="O13" s="93"/>
      <c r="P13" s="31" t="s">
        <v>130</v>
      </c>
      <c r="Q13" s="98" t="s">
        <v>217</v>
      </c>
      <c r="R13" s="98"/>
      <c r="S13" s="168"/>
      <c r="T13" s="164"/>
      <c r="U13" s="169">
        <v>68.68</v>
      </c>
      <c r="V13" s="170">
        <v>9.601464</v>
      </c>
      <c r="W13" s="171">
        <v>50.37678</v>
      </c>
      <c r="X13" s="120"/>
    </row>
    <row r="14" ht="15" spans="1:24">
      <c r="A14" s="13"/>
      <c r="B14" s="137"/>
      <c r="C14" s="138"/>
      <c r="D14" s="136">
        <f>4575+4575</f>
        <v>9150</v>
      </c>
      <c r="E14" s="139"/>
      <c r="F14" s="302" t="s">
        <v>303</v>
      </c>
      <c r="G14" s="140" t="s">
        <v>289</v>
      </c>
      <c r="H14" s="141" t="s">
        <v>304</v>
      </c>
      <c r="I14" s="153"/>
      <c r="J14" s="154" t="s">
        <v>23</v>
      </c>
      <c r="K14" s="155"/>
      <c r="L14" s="156" t="s">
        <v>23</v>
      </c>
      <c r="M14" s="155"/>
      <c r="N14" s="157" t="s">
        <v>23</v>
      </c>
      <c r="O14" s="158"/>
      <c r="P14" s="159" t="s">
        <v>130</v>
      </c>
      <c r="Q14" s="172" t="s">
        <v>217</v>
      </c>
      <c r="R14" s="172"/>
      <c r="S14" s="173"/>
      <c r="T14" s="164"/>
      <c r="U14" s="174">
        <v>68.68</v>
      </c>
      <c r="V14" s="175">
        <v>9.601464</v>
      </c>
      <c r="W14" s="176">
        <v>50.37678</v>
      </c>
      <c r="X14" s="177"/>
    </row>
    <row r="17" s="1" customFormat="1" spans="1:24">
      <c r="A17"/>
      <c r="B17"/>
      <c r="C17"/>
      <c r="D17"/>
      <c r="E17"/>
      <c r="F17" s="12"/>
      <c r="G17" s="13"/>
      <c r="H17" s="13"/>
      <c r="I17"/>
      <c r="J17"/>
      <c r="K17"/>
      <c r="L17"/>
      <c r="M17"/>
      <c r="N17"/>
      <c r="O17"/>
      <c r="P17"/>
      <c r="Q17"/>
      <c r="R17"/>
      <c r="S17"/>
      <c r="T17"/>
      <c r="U17" s="15"/>
      <c r="V17" s="15"/>
      <c r="W17" s="15"/>
      <c r="X17" s="15"/>
    </row>
    <row r="18" s="1" customFormat="1" spans="1:24">
      <c r="A18"/>
      <c r="B18"/>
      <c r="C18"/>
      <c r="D18"/>
      <c r="E18"/>
      <c r="F18" s="12"/>
      <c r="G18" s="13"/>
      <c r="H18" s="13"/>
      <c r="I18"/>
      <c r="J18"/>
      <c r="K18"/>
      <c r="L18"/>
      <c r="M18"/>
      <c r="N18"/>
      <c r="O18"/>
      <c r="P18"/>
      <c r="Q18"/>
      <c r="R18"/>
      <c r="S18"/>
      <c r="T18"/>
      <c r="U18" s="15"/>
      <c r="V18" s="15"/>
      <c r="W18" s="15"/>
      <c r="X18" s="15"/>
    </row>
    <row r="19" s="1" customFormat="1" spans="1:24">
      <c r="A19"/>
      <c r="B19"/>
      <c r="C19"/>
      <c r="D19"/>
      <c r="E19"/>
      <c r="F19" s="12"/>
      <c r="G19" s="13"/>
      <c r="H19" s="13"/>
      <c r="I19"/>
      <c r="J19"/>
      <c r="K19"/>
      <c r="L19"/>
      <c r="M19"/>
      <c r="N19"/>
      <c r="O19"/>
      <c r="P19"/>
      <c r="Q19"/>
      <c r="R19"/>
      <c r="S19"/>
      <c r="T19"/>
      <c r="U19" s="15"/>
      <c r="V19" s="15"/>
      <c r="W19" s="15"/>
      <c r="X19" s="15"/>
    </row>
    <row r="20" s="1" customFormat="1" spans="1:24">
      <c r="A20"/>
      <c r="B20"/>
      <c r="C20"/>
      <c r="D20"/>
      <c r="E20"/>
      <c r="F20" s="12"/>
      <c r="G20" s="13"/>
      <c r="H20" s="13"/>
      <c r="I20"/>
      <c r="J20"/>
      <c r="K20"/>
      <c r="L20"/>
      <c r="M20"/>
      <c r="N20"/>
      <c r="O20"/>
      <c r="P20"/>
      <c r="Q20"/>
      <c r="R20"/>
      <c r="S20"/>
      <c r="T20"/>
      <c r="U20" s="15"/>
      <c r="V20" s="15"/>
      <c r="W20" s="15"/>
      <c r="X20" s="15"/>
    </row>
  </sheetData>
  <autoFilter ref="B6:X14">
    <extLst/>
  </autoFilter>
  <mergeCells count="15">
    <mergeCell ref="K4:L4"/>
    <mergeCell ref="M4:N4"/>
    <mergeCell ref="C4:C5"/>
    <mergeCell ref="D4:D5"/>
    <mergeCell ref="F4:F5"/>
    <mergeCell ref="G4:G5"/>
    <mergeCell ref="H4:H5"/>
    <mergeCell ref="P4:P5"/>
    <mergeCell ref="Q4:Q5"/>
    <mergeCell ref="R4:R5"/>
    <mergeCell ref="S4:S5"/>
    <mergeCell ref="U4:U5"/>
    <mergeCell ref="V4:V5"/>
    <mergeCell ref="W4:W5"/>
    <mergeCell ref="X4:X5"/>
  </mergeCells>
  <conditionalFormatting sqref="J7:N14">
    <cfRule type="containsText" dxfId="0" priority="3" operator="between" text="X">
      <formula>NOT(ISERROR(SEARCH("X",J7)))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37"/>
  <sheetViews>
    <sheetView zoomScale="80" zoomScaleNormal="80" topLeftCell="D5" workbookViewId="0">
      <selection activeCell="K36" sqref="K36"/>
    </sheetView>
  </sheetViews>
  <sheetFormatPr defaultColWidth="9" defaultRowHeight="14.25"/>
  <cols>
    <col min="1" max="1" width="1.41666666666667" customWidth="1"/>
    <col min="2" max="2" width="4.66666666666667" customWidth="1"/>
    <col min="3" max="4" width="20.1666666666667" customWidth="1" outlineLevel="1"/>
    <col min="5" max="5" width="4.66666666666667" customWidth="1"/>
    <col min="6" max="6" width="12.6666666666667" style="12" customWidth="1" outlineLevel="1"/>
    <col min="7" max="7" width="20.4166666666667" style="13" customWidth="1" outlineLevel="1"/>
    <col min="8" max="8" width="13.8333333333333" style="13" customWidth="1" outlineLevel="1"/>
    <col min="9" max="9" width="33" style="14" customWidth="1" outlineLevel="1"/>
    <col min="10" max="14" width="5.25" customWidth="1" outlineLevel="1"/>
    <col min="15" max="15" width="4.25" customWidth="1"/>
    <col min="16" max="24" width="4" customWidth="1" outlineLevel="1"/>
    <col min="25" max="25" width="4.66666666666667" customWidth="1"/>
    <col min="26" max="26" width="15" customWidth="1" outlineLevel="1"/>
    <col min="27" max="27" width="9.16666666666667" outlineLevel="1"/>
    <col min="28" max="28" width="12.5833333333333" customWidth="1" outlineLevel="1"/>
    <col min="29" max="29" width="9.66666666666667" customWidth="1" outlineLevel="1"/>
    <col min="30" max="30" width="4.66666666666667" customWidth="1"/>
    <col min="31" max="34" width="16.5833333333333" style="15" customWidth="1" outlineLevel="1"/>
  </cols>
  <sheetData>
    <row r="2" ht="15"/>
    <row r="3" ht="15" spans="2:34">
      <c r="B3" s="16"/>
      <c r="C3" s="17"/>
      <c r="D3" s="17"/>
      <c r="E3" s="18"/>
      <c r="F3" s="19"/>
      <c r="G3" s="20"/>
      <c r="H3" s="20"/>
      <c r="I3" s="37"/>
      <c r="J3" s="38"/>
      <c r="K3" s="38"/>
      <c r="L3" s="38"/>
      <c r="M3" s="38"/>
      <c r="N3" s="38"/>
      <c r="O3" s="39"/>
      <c r="P3" s="38"/>
      <c r="Q3" s="38"/>
      <c r="R3" s="38"/>
      <c r="S3" s="38"/>
      <c r="T3" s="38"/>
      <c r="U3" s="38"/>
      <c r="V3" s="38"/>
      <c r="W3" s="38"/>
      <c r="X3" s="59"/>
      <c r="Y3" s="70"/>
      <c r="Z3" s="71"/>
      <c r="AA3" s="71"/>
      <c r="AB3" s="71"/>
      <c r="AC3" s="72"/>
      <c r="AD3" s="73"/>
      <c r="AE3" s="74"/>
      <c r="AF3" s="74"/>
      <c r="AG3" s="74"/>
      <c r="AH3" s="113"/>
    </row>
    <row r="4" ht="15.75" customHeight="1" spans="1:34">
      <c r="A4" s="13"/>
      <c r="B4" s="21"/>
      <c r="C4" s="22" t="s">
        <v>51</v>
      </c>
      <c r="D4" s="22" t="s">
        <v>52</v>
      </c>
      <c r="E4" s="23"/>
      <c r="F4" s="24" t="s">
        <v>54</v>
      </c>
      <c r="G4" s="24" t="s">
        <v>55</v>
      </c>
      <c r="H4" s="24" t="s">
        <v>56</v>
      </c>
      <c r="I4" s="40" t="s">
        <v>57</v>
      </c>
      <c r="J4" s="3" t="s">
        <v>67</v>
      </c>
      <c r="K4" s="3"/>
      <c r="L4" s="3"/>
      <c r="M4" s="3"/>
      <c r="N4" s="3"/>
      <c r="O4" s="41"/>
      <c r="P4" s="3" t="s">
        <v>284</v>
      </c>
      <c r="Q4" s="3"/>
      <c r="R4" s="3"/>
      <c r="S4" s="3"/>
      <c r="T4" s="3"/>
      <c r="U4" s="3"/>
      <c r="V4" s="3"/>
      <c r="W4" s="3"/>
      <c r="X4" s="3"/>
      <c r="Y4" s="75"/>
      <c r="Z4" s="76" t="s">
        <v>68</v>
      </c>
      <c r="AA4" s="77" t="s">
        <v>69</v>
      </c>
      <c r="AB4" s="77" t="s">
        <v>70</v>
      </c>
      <c r="AC4" s="78" t="s">
        <v>71</v>
      </c>
      <c r="AD4" s="79"/>
      <c r="AE4" s="80" t="s">
        <v>305</v>
      </c>
      <c r="AF4" s="80" t="s">
        <v>306</v>
      </c>
      <c r="AG4" s="114"/>
      <c r="AH4" s="115"/>
    </row>
    <row r="5" ht="94.55" spans="1:34">
      <c r="A5" s="13"/>
      <c r="B5" s="25" t="s">
        <v>75</v>
      </c>
      <c r="C5" s="26"/>
      <c r="D5" s="26"/>
      <c r="E5" s="27" t="s">
        <v>76</v>
      </c>
      <c r="F5" s="28"/>
      <c r="G5" s="28"/>
      <c r="H5" s="28"/>
      <c r="I5" s="42"/>
      <c r="J5" s="43" t="s">
        <v>118</v>
      </c>
      <c r="K5" s="44" t="s">
        <v>119</v>
      </c>
      <c r="L5" s="44" t="s">
        <v>120</v>
      </c>
      <c r="M5" s="44" t="s">
        <v>121</v>
      </c>
      <c r="N5" s="45" t="s">
        <v>122</v>
      </c>
      <c r="O5" s="46" t="s">
        <v>307</v>
      </c>
      <c r="P5" s="47" t="s">
        <v>308</v>
      </c>
      <c r="Q5" s="47" t="s">
        <v>309</v>
      </c>
      <c r="R5" s="47" t="s">
        <v>310</v>
      </c>
      <c r="S5" s="47" t="s">
        <v>311</v>
      </c>
      <c r="T5" s="47" t="s">
        <v>312</v>
      </c>
      <c r="U5" s="47" t="s">
        <v>313</v>
      </c>
      <c r="V5" s="60" t="s">
        <v>314</v>
      </c>
      <c r="W5" s="60" t="s">
        <v>315</v>
      </c>
      <c r="X5" s="61" t="s">
        <v>316</v>
      </c>
      <c r="Y5" s="81" t="s">
        <v>123</v>
      </c>
      <c r="Z5" s="82"/>
      <c r="AA5" s="83"/>
      <c r="AB5" s="83"/>
      <c r="AC5" s="84"/>
      <c r="AD5" s="85" t="s">
        <v>124</v>
      </c>
      <c r="AE5" s="80"/>
      <c r="AF5" s="80"/>
      <c r="AG5" s="114"/>
      <c r="AH5" s="115"/>
    </row>
    <row r="6" ht="16.5" spans="1:34">
      <c r="A6" s="13"/>
      <c r="B6" s="25"/>
      <c r="C6" s="29"/>
      <c r="D6" s="29"/>
      <c r="E6" s="27"/>
      <c r="F6" s="30"/>
      <c r="G6" s="30"/>
      <c r="H6" s="30"/>
      <c r="I6" s="48"/>
      <c r="J6" s="49"/>
      <c r="K6" s="50"/>
      <c r="L6" s="50"/>
      <c r="M6" s="50"/>
      <c r="N6" s="51"/>
      <c r="O6" s="46"/>
      <c r="P6" s="52"/>
      <c r="Q6" s="52"/>
      <c r="R6" s="52"/>
      <c r="S6" s="52"/>
      <c r="T6" s="52"/>
      <c r="U6" s="52"/>
      <c r="V6" s="62"/>
      <c r="W6" s="62"/>
      <c r="X6" s="63"/>
      <c r="Y6" s="86"/>
      <c r="Z6" s="87"/>
      <c r="AA6" s="88"/>
      <c r="AB6" s="88"/>
      <c r="AC6" s="89"/>
      <c r="AD6" s="90"/>
      <c r="AE6" s="91"/>
      <c r="AF6" s="92"/>
      <c r="AG6" s="92"/>
      <c r="AH6" s="116"/>
    </row>
    <row r="7" spans="1:34">
      <c r="A7" s="13"/>
      <c r="B7" s="21"/>
      <c r="C7" s="31"/>
      <c r="D7" s="31"/>
      <c r="E7" s="23"/>
      <c r="F7" s="298" t="s">
        <v>317</v>
      </c>
      <c r="G7" s="33" t="s">
        <v>318</v>
      </c>
      <c r="H7" s="33" t="s">
        <v>308</v>
      </c>
      <c r="I7" s="53" t="s">
        <v>319</v>
      </c>
      <c r="J7" s="54"/>
      <c r="K7" s="55"/>
      <c r="L7" s="55"/>
      <c r="M7" s="56" t="s">
        <v>23</v>
      </c>
      <c r="N7" s="57"/>
      <c r="O7" s="41"/>
      <c r="P7" s="55" t="s">
        <v>23</v>
      </c>
      <c r="Q7" s="64"/>
      <c r="R7" s="55"/>
      <c r="S7" s="55"/>
      <c r="T7" s="65"/>
      <c r="U7" s="55"/>
      <c r="V7" s="66"/>
      <c r="W7" s="66"/>
      <c r="X7" s="57"/>
      <c r="Y7" s="93"/>
      <c r="Z7" s="31" t="s">
        <v>130</v>
      </c>
      <c r="AA7" s="94" t="s">
        <v>131</v>
      </c>
      <c r="AB7" s="94"/>
      <c r="AC7" s="95"/>
      <c r="AD7" s="79"/>
      <c r="AE7" s="96"/>
      <c r="AF7" s="97"/>
      <c r="AG7" s="117"/>
      <c r="AH7" s="118"/>
    </row>
    <row r="8" spans="1:34">
      <c r="A8" s="13"/>
      <c r="B8" s="21"/>
      <c r="C8" s="34"/>
      <c r="D8" s="34"/>
      <c r="E8" s="23"/>
      <c r="F8" s="298" t="s">
        <v>320</v>
      </c>
      <c r="G8" s="33" t="s">
        <v>318</v>
      </c>
      <c r="H8" s="33" t="s">
        <v>308</v>
      </c>
      <c r="I8" s="53" t="s">
        <v>321</v>
      </c>
      <c r="J8" s="54"/>
      <c r="K8" s="55"/>
      <c r="L8" s="55"/>
      <c r="M8" s="56"/>
      <c r="N8" s="57" t="s">
        <v>23</v>
      </c>
      <c r="O8" s="41"/>
      <c r="P8" s="58" t="s">
        <v>23</v>
      </c>
      <c r="Q8" s="67"/>
      <c r="R8" s="58"/>
      <c r="S8" s="58"/>
      <c r="T8" s="65"/>
      <c r="U8" s="58"/>
      <c r="V8" s="68"/>
      <c r="W8" s="68"/>
      <c r="X8" s="69"/>
      <c r="Y8" s="93"/>
      <c r="Z8" s="31" t="s">
        <v>130</v>
      </c>
      <c r="AA8" s="98" t="s">
        <v>131</v>
      </c>
      <c r="AB8" s="98"/>
      <c r="AC8" s="99"/>
      <c r="AD8" s="79"/>
      <c r="AE8" s="100"/>
      <c r="AF8" s="101"/>
      <c r="AG8" s="119"/>
      <c r="AH8" s="120"/>
    </row>
    <row r="9" spans="1:34">
      <c r="A9" s="13"/>
      <c r="B9" s="21"/>
      <c r="C9" s="31"/>
      <c r="D9" s="31"/>
      <c r="E9" s="23"/>
      <c r="F9" s="298" t="s">
        <v>322</v>
      </c>
      <c r="G9" s="33" t="s">
        <v>318</v>
      </c>
      <c r="H9" s="33" t="s">
        <v>309</v>
      </c>
      <c r="I9" s="53" t="s">
        <v>319</v>
      </c>
      <c r="J9" s="54"/>
      <c r="K9" s="55"/>
      <c r="L9" s="55"/>
      <c r="M9" s="56" t="s">
        <v>23</v>
      </c>
      <c r="N9" s="57"/>
      <c r="O9" s="41"/>
      <c r="P9" s="58"/>
      <c r="Q9" s="58" t="s">
        <v>23</v>
      </c>
      <c r="R9" s="58"/>
      <c r="S9" s="58"/>
      <c r="T9" s="65"/>
      <c r="U9" s="58"/>
      <c r="V9" s="68"/>
      <c r="W9" s="68"/>
      <c r="X9" s="69"/>
      <c r="Y9" s="93"/>
      <c r="Z9" s="31" t="s">
        <v>130</v>
      </c>
      <c r="AA9" s="98" t="s">
        <v>131</v>
      </c>
      <c r="AB9" s="98"/>
      <c r="AC9" s="99"/>
      <c r="AD9" s="79"/>
      <c r="AE9" s="100"/>
      <c r="AF9" s="102"/>
      <c r="AG9" s="119"/>
      <c r="AH9" s="120"/>
    </row>
    <row r="10" spans="1:34">
      <c r="A10" s="13"/>
      <c r="B10" s="21"/>
      <c r="C10" s="31"/>
      <c r="D10" s="31"/>
      <c r="E10" s="23"/>
      <c r="F10" s="298" t="s">
        <v>323</v>
      </c>
      <c r="G10" s="33" t="s">
        <v>318</v>
      </c>
      <c r="H10" s="33" t="s">
        <v>309</v>
      </c>
      <c r="I10" s="53" t="s">
        <v>321</v>
      </c>
      <c r="J10" s="54"/>
      <c r="K10" s="55"/>
      <c r="L10" s="55"/>
      <c r="M10" s="56"/>
      <c r="N10" s="57" t="s">
        <v>23</v>
      </c>
      <c r="O10" s="41"/>
      <c r="P10" s="58"/>
      <c r="Q10" s="58" t="s">
        <v>23</v>
      </c>
      <c r="R10" s="58"/>
      <c r="S10" s="58"/>
      <c r="T10" s="65"/>
      <c r="U10" s="58"/>
      <c r="V10" s="68"/>
      <c r="W10" s="68"/>
      <c r="X10" s="69"/>
      <c r="Y10" s="93"/>
      <c r="Z10" s="31" t="s">
        <v>130</v>
      </c>
      <c r="AA10" s="98" t="s">
        <v>131</v>
      </c>
      <c r="AB10" s="98"/>
      <c r="AC10" s="99"/>
      <c r="AD10" s="79"/>
      <c r="AE10" s="100"/>
      <c r="AF10" s="102"/>
      <c r="AG10" s="119"/>
      <c r="AH10" s="120"/>
    </row>
    <row r="11" spans="1:34">
      <c r="A11" s="13"/>
      <c r="B11" s="21"/>
      <c r="C11" s="34"/>
      <c r="D11" s="34"/>
      <c r="E11" s="23"/>
      <c r="F11" s="298" t="s">
        <v>324</v>
      </c>
      <c r="G11" s="33" t="s">
        <v>318</v>
      </c>
      <c r="H11" s="33" t="s">
        <v>310</v>
      </c>
      <c r="I11" s="53" t="s">
        <v>319</v>
      </c>
      <c r="J11" s="54"/>
      <c r="K11" s="55"/>
      <c r="L11" s="55"/>
      <c r="M11" s="56" t="s">
        <v>23</v>
      </c>
      <c r="N11" s="57"/>
      <c r="O11" s="41"/>
      <c r="P11" s="58"/>
      <c r="Q11" s="67"/>
      <c r="R11" s="58" t="s">
        <v>23</v>
      </c>
      <c r="S11" s="58"/>
      <c r="T11" s="65"/>
      <c r="U11" s="58"/>
      <c r="V11" s="68"/>
      <c r="W11" s="68"/>
      <c r="X11" s="69"/>
      <c r="Y11" s="93"/>
      <c r="Z11" s="31" t="s">
        <v>130</v>
      </c>
      <c r="AA11" s="98" t="s">
        <v>131</v>
      </c>
      <c r="AB11" s="98"/>
      <c r="AC11" s="99"/>
      <c r="AD11" s="79"/>
      <c r="AE11" s="100"/>
      <c r="AF11" s="102"/>
      <c r="AG11" s="119"/>
      <c r="AH11" s="120"/>
    </row>
    <row r="12" spans="1:34">
      <c r="A12" s="13"/>
      <c r="B12" s="21"/>
      <c r="C12" s="31"/>
      <c r="D12" s="31"/>
      <c r="E12" s="23"/>
      <c r="F12" s="298" t="s">
        <v>325</v>
      </c>
      <c r="G12" s="33" t="s">
        <v>318</v>
      </c>
      <c r="H12" s="33" t="s">
        <v>310</v>
      </c>
      <c r="I12" s="53" t="s">
        <v>321</v>
      </c>
      <c r="J12" s="54"/>
      <c r="K12" s="55"/>
      <c r="L12" s="55"/>
      <c r="M12" s="56"/>
      <c r="N12" s="57" t="s">
        <v>23</v>
      </c>
      <c r="O12" s="41"/>
      <c r="P12" s="58"/>
      <c r="Q12" s="67"/>
      <c r="R12" s="58" t="s">
        <v>23</v>
      </c>
      <c r="S12" s="58"/>
      <c r="T12" s="65"/>
      <c r="U12" s="58"/>
      <c r="V12" s="68"/>
      <c r="W12" s="68"/>
      <c r="X12" s="69"/>
      <c r="Y12" s="93"/>
      <c r="Z12" s="31" t="s">
        <v>130</v>
      </c>
      <c r="AA12" s="98" t="s">
        <v>131</v>
      </c>
      <c r="AB12" s="98"/>
      <c r="AC12" s="99"/>
      <c r="AD12" s="79"/>
      <c r="AE12" s="100"/>
      <c r="AF12" s="103"/>
      <c r="AG12" s="119"/>
      <c r="AH12" s="120"/>
    </row>
    <row r="13" spans="1:34">
      <c r="A13" s="13"/>
      <c r="B13" s="21"/>
      <c r="C13" s="34"/>
      <c r="D13" s="34"/>
      <c r="E13" s="23"/>
      <c r="F13" s="298" t="s">
        <v>326</v>
      </c>
      <c r="G13" s="33" t="s">
        <v>318</v>
      </c>
      <c r="H13" s="33" t="s">
        <v>327</v>
      </c>
      <c r="I13" s="53" t="s">
        <v>319</v>
      </c>
      <c r="J13" s="54"/>
      <c r="K13" s="55"/>
      <c r="L13" s="55"/>
      <c r="M13" s="56" t="s">
        <v>23</v>
      </c>
      <c r="N13" s="57"/>
      <c r="O13" s="41"/>
      <c r="P13" s="58"/>
      <c r="Q13" s="67"/>
      <c r="R13" s="58"/>
      <c r="S13" s="58" t="s">
        <v>23</v>
      </c>
      <c r="T13" s="65"/>
      <c r="U13" s="58"/>
      <c r="V13" s="68"/>
      <c r="W13" s="68"/>
      <c r="X13" s="69"/>
      <c r="Y13" s="93"/>
      <c r="Z13" s="31" t="s">
        <v>130</v>
      </c>
      <c r="AA13" s="98" t="s">
        <v>131</v>
      </c>
      <c r="AB13" s="98"/>
      <c r="AC13" s="99"/>
      <c r="AD13" s="79"/>
      <c r="AE13" s="100"/>
      <c r="AF13" s="103"/>
      <c r="AG13" s="119"/>
      <c r="AH13" s="120"/>
    </row>
    <row r="14" spans="1:34">
      <c r="A14" s="13"/>
      <c r="B14" s="21"/>
      <c r="C14" s="31"/>
      <c r="D14" s="31"/>
      <c r="E14" s="23"/>
      <c r="F14" s="298" t="s">
        <v>328</v>
      </c>
      <c r="G14" s="33" t="s">
        <v>318</v>
      </c>
      <c r="H14" s="33" t="s">
        <v>327</v>
      </c>
      <c r="I14" s="53" t="s">
        <v>321</v>
      </c>
      <c r="J14" s="54"/>
      <c r="K14" s="55"/>
      <c r="L14" s="55"/>
      <c r="M14" s="56"/>
      <c r="N14" s="57" t="s">
        <v>23</v>
      </c>
      <c r="O14" s="41"/>
      <c r="P14" s="58"/>
      <c r="Q14" s="67"/>
      <c r="R14" s="58"/>
      <c r="S14" s="58" t="s">
        <v>23</v>
      </c>
      <c r="T14" s="65"/>
      <c r="U14" s="58"/>
      <c r="V14" s="68"/>
      <c r="W14" s="68"/>
      <c r="X14" s="69"/>
      <c r="Y14" s="104"/>
      <c r="Z14" s="105" t="s">
        <v>130</v>
      </c>
      <c r="AA14" s="98" t="s">
        <v>131</v>
      </c>
      <c r="AB14" s="106"/>
      <c r="AC14" s="107"/>
      <c r="AD14" s="79"/>
      <c r="AE14" s="108"/>
      <c r="AF14" s="109"/>
      <c r="AG14" s="121"/>
      <c r="AH14" s="122"/>
    </row>
    <row r="15" spans="1:34">
      <c r="A15" s="13"/>
      <c r="B15" s="21"/>
      <c r="C15" s="34"/>
      <c r="D15" s="34"/>
      <c r="E15" s="23"/>
      <c r="F15" s="298" t="s">
        <v>329</v>
      </c>
      <c r="G15" s="33" t="s">
        <v>318</v>
      </c>
      <c r="H15" s="33" t="s">
        <v>312</v>
      </c>
      <c r="I15" s="53" t="s">
        <v>319</v>
      </c>
      <c r="J15" s="54"/>
      <c r="K15" s="55"/>
      <c r="L15" s="55"/>
      <c r="M15" s="56" t="s">
        <v>23</v>
      </c>
      <c r="N15" s="57"/>
      <c r="O15" s="41"/>
      <c r="P15" s="58"/>
      <c r="Q15" s="67"/>
      <c r="R15" s="58"/>
      <c r="S15" s="58"/>
      <c r="T15" s="65" t="s">
        <v>23</v>
      </c>
      <c r="U15" s="58"/>
      <c r="V15" s="68"/>
      <c r="W15" s="68"/>
      <c r="X15" s="69"/>
      <c r="Y15" s="104"/>
      <c r="Z15" s="34" t="s">
        <v>130</v>
      </c>
      <c r="AA15" s="98" t="s">
        <v>131</v>
      </c>
      <c r="AB15" s="98"/>
      <c r="AC15" s="99"/>
      <c r="AD15" s="110"/>
      <c r="AE15" s="100"/>
      <c r="AF15" s="103"/>
      <c r="AG15" s="119"/>
      <c r="AH15" s="120"/>
    </row>
    <row r="16" spans="1:34">
      <c r="A16" s="13"/>
      <c r="B16" s="21"/>
      <c r="C16" s="31"/>
      <c r="D16" s="31"/>
      <c r="E16" s="23"/>
      <c r="F16" s="298" t="s">
        <v>330</v>
      </c>
      <c r="G16" s="33" t="s">
        <v>318</v>
      </c>
      <c r="H16" s="33" t="s">
        <v>312</v>
      </c>
      <c r="I16" s="53" t="s">
        <v>321</v>
      </c>
      <c r="J16" s="54"/>
      <c r="K16" s="55"/>
      <c r="L16" s="55"/>
      <c r="M16" s="56"/>
      <c r="N16" s="57" t="s">
        <v>23</v>
      </c>
      <c r="O16" s="41"/>
      <c r="P16" s="58"/>
      <c r="Q16" s="67"/>
      <c r="R16" s="58"/>
      <c r="S16" s="58"/>
      <c r="T16" s="65" t="s">
        <v>23</v>
      </c>
      <c r="U16" s="58"/>
      <c r="V16" s="68"/>
      <c r="W16" s="68"/>
      <c r="X16" s="69"/>
      <c r="Y16" s="104"/>
      <c r="Z16" s="34" t="s">
        <v>130</v>
      </c>
      <c r="AA16" s="98" t="s">
        <v>131</v>
      </c>
      <c r="AB16" s="98"/>
      <c r="AC16" s="99"/>
      <c r="AD16" s="110"/>
      <c r="AE16" s="100"/>
      <c r="AF16" s="103"/>
      <c r="AG16" s="119"/>
      <c r="AH16" s="120"/>
    </row>
    <row r="17" spans="1:34">
      <c r="A17" s="13"/>
      <c r="B17" s="21"/>
      <c r="C17" s="31"/>
      <c r="D17" s="31"/>
      <c r="E17" s="23"/>
      <c r="F17" s="298" t="s">
        <v>331</v>
      </c>
      <c r="G17" s="33" t="s">
        <v>318</v>
      </c>
      <c r="H17" s="33" t="s">
        <v>332</v>
      </c>
      <c r="I17" s="53" t="s">
        <v>319</v>
      </c>
      <c r="J17" s="54"/>
      <c r="K17" s="55"/>
      <c r="L17" s="55"/>
      <c r="M17" s="56" t="s">
        <v>23</v>
      </c>
      <c r="N17" s="57"/>
      <c r="O17" s="41"/>
      <c r="P17" s="58"/>
      <c r="Q17" s="67"/>
      <c r="R17" s="58"/>
      <c r="S17" s="58"/>
      <c r="T17" s="65"/>
      <c r="U17" s="58" t="s">
        <v>23</v>
      </c>
      <c r="V17" s="68"/>
      <c r="W17" s="68"/>
      <c r="X17" s="69"/>
      <c r="Y17" s="104"/>
      <c r="Z17" s="34" t="s">
        <v>130</v>
      </c>
      <c r="AA17" s="98" t="s">
        <v>131</v>
      </c>
      <c r="AB17" s="98"/>
      <c r="AC17" s="99"/>
      <c r="AD17" s="110"/>
      <c r="AE17" s="100"/>
      <c r="AF17" s="103"/>
      <c r="AG17" s="119"/>
      <c r="AH17" s="120"/>
    </row>
    <row r="18" spans="1:34">
      <c r="A18" s="13"/>
      <c r="B18" s="21"/>
      <c r="C18" s="34"/>
      <c r="D18" s="34"/>
      <c r="E18" s="23"/>
      <c r="F18" s="298" t="s">
        <v>333</v>
      </c>
      <c r="G18" s="33" t="s">
        <v>318</v>
      </c>
      <c r="H18" s="33" t="s">
        <v>332</v>
      </c>
      <c r="I18" s="53" t="s">
        <v>321</v>
      </c>
      <c r="J18" s="54"/>
      <c r="K18" s="55"/>
      <c r="L18" s="55"/>
      <c r="M18" s="56"/>
      <c r="N18" s="57" t="s">
        <v>23</v>
      </c>
      <c r="O18" s="41"/>
      <c r="P18" s="58"/>
      <c r="Q18" s="67"/>
      <c r="R18" s="58"/>
      <c r="S18" s="58"/>
      <c r="T18" s="65"/>
      <c r="U18" s="58" t="s">
        <v>23</v>
      </c>
      <c r="V18" s="68"/>
      <c r="W18" s="68"/>
      <c r="X18" s="69"/>
      <c r="Y18" s="111"/>
      <c r="Z18" s="34" t="s">
        <v>130</v>
      </c>
      <c r="AA18" s="98" t="s">
        <v>131</v>
      </c>
      <c r="AB18" s="98"/>
      <c r="AC18" s="99"/>
      <c r="AD18" s="112"/>
      <c r="AE18" s="100"/>
      <c r="AF18" s="103"/>
      <c r="AG18" s="119"/>
      <c r="AH18" s="120"/>
    </row>
    <row r="19" spans="1:34">
      <c r="A19" s="13"/>
      <c r="B19" s="21"/>
      <c r="C19" s="34"/>
      <c r="D19" s="34"/>
      <c r="E19" s="23"/>
      <c r="F19" s="298" t="s">
        <v>334</v>
      </c>
      <c r="G19" s="33" t="s">
        <v>318</v>
      </c>
      <c r="H19" s="33" t="s">
        <v>314</v>
      </c>
      <c r="I19" s="53" t="s">
        <v>319</v>
      </c>
      <c r="J19" s="54"/>
      <c r="K19" s="55"/>
      <c r="L19" s="55"/>
      <c r="M19" s="56" t="s">
        <v>23</v>
      </c>
      <c r="N19" s="57"/>
      <c r="O19" s="41"/>
      <c r="P19" s="58"/>
      <c r="Q19" s="67"/>
      <c r="R19" s="58"/>
      <c r="S19" s="58"/>
      <c r="T19" s="65"/>
      <c r="U19" s="58"/>
      <c r="V19" s="68" t="s">
        <v>23</v>
      </c>
      <c r="W19" s="68"/>
      <c r="X19" s="69"/>
      <c r="Y19" s="111"/>
      <c r="Z19" s="34" t="s">
        <v>130</v>
      </c>
      <c r="AA19" s="98" t="s">
        <v>131</v>
      </c>
      <c r="AB19" s="98"/>
      <c r="AC19" s="99"/>
      <c r="AD19" s="112"/>
      <c r="AE19" s="100"/>
      <c r="AF19" s="103"/>
      <c r="AG19" s="119"/>
      <c r="AH19" s="120"/>
    </row>
    <row r="20" spans="1:34">
      <c r="A20" s="13"/>
      <c r="B20" s="21"/>
      <c r="C20" s="34"/>
      <c r="D20" s="34"/>
      <c r="E20" s="23"/>
      <c r="F20" s="298" t="s">
        <v>335</v>
      </c>
      <c r="G20" s="33" t="s">
        <v>318</v>
      </c>
      <c r="H20" s="33" t="s">
        <v>314</v>
      </c>
      <c r="I20" s="53" t="s">
        <v>321</v>
      </c>
      <c r="J20" s="54"/>
      <c r="K20" s="55"/>
      <c r="L20" s="55"/>
      <c r="M20" s="56"/>
      <c r="N20" s="57" t="s">
        <v>23</v>
      </c>
      <c r="O20" s="41"/>
      <c r="P20" s="58"/>
      <c r="Q20" s="67"/>
      <c r="R20" s="58"/>
      <c r="S20" s="58"/>
      <c r="T20" s="65"/>
      <c r="U20" s="58"/>
      <c r="V20" s="68" t="s">
        <v>23</v>
      </c>
      <c r="W20" s="68"/>
      <c r="X20" s="69"/>
      <c r="Y20" s="111"/>
      <c r="Z20" s="34" t="s">
        <v>130</v>
      </c>
      <c r="AA20" s="98" t="s">
        <v>131</v>
      </c>
      <c r="AB20" s="98"/>
      <c r="AC20" s="99"/>
      <c r="AD20" s="112"/>
      <c r="AE20" s="100"/>
      <c r="AF20" s="103"/>
      <c r="AG20" s="119"/>
      <c r="AH20" s="120"/>
    </row>
    <row r="21" spans="1:34">
      <c r="A21" s="13"/>
      <c r="B21" s="21"/>
      <c r="C21" s="34"/>
      <c r="D21" s="34"/>
      <c r="E21" s="23"/>
      <c r="F21" s="298" t="s">
        <v>336</v>
      </c>
      <c r="G21" s="33" t="s">
        <v>318</v>
      </c>
      <c r="H21" s="33" t="s">
        <v>315</v>
      </c>
      <c r="I21" s="53" t="s">
        <v>319</v>
      </c>
      <c r="J21" s="54"/>
      <c r="K21" s="55"/>
      <c r="L21" s="55"/>
      <c r="M21" s="56" t="s">
        <v>23</v>
      </c>
      <c r="N21" s="57"/>
      <c r="O21" s="41"/>
      <c r="P21" s="58"/>
      <c r="Q21" s="67"/>
      <c r="R21" s="58"/>
      <c r="S21" s="58"/>
      <c r="T21" s="65"/>
      <c r="U21" s="58"/>
      <c r="V21" s="68"/>
      <c r="W21" s="68" t="s">
        <v>23</v>
      </c>
      <c r="X21" s="69"/>
      <c r="Y21" s="111"/>
      <c r="Z21" s="34" t="s">
        <v>130</v>
      </c>
      <c r="AA21" s="98" t="s">
        <v>131</v>
      </c>
      <c r="AB21" s="98"/>
      <c r="AC21" s="99"/>
      <c r="AD21" s="112"/>
      <c r="AE21" s="100"/>
      <c r="AF21" s="103"/>
      <c r="AG21" s="119"/>
      <c r="AH21" s="120"/>
    </row>
    <row r="22" spans="1:34">
      <c r="A22" s="13"/>
      <c r="B22" s="21"/>
      <c r="C22" s="34"/>
      <c r="D22" s="34"/>
      <c r="E22" s="23"/>
      <c r="F22" s="298" t="s">
        <v>337</v>
      </c>
      <c r="G22" s="33" t="s">
        <v>318</v>
      </c>
      <c r="H22" s="33" t="s">
        <v>315</v>
      </c>
      <c r="I22" s="53" t="s">
        <v>321</v>
      </c>
      <c r="J22" s="54"/>
      <c r="K22" s="55"/>
      <c r="L22" s="55"/>
      <c r="M22" s="56"/>
      <c r="N22" s="57" t="s">
        <v>23</v>
      </c>
      <c r="O22" s="41"/>
      <c r="P22" s="58"/>
      <c r="Q22" s="67"/>
      <c r="R22" s="58"/>
      <c r="S22" s="58"/>
      <c r="T22" s="65"/>
      <c r="U22" s="58"/>
      <c r="V22" s="68"/>
      <c r="W22" s="68" t="s">
        <v>23</v>
      </c>
      <c r="X22" s="69"/>
      <c r="Y22" s="111"/>
      <c r="Z22" s="34" t="s">
        <v>130</v>
      </c>
      <c r="AA22" s="98" t="s">
        <v>131</v>
      </c>
      <c r="AB22" s="98"/>
      <c r="AC22" s="99"/>
      <c r="AD22" s="112"/>
      <c r="AE22" s="100"/>
      <c r="AF22" s="103"/>
      <c r="AG22" s="119"/>
      <c r="AH22" s="120"/>
    </row>
    <row r="23" spans="1:34">
      <c r="A23" s="13"/>
      <c r="B23" s="21"/>
      <c r="C23" s="34"/>
      <c r="D23" s="34"/>
      <c r="E23" s="23"/>
      <c r="F23" s="298" t="s">
        <v>338</v>
      </c>
      <c r="G23" s="33" t="s">
        <v>318</v>
      </c>
      <c r="H23" s="33" t="s">
        <v>339</v>
      </c>
      <c r="I23" s="53" t="s">
        <v>319</v>
      </c>
      <c r="J23" s="54"/>
      <c r="K23" s="55"/>
      <c r="L23" s="55"/>
      <c r="M23" s="56" t="s">
        <v>23</v>
      </c>
      <c r="N23" s="57"/>
      <c r="O23" s="41"/>
      <c r="P23" s="58"/>
      <c r="Q23" s="67"/>
      <c r="R23" s="58"/>
      <c r="S23" s="58"/>
      <c r="T23" s="65"/>
      <c r="U23" s="58"/>
      <c r="V23" s="68"/>
      <c r="W23" s="68"/>
      <c r="X23" s="69" t="s">
        <v>23</v>
      </c>
      <c r="Y23" s="111"/>
      <c r="Z23" s="34" t="s">
        <v>130</v>
      </c>
      <c r="AA23" s="98" t="s">
        <v>131</v>
      </c>
      <c r="AB23" s="98"/>
      <c r="AC23" s="99"/>
      <c r="AD23" s="112"/>
      <c r="AE23" s="100"/>
      <c r="AF23" s="103"/>
      <c r="AG23" s="119"/>
      <c r="AH23" s="120"/>
    </row>
    <row r="24" spans="1:34">
      <c r="A24" s="13"/>
      <c r="B24" s="21"/>
      <c r="C24" s="34"/>
      <c r="D24" s="34"/>
      <c r="E24" s="23"/>
      <c r="F24" s="298" t="s">
        <v>340</v>
      </c>
      <c r="G24" s="33" t="s">
        <v>318</v>
      </c>
      <c r="H24" s="33" t="s">
        <v>339</v>
      </c>
      <c r="I24" s="53" t="s">
        <v>321</v>
      </c>
      <c r="J24" s="54"/>
      <c r="K24" s="55"/>
      <c r="L24" s="55"/>
      <c r="M24" s="56"/>
      <c r="N24" s="57" t="s">
        <v>23</v>
      </c>
      <c r="O24" s="41"/>
      <c r="P24" s="58"/>
      <c r="Q24" s="67"/>
      <c r="R24" s="58"/>
      <c r="S24" s="58"/>
      <c r="T24" s="65"/>
      <c r="U24" s="58"/>
      <c r="V24" s="68"/>
      <c r="W24" s="68"/>
      <c r="X24" s="69" t="s">
        <v>23</v>
      </c>
      <c r="Y24" s="111"/>
      <c r="Z24" s="34" t="s">
        <v>130</v>
      </c>
      <c r="AA24" s="98" t="s">
        <v>131</v>
      </c>
      <c r="AB24" s="98"/>
      <c r="AC24" s="99"/>
      <c r="AD24" s="112"/>
      <c r="AE24" s="100"/>
      <c r="AF24" s="103"/>
      <c r="AG24" s="119"/>
      <c r="AH24" s="120"/>
    </row>
    <row r="25" spans="1:34">
      <c r="A25" s="13"/>
      <c r="B25" s="21"/>
      <c r="C25" s="34"/>
      <c r="D25" s="34"/>
      <c r="E25" s="23"/>
      <c r="F25" s="298" t="s">
        <v>341</v>
      </c>
      <c r="G25" s="33" t="s">
        <v>318</v>
      </c>
      <c r="H25" s="33" t="s">
        <v>310</v>
      </c>
      <c r="I25" s="53" t="s">
        <v>342</v>
      </c>
      <c r="J25" s="54"/>
      <c r="K25" s="55"/>
      <c r="L25" s="55"/>
      <c r="M25" s="56" t="s">
        <v>23</v>
      </c>
      <c r="N25" s="57"/>
      <c r="O25" s="41"/>
      <c r="P25" s="58"/>
      <c r="Q25" s="67"/>
      <c r="R25" s="58" t="s">
        <v>23</v>
      </c>
      <c r="S25" s="58"/>
      <c r="T25" s="65"/>
      <c r="U25" s="58"/>
      <c r="V25" s="68"/>
      <c r="W25" s="68"/>
      <c r="X25" s="69"/>
      <c r="Y25" s="111"/>
      <c r="Z25" s="34" t="s">
        <v>130</v>
      </c>
      <c r="AA25" s="98" t="s">
        <v>217</v>
      </c>
      <c r="AB25" s="98"/>
      <c r="AC25" s="99"/>
      <c r="AD25" s="112"/>
      <c r="AE25" s="100"/>
      <c r="AF25" s="103"/>
      <c r="AG25" s="119"/>
      <c r="AH25" s="120"/>
    </row>
    <row r="26" spans="1:34">
      <c r="A26" s="13"/>
      <c r="B26" s="21"/>
      <c r="C26" s="34"/>
      <c r="D26" s="34"/>
      <c r="E26" s="23"/>
      <c r="F26" s="298" t="s">
        <v>343</v>
      </c>
      <c r="G26" s="33" t="s">
        <v>318</v>
      </c>
      <c r="H26" s="33" t="s">
        <v>310</v>
      </c>
      <c r="I26" s="53" t="s">
        <v>344</v>
      </c>
      <c r="J26" s="54"/>
      <c r="K26" s="55"/>
      <c r="L26" s="55"/>
      <c r="M26" s="56"/>
      <c r="N26" s="57" t="s">
        <v>23</v>
      </c>
      <c r="O26" s="41"/>
      <c r="P26" s="58"/>
      <c r="Q26" s="67"/>
      <c r="R26" s="58" t="s">
        <v>23</v>
      </c>
      <c r="S26" s="58"/>
      <c r="T26" s="65"/>
      <c r="U26" s="58"/>
      <c r="V26" s="68"/>
      <c r="W26" s="68"/>
      <c r="X26" s="69"/>
      <c r="Y26" s="111"/>
      <c r="Z26" s="34" t="s">
        <v>130</v>
      </c>
      <c r="AA26" s="98" t="s">
        <v>217</v>
      </c>
      <c r="AB26" s="98"/>
      <c r="AC26" s="99"/>
      <c r="AD26" s="112"/>
      <c r="AE26" s="100"/>
      <c r="AF26" s="103"/>
      <c r="AG26" s="119"/>
      <c r="AH26" s="120"/>
    </row>
    <row r="27" spans="1:34">
      <c r="A27" s="13"/>
      <c r="B27" s="21"/>
      <c r="C27" s="34"/>
      <c r="D27" s="34"/>
      <c r="E27" s="23"/>
      <c r="F27" s="298" t="s">
        <v>345</v>
      </c>
      <c r="G27" s="33" t="s">
        <v>318</v>
      </c>
      <c r="H27" s="33" t="s">
        <v>327</v>
      </c>
      <c r="I27" s="53" t="s">
        <v>342</v>
      </c>
      <c r="J27" s="54"/>
      <c r="K27" s="55"/>
      <c r="L27" s="55"/>
      <c r="M27" s="56" t="s">
        <v>23</v>
      </c>
      <c r="N27" s="57"/>
      <c r="O27" s="41"/>
      <c r="P27" s="58"/>
      <c r="Q27" s="67"/>
      <c r="R27" s="58"/>
      <c r="S27" s="58" t="s">
        <v>23</v>
      </c>
      <c r="T27" s="65"/>
      <c r="U27" s="58"/>
      <c r="V27" s="68"/>
      <c r="W27" s="68"/>
      <c r="X27" s="69"/>
      <c r="Y27" s="111"/>
      <c r="Z27" s="34" t="s">
        <v>130</v>
      </c>
      <c r="AA27" s="98" t="s">
        <v>217</v>
      </c>
      <c r="AB27" s="98"/>
      <c r="AC27" s="99"/>
      <c r="AD27" s="112"/>
      <c r="AE27" s="100"/>
      <c r="AF27" s="103"/>
      <c r="AG27" s="119"/>
      <c r="AH27" s="120"/>
    </row>
    <row r="28" spans="1:34">
      <c r="A28" s="13"/>
      <c r="B28" s="21"/>
      <c r="C28" s="34"/>
      <c r="D28" s="34"/>
      <c r="E28" s="23"/>
      <c r="F28" s="298" t="s">
        <v>346</v>
      </c>
      <c r="G28" s="33" t="s">
        <v>318</v>
      </c>
      <c r="H28" s="33" t="s">
        <v>327</v>
      </c>
      <c r="I28" s="53" t="s">
        <v>344</v>
      </c>
      <c r="J28" s="54"/>
      <c r="K28" s="55"/>
      <c r="L28" s="55"/>
      <c r="M28" s="56"/>
      <c r="N28" s="57" t="s">
        <v>23</v>
      </c>
      <c r="O28" s="41"/>
      <c r="P28" s="58"/>
      <c r="Q28" s="67"/>
      <c r="R28" s="58"/>
      <c r="S28" s="58" t="s">
        <v>23</v>
      </c>
      <c r="T28" s="65"/>
      <c r="U28" s="58"/>
      <c r="V28" s="68"/>
      <c r="W28" s="68"/>
      <c r="X28" s="69"/>
      <c r="Y28" s="111"/>
      <c r="Z28" s="34" t="s">
        <v>130</v>
      </c>
      <c r="AA28" s="98" t="s">
        <v>217</v>
      </c>
      <c r="AB28" s="98"/>
      <c r="AC28" s="99"/>
      <c r="AD28" s="112"/>
      <c r="AE28" s="100"/>
      <c r="AF28" s="103"/>
      <c r="AG28" s="119"/>
      <c r="AH28" s="120"/>
    </row>
    <row r="29" spans="1:34">
      <c r="A29" s="13"/>
      <c r="B29" s="21"/>
      <c r="C29" s="34"/>
      <c r="D29" s="34"/>
      <c r="E29" s="23"/>
      <c r="F29" s="298" t="s">
        <v>347</v>
      </c>
      <c r="G29" s="33" t="s">
        <v>318</v>
      </c>
      <c r="H29" s="33" t="s">
        <v>312</v>
      </c>
      <c r="I29" s="53" t="s">
        <v>342</v>
      </c>
      <c r="J29" s="54"/>
      <c r="K29" s="55"/>
      <c r="L29" s="55"/>
      <c r="M29" s="56" t="s">
        <v>23</v>
      </c>
      <c r="N29" s="57"/>
      <c r="O29" s="41"/>
      <c r="P29" s="58"/>
      <c r="Q29" s="67"/>
      <c r="R29" s="58"/>
      <c r="S29" s="58"/>
      <c r="T29" s="65" t="s">
        <v>23</v>
      </c>
      <c r="U29" s="58"/>
      <c r="V29" s="68"/>
      <c r="W29" s="68"/>
      <c r="X29" s="69"/>
      <c r="Y29" s="111"/>
      <c r="Z29" s="34" t="s">
        <v>130</v>
      </c>
      <c r="AA29" s="98" t="s">
        <v>217</v>
      </c>
      <c r="AB29" s="98"/>
      <c r="AC29" s="99"/>
      <c r="AD29" s="112"/>
      <c r="AE29" s="100"/>
      <c r="AF29" s="103"/>
      <c r="AG29" s="119"/>
      <c r="AH29" s="120"/>
    </row>
    <row r="30" spans="1:34">
      <c r="A30" s="13"/>
      <c r="B30" s="21"/>
      <c r="C30" s="34"/>
      <c r="D30" s="34"/>
      <c r="E30" s="23"/>
      <c r="F30" s="298" t="s">
        <v>348</v>
      </c>
      <c r="G30" s="33" t="s">
        <v>318</v>
      </c>
      <c r="H30" s="33" t="s">
        <v>312</v>
      </c>
      <c r="I30" s="53" t="s">
        <v>344</v>
      </c>
      <c r="J30" s="54"/>
      <c r="K30" s="55"/>
      <c r="L30" s="55"/>
      <c r="M30" s="56"/>
      <c r="N30" s="57" t="s">
        <v>23</v>
      </c>
      <c r="O30" s="41"/>
      <c r="P30" s="58"/>
      <c r="Q30" s="67"/>
      <c r="R30" s="58"/>
      <c r="S30" s="58"/>
      <c r="T30" s="65" t="s">
        <v>23</v>
      </c>
      <c r="U30" s="58"/>
      <c r="V30" s="68"/>
      <c r="W30" s="68"/>
      <c r="X30" s="69"/>
      <c r="Y30" s="111"/>
      <c r="Z30" s="34" t="s">
        <v>130</v>
      </c>
      <c r="AA30" s="98" t="s">
        <v>217</v>
      </c>
      <c r="AB30" s="98"/>
      <c r="AC30" s="99"/>
      <c r="AD30" s="112"/>
      <c r="AE30" s="100"/>
      <c r="AF30" s="103"/>
      <c r="AG30" s="119"/>
      <c r="AH30" s="120"/>
    </row>
    <row r="31" spans="1:34">
      <c r="A31" s="13"/>
      <c r="B31" s="21"/>
      <c r="C31" s="34"/>
      <c r="D31" s="34"/>
      <c r="E31" s="23"/>
      <c r="F31" s="298" t="s">
        <v>349</v>
      </c>
      <c r="G31" s="33" t="s">
        <v>318</v>
      </c>
      <c r="H31" s="33" t="s">
        <v>332</v>
      </c>
      <c r="I31" s="53" t="s">
        <v>342</v>
      </c>
      <c r="J31" s="54"/>
      <c r="K31" s="55"/>
      <c r="L31" s="55"/>
      <c r="M31" s="56" t="s">
        <v>23</v>
      </c>
      <c r="N31" s="57"/>
      <c r="O31" s="41"/>
      <c r="P31" s="58"/>
      <c r="Q31" s="67"/>
      <c r="R31" s="58"/>
      <c r="S31" s="58"/>
      <c r="T31" s="65"/>
      <c r="U31" s="58" t="s">
        <v>23</v>
      </c>
      <c r="V31" s="68"/>
      <c r="W31" s="68"/>
      <c r="X31" s="69"/>
      <c r="Y31" s="111"/>
      <c r="Z31" s="34" t="s">
        <v>130</v>
      </c>
      <c r="AA31" s="98" t="s">
        <v>217</v>
      </c>
      <c r="AB31" s="98"/>
      <c r="AC31" s="99"/>
      <c r="AD31" s="112"/>
      <c r="AE31" s="100"/>
      <c r="AF31" s="103"/>
      <c r="AG31" s="119"/>
      <c r="AH31" s="120"/>
    </row>
    <row r="32" spans="1:34">
      <c r="A32" s="13"/>
      <c r="B32" s="21"/>
      <c r="C32" s="34"/>
      <c r="D32" s="34"/>
      <c r="E32" s="23"/>
      <c r="F32" s="298" t="s">
        <v>350</v>
      </c>
      <c r="G32" s="33" t="s">
        <v>318</v>
      </c>
      <c r="H32" s="33" t="s">
        <v>332</v>
      </c>
      <c r="I32" s="53" t="s">
        <v>344</v>
      </c>
      <c r="J32" s="54"/>
      <c r="K32" s="55"/>
      <c r="L32" s="55"/>
      <c r="M32" s="56"/>
      <c r="N32" s="57" t="s">
        <v>23</v>
      </c>
      <c r="O32" s="41"/>
      <c r="P32" s="58"/>
      <c r="Q32" s="67"/>
      <c r="R32" s="58"/>
      <c r="S32" s="58"/>
      <c r="T32" s="65"/>
      <c r="U32" s="58" t="s">
        <v>23</v>
      </c>
      <c r="V32" s="68"/>
      <c r="W32" s="68"/>
      <c r="X32" s="69"/>
      <c r="Y32" s="111"/>
      <c r="Z32" s="34" t="s">
        <v>130</v>
      </c>
      <c r="AA32" s="98" t="s">
        <v>217</v>
      </c>
      <c r="AB32" s="98"/>
      <c r="AC32" s="99"/>
      <c r="AD32" s="112"/>
      <c r="AE32" s="100"/>
      <c r="AF32" s="103"/>
      <c r="AG32" s="119"/>
      <c r="AH32" s="120"/>
    </row>
    <row r="35" ht="18" spans="6:6">
      <c r="F35" s="35" t="s">
        <v>351</v>
      </c>
    </row>
    <row r="36" spans="6:6">
      <c r="F36" s="36" t="s">
        <v>352</v>
      </c>
    </row>
    <row r="37" spans="6:6">
      <c r="F37" s="36" t="s">
        <v>353</v>
      </c>
    </row>
  </sheetData>
  <autoFilter ref="B6:AH32">
    <extLst/>
  </autoFilter>
  <mergeCells count="16">
    <mergeCell ref="J4:N4"/>
    <mergeCell ref="P4:X4"/>
    <mergeCell ref="C4:C5"/>
    <mergeCell ref="D4:D5"/>
    <mergeCell ref="F4:F5"/>
    <mergeCell ref="G4:G5"/>
    <mergeCell ref="H4:H5"/>
    <mergeCell ref="I4:I5"/>
    <mergeCell ref="Z4:Z5"/>
    <mergeCell ref="AA4:AA5"/>
    <mergeCell ref="AB4:AB5"/>
    <mergeCell ref="AC4:AC5"/>
    <mergeCell ref="AE4:AE5"/>
    <mergeCell ref="AF4:AF5"/>
    <mergeCell ref="AG4:AG5"/>
    <mergeCell ref="AH4:AH5"/>
  </mergeCells>
  <conditionalFormatting sqref="J9:N9">
    <cfRule type="containsText" dxfId="0" priority="9" operator="between" text="X">
      <formula>NOT(ISERROR(SEARCH("X",J9)))</formula>
    </cfRule>
  </conditionalFormatting>
  <conditionalFormatting sqref="J16:N16">
    <cfRule type="containsText" dxfId="0" priority="8" operator="between" text="X">
      <formula>NOT(ISERROR(SEARCH("X",J16)))</formula>
    </cfRule>
  </conditionalFormatting>
  <conditionalFormatting sqref="Q9:Q10">
    <cfRule type="containsText" dxfId="0" priority="3" operator="between" text="X">
      <formula>NOT(ISERROR(SEARCH("X",Q9)))</formula>
    </cfRule>
  </conditionalFormatting>
  <conditionalFormatting sqref="J7:N8">
    <cfRule type="containsText" dxfId="0" priority="36" operator="between" text="X">
      <formula>NOT(ISERROR(SEARCH("X",J7)))</formula>
    </cfRule>
  </conditionalFormatting>
  <conditionalFormatting sqref="R7:X18 P7:P18">
    <cfRule type="containsText" dxfId="0" priority="39" operator="between" text="X">
      <formula>NOT(ISERROR(SEARCH("X",P7)))</formula>
    </cfRule>
  </conditionalFormatting>
  <conditionalFormatting sqref="J10:N11">
    <cfRule type="containsText" dxfId="0" priority="35" operator="between" text="X">
      <formula>NOT(ISERROR(SEARCH("X",J10)))</formula>
    </cfRule>
  </conditionalFormatting>
  <conditionalFormatting sqref="J12:N13">
    <cfRule type="containsText" dxfId="0" priority="34" operator="between" text="X">
      <formula>NOT(ISERROR(SEARCH("X",J12)))</formula>
    </cfRule>
  </conditionalFormatting>
  <conditionalFormatting sqref="J14:N15">
    <cfRule type="containsText" dxfId="0" priority="33" operator="between" text="X">
      <formula>NOT(ISERROR(SEARCH("X",J14)))</formula>
    </cfRule>
  </conditionalFormatting>
  <conditionalFormatting sqref="J17:N18">
    <cfRule type="containsText" dxfId="0" priority="32" operator="between" text="X">
      <formula>NOT(ISERROR(SEARCH("X",J17)))</formula>
    </cfRule>
  </conditionalFormatting>
  <conditionalFormatting sqref="J19:N32">
    <cfRule type="containsText" dxfId="0" priority="1" operator="between" text="X">
      <formula>NOT(ISERROR(SEARCH("X",J19)))</formula>
    </cfRule>
  </conditionalFormatting>
  <conditionalFormatting sqref="R19:X32 P19:P32">
    <cfRule type="containsText" dxfId="0" priority="2" operator="between" text="X">
      <formula>NOT(ISERROR(SEARCH("X",P19)))</formula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13"/>
  <sheetViews>
    <sheetView workbookViewId="0">
      <selection activeCell="C17" sqref="C17"/>
    </sheetView>
  </sheetViews>
  <sheetFormatPr defaultColWidth="9" defaultRowHeight="14.25" outlineLevelCol="4"/>
  <cols>
    <col min="1" max="1" width="1.66666666666667" customWidth="1"/>
    <col min="2" max="2" width="11.1666666666667" style="1" customWidth="1"/>
    <col min="3" max="3" width="25.6666666666667" customWidth="1"/>
    <col min="4" max="4" width="15" style="1" customWidth="1"/>
    <col min="5" max="5" width="15" style="2" customWidth="1"/>
  </cols>
  <sheetData>
    <row r="3" ht="15"/>
    <row r="4" ht="29.25" customHeight="1" spans="2:5">
      <c r="B4" s="3" t="s">
        <v>217</v>
      </c>
      <c r="C4" s="4" t="s">
        <v>354</v>
      </c>
      <c r="D4" s="5">
        <v>1</v>
      </c>
      <c r="E4" s="6">
        <v>30500</v>
      </c>
    </row>
    <row r="5" ht="29.25" customHeight="1" spans="2:5">
      <c r="B5" s="7" t="s">
        <v>131</v>
      </c>
      <c r="C5" s="8" t="s">
        <v>355</v>
      </c>
      <c r="D5" s="5">
        <v>0.5</v>
      </c>
      <c r="E5" s="6">
        <v>61356</v>
      </c>
    </row>
    <row r="6" ht="30" customHeight="1" spans="2:5">
      <c r="B6" s="9"/>
      <c r="C6" s="8" t="s">
        <v>356</v>
      </c>
      <c r="D6" s="10">
        <v>0.075</v>
      </c>
      <c r="E6" s="6">
        <v>9203</v>
      </c>
    </row>
    <row r="7" ht="30" customHeight="1" spans="2:5">
      <c r="B7" s="9"/>
      <c r="C7" s="8" t="s">
        <v>357</v>
      </c>
      <c r="D7" s="10">
        <v>0.085</v>
      </c>
      <c r="E7" s="6">
        <v>10430</v>
      </c>
    </row>
    <row r="8" ht="30" customHeight="1" spans="2:5">
      <c r="B8" s="9"/>
      <c r="C8" s="8" t="s">
        <v>358</v>
      </c>
      <c r="D8" s="5">
        <v>0.17</v>
      </c>
      <c r="E8" s="6">
        <v>20861</v>
      </c>
    </row>
    <row r="9" ht="30.75" customHeight="1" spans="2:5">
      <c r="B9" s="11"/>
      <c r="C9" s="8" t="s">
        <v>359</v>
      </c>
      <c r="D9" s="5">
        <v>0.17</v>
      </c>
      <c r="E9" s="6">
        <v>20861</v>
      </c>
    </row>
    <row r="12" spans="3:3">
      <c r="C12" t="s">
        <v>360</v>
      </c>
    </row>
    <row r="13" spans="3:3">
      <c r="C13" t="s">
        <v>361</v>
      </c>
    </row>
  </sheetData>
  <mergeCells count="1">
    <mergeCell ref="B5:B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C o l l a b o r a t i o n   D o c u m e n t "   m a : c o n t e n t T y p e I D = " 0 x 0 1 0 1 0 0 7 A 6 0 7 7 1 C 5 7 5 3 A 2 4 7 A 9 E 6 2 9 B 6 9 F D 0 F 5 1 E 0 8 0 0 5 7 E 9 5 C D E F 9 C 2 F 0 4 E 9 0 0 D A A 3 2 A C A C D D 2 F "   m a : c o n t e n t T y p e V e r s i o n = " 9 "   m a : c o n t e n t T y p e D e s c r i p t i o n = " C r e a t e   a   n e w   d o c u m e n t . "   m a : c o n t e n t T y p e S c o p e = " "   m a : v e r s i o n I D = " 1 f d 7 a 4 b a 2 5 b d 2 d a 0 4 7 2 1 9 a 2 8 f a 6 3 1 5 3 b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9 d 3 9 2 9 e 4 9 0 c 6 3 e 9 c 5 c f 6 e 5 7 c 6 c 4 8 1 2 4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6 4 b b 1 d d c - 8 f e b - 4 a 6 9 - a 6 2 e - 7 d c f 3 c b 0 4 6 7 5 " >  
 < x s d : i m p o r t   n a m e s p a c e = " 6 4 b b 1 d d c - 8 f e b - 4 a 6 9 - a 6 2 e - 7 d c f 3 c b 0 4 6 7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6 4 b b 1 d d c - 8 f e b - 4 a 6 9 - a 6 2 e - 7 d c f 3 c b 0 4 6 7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1F8BDBCF-773F-43E7-8EC5-1071311493AB}">
  <ds:schemaRefs/>
</ds:datastoreItem>
</file>

<file path=customXml/itemProps2.xml><?xml version="1.0" encoding="utf-8"?>
<ds:datastoreItem xmlns:ds="http://schemas.openxmlformats.org/officeDocument/2006/customXml" ds:itemID="{DD964444-99EA-45E1-8C8C-7CD4B096761D}">
  <ds:schemaRefs/>
</ds:datastoreItem>
</file>

<file path=customXml/itemProps3.xml><?xml version="1.0" encoding="utf-8"?>
<ds:datastoreItem xmlns:ds="http://schemas.openxmlformats.org/officeDocument/2006/customXml" ds:itemID="{2704F211-EB32-41A2-9CEC-BEA6B2D755B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Unified Cab - Seat坐椅</vt:lpstr>
      <vt:lpstr>Unified Cab - Riser底支架</vt:lpstr>
      <vt:lpstr>Unified Cab - Safety belt安全带</vt:lpstr>
      <vt:lpstr>Unified Cab - Armrest扶手</vt:lpstr>
      <vt:lpstr>Upholsteries</vt:lpstr>
      <vt:lpstr>Volume per user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Bouvet Didier</dc:creator>
  <cp:lastModifiedBy>哿 偉</cp:lastModifiedBy>
  <dcterms:created xsi:type="dcterms:W3CDTF">2021-09-09T09:22:00Z</dcterms:created>
  <dcterms:modified xsi:type="dcterms:W3CDTF">2022-06-15T02:31:10Z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2021-09-09T09:22:18Z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d687cc91-61b4-4256-9c7d-5af85153cfff</vt:lpwstr>
  </property>
  <property fmtid="{D5CDD505-2E9C-101B-9397-08002B2CF9AE}" pid="8" name="MSIP_Label_19540963-e559-4020-8a90-fe8a502c2801_ContentBits">
    <vt:lpwstr>0</vt:lpwstr>
  </property>
  <property fmtid="{D5CDD505-2E9C-101B-9397-08002B2CF9AE}" pid="9" name="ContentTypeId">
    <vt:lpwstr>0x0101007A60771C5753A247A9E629B69FD0F51E080057E95CDEF9C2F04E900DAA32ACACDD2F</vt:lpwstr>
  </property>
  <property fmtid="{D5CDD505-2E9C-101B-9397-08002B2CF9AE}" pid="10" name="ICV">
    <vt:lpwstr>9F24D272377C42B898A6E227EE561CD6</vt:lpwstr>
  </property>
  <property fmtid="{D5CDD505-2E9C-101B-9397-08002B2CF9AE}" pid="11" name="KSOProductBuildVer">
    <vt:lpwstr>2052-11.1.0.11744</vt:lpwstr>
  </property>
</Properties>
</file>