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D:\工作资料\河北光华荣昌采购工作\合同资料\价格协议\2022年价格协议\电子版\"/>
    </mc:Choice>
  </mc:AlternateContent>
  <xr:revisionPtr revIDLastSave="0" documentId="13_ncr:1_{35E3023F-83C4-464A-9691-A2C07073540D}" xr6:coauthVersionLast="47" xr6:coauthVersionMax="47" xr10:uidLastSave="{00000000-0000-0000-0000-000000000000}"/>
  <bookViews>
    <workbookView xWindow="756" yWindow="36" windowWidth="14844" windowHeight="10332" activeTab="3" xr2:uid="{00000000-000D-0000-FFFF-FFFF00000000}"/>
  </bookViews>
  <sheets>
    <sheet name="万昌1" sheetId="2" r:id="rId1"/>
    <sheet name="万昌2 (作废)" sheetId="3" state="hidden" r:id="rId2"/>
    <sheet name="万昌2 (2)" sheetId="4" state="hidden" r:id="rId3"/>
    <sheet name="万昌2" sheetId="5" r:id="rId4"/>
    <sheet name="Sheet1" sheetId="1" r:id="rId5"/>
  </sheets>
  <externalReferences>
    <externalReference r:id="rId6"/>
  </externalReferences>
  <definedNames>
    <definedName name="_xlnm.Print_Area" localSheetId="0">万昌1!$A$1:$L$23</definedName>
    <definedName name="_xlnm.Print_Area" localSheetId="3">万昌2!$A$1:$L$33</definedName>
    <definedName name="_xlnm.Print_Area" localSheetId="2">'万昌2 (2)'!$A$1:$L$25</definedName>
    <definedName name="_xlnm.Print_Area" localSheetId="1">'万昌2 (作废)'!$A$1:$L$28</definedName>
    <definedName name="_xlnm.Print_Titles" localSheetId="1">'万昌2 (作废)'!$A$7:$IZ$8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4" i="5" l="1"/>
  <c r="K24" i="5" s="1"/>
  <c r="I23" i="5"/>
  <c r="K23" i="5" s="1"/>
  <c r="K20" i="5"/>
  <c r="K21" i="5"/>
  <c r="K22" i="5"/>
  <c r="K25" i="5"/>
  <c r="K9" i="5"/>
  <c r="K10" i="5"/>
  <c r="K11" i="5"/>
  <c r="K12" i="5"/>
  <c r="K13" i="5"/>
  <c r="K14" i="5"/>
  <c r="K15" i="5"/>
  <c r="K16" i="5"/>
  <c r="K17" i="5"/>
  <c r="K18" i="5"/>
  <c r="K19" i="5"/>
  <c r="I19" i="5"/>
  <c r="F10" i="5"/>
  <c r="F11" i="5"/>
  <c r="F12" i="5"/>
  <c r="F13" i="5"/>
  <c r="F14" i="5"/>
  <c r="F15" i="5"/>
  <c r="F16" i="5"/>
  <c r="F17" i="5"/>
  <c r="F18" i="5"/>
  <c r="F20" i="5"/>
  <c r="F21" i="5"/>
  <c r="F22" i="5"/>
  <c r="F25" i="5"/>
  <c r="F9" i="5"/>
  <c r="K17" i="4" l="1"/>
  <c r="K16" i="4"/>
  <c r="K15" i="4"/>
  <c r="K14" i="4"/>
  <c r="K13" i="4"/>
  <c r="K12" i="4"/>
  <c r="K11" i="4"/>
  <c r="I11" i="4"/>
  <c r="K10" i="4"/>
  <c r="I10" i="4"/>
  <c r="K9" i="4"/>
  <c r="I9" i="4"/>
  <c r="K20" i="3"/>
  <c r="K19" i="3"/>
  <c r="K18" i="3"/>
  <c r="K17" i="3"/>
  <c r="K16" i="3"/>
  <c r="K15" i="3"/>
  <c r="K14" i="3"/>
  <c r="K13" i="3"/>
  <c r="K12" i="3"/>
  <c r="I11" i="3"/>
  <c r="K11" i="3" s="1"/>
  <c r="I10" i="3"/>
  <c r="K10" i="3" s="1"/>
  <c r="I9" i="3"/>
  <c r="K9" i="3" s="1"/>
  <c r="I9" i="2"/>
  <c r="K9" i="2" s="1"/>
  <c r="K12" i="2"/>
  <c r="K13" i="2"/>
  <c r="K14" i="2"/>
  <c r="K15" i="2"/>
  <c r="I11" i="2"/>
  <c r="K11" i="2" s="1"/>
  <c r="I10" i="2"/>
  <c r="K10" i="2" s="1"/>
</calcChain>
</file>

<file path=xl/sharedStrings.xml><?xml version="1.0" encoding="utf-8"?>
<sst xmlns="http://schemas.openxmlformats.org/spreadsheetml/2006/main" count="321" uniqueCount="122">
  <si>
    <r>
      <rPr>
        <b/>
        <sz val="18"/>
        <rFont val="楷体_GB2312"/>
        <family val="3"/>
        <charset val="134"/>
      </rPr>
      <t>零部件采购价格协议</t>
    </r>
    <r>
      <rPr>
        <b/>
        <sz val="9"/>
        <rFont val="楷体_GB2312"/>
        <family val="3"/>
        <charset val="134"/>
      </rPr>
      <t>（       ）</t>
    </r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</si>
  <si>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</si>
  <si>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黄骅市万昌五金制品有限公司</t>
    </r>
    <phoneticPr fontId="11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</si>
  <si>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</si>
  <si>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</si>
  <si>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</si>
  <si>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</si>
  <si>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</si>
  <si>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</si>
  <si>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</si>
  <si>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</si>
  <si>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</si>
  <si>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11" type="noConversion"/>
  </si>
  <si>
    <t>SHT0010446</t>
  </si>
  <si>
    <t>F3000销轴固定支架焊接总成（M3000-H通用）</t>
  </si>
  <si>
    <t>02.03.51.017</t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</si>
  <si>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日取消</t>
    </r>
    <phoneticPr fontId="7" type="noConversion"/>
  </si>
  <si>
    <t>SHT0010720</t>
    <phoneticPr fontId="7" type="noConversion"/>
  </si>
  <si>
    <t>M3000-S调角器解锁把手-左</t>
    <phoneticPr fontId="7" type="noConversion"/>
  </si>
  <si>
    <r>
      <t>2021</t>
    </r>
    <r>
      <rPr>
        <sz val="12"/>
        <color rgb="FF000000"/>
        <rFont val="宋体"/>
        <family val="3"/>
        <charset val="134"/>
      </rPr>
      <t>年8</t>
    </r>
    <r>
      <rPr>
        <sz val="12"/>
        <color rgb="FF000000"/>
        <rFont val="Microsoft YaHei UI"/>
        <family val="3"/>
        <charset val="134"/>
      </rPr>
      <t>月16</t>
    </r>
    <r>
      <rPr>
        <sz val="10"/>
        <rFont val="Microsoft YaHei UI"/>
        <family val="2"/>
        <charset val="134"/>
      </rPr>
      <t>日设变</t>
    </r>
    <r>
      <rPr>
        <sz val="12"/>
        <color rgb="FF000000"/>
        <rFont val="宋体"/>
        <family val="3"/>
        <charset val="134"/>
      </rPr>
      <t>，</t>
    </r>
    <r>
      <rPr>
        <sz val="10"/>
        <rFont val="Microsoft YaHei UI"/>
        <family val="2"/>
        <charset val="134"/>
      </rPr>
      <t>增加工艺孔</t>
    </r>
    <phoneticPr fontId="7" type="noConversion"/>
  </si>
  <si>
    <t>H4</t>
    <phoneticPr fontId="7" type="noConversion"/>
  </si>
  <si>
    <t>SHT0010721</t>
  </si>
  <si>
    <t>M3000-S调角器解锁把手-右</t>
    <phoneticPr fontId="7" type="noConversion"/>
  </si>
  <si>
    <t>SHT0012215</t>
  </si>
  <si>
    <t>件</t>
    <phoneticPr fontId="7" type="noConversion"/>
  </si>
  <si>
    <t>SHT0012216</t>
  </si>
  <si>
    <t>SHT0012933</t>
    <phoneticPr fontId="7" type="noConversion"/>
  </si>
  <si>
    <t>SHT0012362</t>
    <phoneticPr fontId="7" type="noConversion"/>
  </si>
  <si>
    <t>BAS0000035</t>
    <phoneticPr fontId="7" type="noConversion"/>
  </si>
  <si>
    <t>右靠背板衬套</t>
    <phoneticPr fontId="7" type="noConversion"/>
  </si>
  <si>
    <t>SHT0012930</t>
    <phoneticPr fontId="7" type="noConversion"/>
  </si>
  <si>
    <t>SHT0012358</t>
    <phoneticPr fontId="7" type="noConversion"/>
  </si>
  <si>
    <t>副司机副边调角器上板</t>
    <phoneticPr fontId="7" type="noConversion"/>
  </si>
  <si>
    <t>1029紧固件（新）</t>
    <phoneticPr fontId="7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</si>
  <si>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</si>
  <si>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</si>
  <si>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</si>
  <si>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</si>
  <si>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</si>
  <si>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</si>
  <si>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后视镜产品，目前无法确认是否与2020年的状态一致，暂不提报</t>
    <phoneticPr fontId="7" type="noConversion"/>
  </si>
  <si>
    <t>未总成供货，仅供应了SHT0012362</t>
    <phoneticPr fontId="4" type="noConversion"/>
  </si>
  <si>
    <t>未总成供货，仅供应了SHT0012358</t>
    <phoneticPr fontId="4" type="noConversion"/>
  </si>
  <si>
    <t xml:space="preserve">                                                                                           协议编号：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</si>
  <si>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</si>
  <si>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>7-1</t>
    <phoneticPr fontId="4" type="noConversion"/>
  </si>
  <si>
    <t>7-2</t>
  </si>
  <si>
    <t>6-1</t>
    <phoneticPr fontId="4" type="noConversion"/>
  </si>
  <si>
    <t>6-2</t>
  </si>
  <si>
    <r>
      <t>SHT0012933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</si>
  <si>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r>
      <t>SHT0012933/</t>
    </r>
    <r>
      <rPr>
        <sz val="10"/>
        <color rgb="FF000000"/>
        <rFont val="宋体"/>
        <family val="3"/>
        <charset val="134"/>
      </rPr>
      <t>SHT0012930的组成单件</t>
    </r>
    <phoneticPr fontId="7" type="noConversion"/>
  </si>
  <si>
    <r>
      <t>SHT0012930</t>
    </r>
    <r>
      <rPr>
        <sz val="10"/>
        <color rgb="FF000000"/>
        <rFont val="宋体"/>
        <family val="3"/>
        <charset val="134"/>
      </rPr>
      <t>的组成单件</t>
    </r>
    <phoneticPr fontId="7" type="noConversion"/>
  </si>
  <si>
    <t>2021年</t>
    <phoneticPr fontId="4" type="noConversion"/>
  </si>
  <si>
    <t>2022年</t>
    <phoneticPr fontId="4" type="noConversion"/>
  </si>
  <si>
    <t>未税模检具摊销费</t>
    <phoneticPr fontId="7" type="noConversion"/>
  </si>
  <si>
    <t>未税产品价格
（含模摊费）</t>
    <phoneticPr fontId="7" type="noConversion"/>
  </si>
  <si>
    <t>模检具总价</t>
    <phoneticPr fontId="7" type="noConversion"/>
  </si>
  <si>
    <t>摊销费</t>
    <phoneticPr fontId="7" type="noConversion"/>
  </si>
  <si>
    <t>摊销方式</t>
    <phoneticPr fontId="7" type="noConversion"/>
  </si>
  <si>
    <t>2022年</t>
    <phoneticPr fontId="7" type="noConversion"/>
  </si>
  <si>
    <t>模具费摊销至每种摊销5万件产品中</t>
    <phoneticPr fontId="4" type="noConversion"/>
  </si>
  <si>
    <t>荣昌支付模具费，归属荣昌资产</t>
    <phoneticPr fontId="4" type="noConversion"/>
  </si>
  <si>
    <t>T5连接梁本体</t>
    <phoneticPr fontId="4" type="noConversion"/>
  </si>
  <si>
    <t>T5连接梁加强钣金</t>
    <phoneticPr fontId="4" type="noConversion"/>
  </si>
  <si>
    <t>T5右副靠背板分总成</t>
    <phoneticPr fontId="7" type="noConversion"/>
  </si>
  <si>
    <t>T5驾驶员调角器右靠背板</t>
    <phoneticPr fontId="7" type="noConversion"/>
  </si>
  <si>
    <t>T5左副调角器上板总成</t>
    <phoneticPr fontId="11" type="noConversion"/>
  </si>
  <si>
    <t>T5副司机副边调角器上板</t>
    <phoneticPr fontId="7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</si>
  <si>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>2021年1月1日供货之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</si>
  <si>
    <t xml:space="preserve">                                                                                           协议编号：HBZYXY-2022-078-01</t>
    <phoneticPr fontId="7" type="noConversion"/>
  </si>
  <si>
    <t>荣昌支付模具费，不走模摊</t>
    <phoneticPr fontId="4" type="noConversion"/>
  </si>
  <si>
    <t>SHT0001087</t>
    <phoneticPr fontId="7" type="noConversion"/>
  </si>
  <si>
    <t>涡簧固定片左</t>
    <phoneticPr fontId="7" type="noConversion"/>
  </si>
  <si>
    <t>SHT0001086</t>
    <phoneticPr fontId="7" type="noConversion"/>
  </si>
  <si>
    <t>涡簧固定片右</t>
    <phoneticPr fontId="7" type="noConversion"/>
  </si>
  <si>
    <t>万昌模具</t>
    <phoneticPr fontId="4" type="noConversion"/>
  </si>
  <si>
    <t>未税采购价格
（不含模具摊销）</t>
    <phoneticPr fontId="4" type="noConversion"/>
  </si>
  <si>
    <t>已转成卓</t>
    <phoneticPr fontId="4" type="noConversion"/>
  </si>
  <si>
    <t>SHT0010446</t>
    <phoneticPr fontId="4" type="noConversion"/>
  </si>
  <si>
    <t>F3000销轴固定支架焊接总成（M3000-H通用）</t>
    <phoneticPr fontId="4" type="noConversion"/>
  </si>
  <si>
    <t>SHT0001179</t>
    <phoneticPr fontId="4" type="noConversion"/>
  </si>
  <si>
    <t>气囊上支架</t>
    <phoneticPr fontId="4" type="noConversion"/>
  </si>
  <si>
    <t>SHT0001165</t>
  </si>
  <si>
    <t>调节螺母上固定架（新）</t>
  </si>
  <si>
    <t>SHT0001164</t>
  </si>
  <si>
    <t>调节螺母下固定架（新）</t>
  </si>
  <si>
    <t>SHT0001109</t>
  </si>
  <si>
    <t>调节臂1</t>
  </si>
  <si>
    <t>SHT0001108</t>
  </si>
  <si>
    <t>调节臂2</t>
  </si>
  <si>
    <t>SHT0001133</t>
  </si>
  <si>
    <t>缓冲支架</t>
  </si>
  <si>
    <t>SHT0001127</t>
  </si>
  <si>
    <t>陕汽锁紧齿板前</t>
  </si>
  <si>
    <t>SHT0001126</t>
  </si>
  <si>
    <t>陕汽锁紧齿板后</t>
  </si>
  <si>
    <t>SHT0001129</t>
  </si>
  <si>
    <t>后安装板左</t>
  </si>
  <si>
    <t>SHT0001128</t>
  </si>
  <si>
    <t>后安装板右</t>
  </si>
  <si>
    <t>座盆延伸滑块支撑板</t>
  </si>
  <si>
    <t>SCS0004404</t>
  </si>
  <si>
    <t>地锁拉线固定前支架左（中期改款）</t>
  </si>
  <si>
    <t>SCS0004403</t>
  </si>
  <si>
    <t>地锁拉线固定前支架右（中期改款）</t>
  </si>
  <si>
    <t>SCS0004405</t>
  </si>
  <si>
    <t>扣手底座支架（中期改款）</t>
  </si>
  <si>
    <t>左滑轨连接板</t>
  </si>
  <si>
    <t>SHT0001863</t>
  </si>
  <si>
    <t>右滑轨连接板</t>
  </si>
  <si>
    <t>SCS0004369</t>
  </si>
  <si>
    <t>B40L安全带出口钣金（中期改款）</t>
  </si>
  <si>
    <t>件</t>
    <phoneticPr fontId="4" type="noConversion"/>
  </si>
  <si>
    <t>SHT0001899</t>
    <phoneticPr fontId="4" type="noConversion"/>
  </si>
  <si>
    <t>SHT0001862</t>
    <phoneticPr fontId="4" type="noConversion"/>
  </si>
  <si>
    <t>模具费分摊至4万件产品中</t>
    <phoneticPr fontId="4" type="noConversion"/>
  </si>
  <si>
    <t>第一套模具由荣昌提供
第二套、第三套模具是万昌自行制作的</t>
    <phoneticPr fontId="4" type="noConversion"/>
  </si>
  <si>
    <t>第一套模具由荣昌提供
第二套模具是万昌自行制作的</t>
    <phoneticPr fontId="4" type="noConversion"/>
  </si>
  <si>
    <t>第一套模具由荣昌提供
后续三套模具是万昌自行制作的</t>
    <phoneticPr fontId="4" type="noConversion"/>
  </si>
  <si>
    <t>模具由荣昌提供</t>
    <phoneticPr fontId="4" type="noConversion"/>
  </si>
  <si>
    <t>万昌自制开发的模具</t>
    <phoneticPr fontId="4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</si>
  <si>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Microsoft YaHei UI"/>
        <family val="3"/>
        <charset val="134"/>
      </rPr>
      <t xml:space="preserve">2022 </t>
    </r>
    <r>
      <rPr>
        <sz val="12"/>
        <rFont val="Microsoft YaHei UI"/>
        <family val="2"/>
        <charset val="134"/>
      </rPr>
      <t>年</t>
    </r>
    <r>
      <rPr>
        <u/>
        <sz val="12"/>
        <rFont val="Microsoft YaHei UI"/>
        <family val="3"/>
        <charset val="134"/>
      </rPr>
      <t xml:space="preserve"> 1   </t>
    </r>
    <r>
      <rPr>
        <sz val="12"/>
        <rFont val="Microsoft YaHei UI"/>
        <family val="2"/>
        <charset val="134"/>
      </rPr>
      <t>月</t>
    </r>
    <r>
      <rPr>
        <u/>
        <sz val="12"/>
        <rFont val="Microsoft YaHei UI"/>
        <family val="3"/>
        <charset val="134"/>
      </rPr>
      <t xml:space="preserve">  1   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等线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</si>
</sst>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0_);[Red]\(0.0000\)"/>
    <numFmt numFmtId="177" formatCode="0.00_);[Red]\(0.00\)"/>
    <numFmt numFmtId="178" formatCode="0_ "/>
    <numFmt numFmtId="179" formatCode="0;[Red]0"/>
    <numFmt numFmtId="180" formatCode="0_);[Red]\(0\)"/>
  </numFmts>
  <fonts count="33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sz val="9"/>
      <name val="等线"/>
      <family val="3"/>
      <charset val="134"/>
      <scheme val="minor"/>
    </font>
    <font>
      <sz val="11"/>
      <color indexed="8"/>
      <name val="楷体_GB2312"/>
      <family val="3"/>
      <charset val="134"/>
    </font>
    <font>
      <b/>
      <sz val="10"/>
      <name val="Microsoft YaHei UI"/>
      <family val="3"/>
      <charset val="134"/>
    </font>
    <font>
      <sz val="9"/>
      <name val="等线"/>
      <family val="2"/>
      <charset val="134"/>
      <scheme val="minor"/>
    </font>
    <font>
      <b/>
      <sz val="10"/>
      <name val="楷体_GB2312"/>
      <family val="3"/>
      <charset val="134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9"/>
      <name val="宋体"/>
      <family val="3"/>
      <charset val="134"/>
    </font>
    <font>
      <b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indexed="8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000000"/>
      <name val="Microsoft YaHei UI"/>
      <family val="3"/>
      <charset val="134"/>
    </font>
    <font>
      <sz val="10"/>
      <name val="Microsoft YaHei UI"/>
      <family val="2"/>
      <charset val="134"/>
    </font>
    <font>
      <sz val="11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2"/>
      <color indexed="8"/>
      <name val="楷体_GB2312"/>
      <family val="3"/>
      <charset val="134"/>
    </font>
    <font>
      <b/>
      <sz val="11"/>
      <name val="等线"/>
      <family val="3"/>
      <charset val="134"/>
      <scheme val="minor"/>
    </font>
    <font>
      <u/>
      <sz val="12"/>
      <name val="等线"/>
      <family val="3"/>
      <charset val="134"/>
    </font>
    <font>
      <u/>
      <sz val="12"/>
      <name val="Microsoft YaHei UI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等线"/>
      <family val="3"/>
      <charset val="134"/>
      <scheme val="minor"/>
    </font>
    <font>
      <sz val="12"/>
      <name val="Microsoft YaHei UI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>
      <alignment vertical="center"/>
    </xf>
    <xf numFmtId="0" fontId="16" fillId="0" borderId="0" applyProtection="0">
      <alignment vertical="center"/>
    </xf>
    <xf numFmtId="0" fontId="22" fillId="0" borderId="0">
      <alignment vertical="center"/>
    </xf>
    <xf numFmtId="0" fontId="16" fillId="0" borderId="0"/>
  </cellStyleXfs>
  <cellXfs count="138">
    <xf numFmtId="0" fontId="0" fillId="0" borderId="0" xfId="0"/>
    <xf numFmtId="0" fontId="1" fillId="0" borderId="0" xfId="1">
      <alignment vertical="center"/>
    </xf>
    <xf numFmtId="0" fontId="5" fillId="2" borderId="0" xfId="1" applyFont="1" applyFill="1" applyAlignment="1">
      <alignment horizontal="center" vertical="center"/>
    </xf>
    <xf numFmtId="0" fontId="5" fillId="0" borderId="0" xfId="1" applyFont="1">
      <alignment vertical="center"/>
    </xf>
    <xf numFmtId="0" fontId="9" fillId="0" borderId="0" xfId="1" applyFont="1">
      <alignment vertical="center"/>
    </xf>
    <xf numFmtId="49" fontId="12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3" fillId="0" borderId="0" xfId="1" applyFont="1">
      <alignment vertical="center"/>
    </xf>
    <xf numFmtId="49" fontId="12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176" fontId="5" fillId="0" borderId="0" xfId="1" applyNumberFormat="1" applyFont="1">
      <alignment vertical="center"/>
    </xf>
    <xf numFmtId="0" fontId="5" fillId="0" borderId="0" xfId="1" applyFont="1" applyAlignment="1">
      <alignment vertical="center" shrinkToFit="1"/>
    </xf>
    <xf numFmtId="0" fontId="5" fillId="0" borderId="0" xfId="1" applyFont="1" applyAlignment="1">
      <alignment vertical="center" wrapText="1"/>
    </xf>
    <xf numFmtId="0" fontId="13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24" fillId="2" borderId="0" xfId="1" applyFont="1" applyFill="1" applyAlignment="1">
      <alignment horizontal="center" vertical="center"/>
    </xf>
    <xf numFmtId="176" fontId="5" fillId="2" borderId="0" xfId="1" applyNumberFormat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shrinkToFit="1"/>
    </xf>
    <xf numFmtId="49" fontId="25" fillId="2" borderId="0" xfId="1" applyNumberFormat="1" applyFont="1" applyFill="1" applyAlignment="1">
      <alignment horizontal="center" vertical="center"/>
    </xf>
    <xf numFmtId="0" fontId="1" fillId="0" borderId="0" xfId="1" applyFill="1">
      <alignment vertical="center"/>
    </xf>
    <xf numFmtId="0" fontId="5" fillId="0" borderId="0" xfId="1" applyFont="1" applyFill="1" applyAlignment="1">
      <alignment horizontal="center" vertical="center"/>
    </xf>
    <xf numFmtId="0" fontId="18" fillId="0" borderId="7" xfId="1" applyFont="1" applyFill="1" applyBorder="1" applyAlignment="1">
      <alignment horizontal="center" vertical="center"/>
    </xf>
    <xf numFmtId="178" fontId="28" fillId="0" borderId="10" xfId="1" applyNumberFormat="1" applyFont="1" applyFill="1" applyBorder="1" applyAlignment="1">
      <alignment horizontal="center" vertical="center" wrapText="1"/>
    </xf>
    <xf numFmtId="0" fontId="28" fillId="0" borderId="10" xfId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29" fillId="0" borderId="8" xfId="1" applyFont="1" applyFill="1" applyBorder="1" applyAlignment="1">
      <alignment horizontal="center" vertical="center" wrapText="1"/>
    </xf>
    <xf numFmtId="176" fontId="18" fillId="0" borderId="8" xfId="1" applyNumberFormat="1" applyFont="1" applyFill="1" applyBorder="1" applyAlignment="1">
      <alignment horizontal="center" vertical="center" wrapText="1"/>
    </xf>
    <xf numFmtId="176" fontId="18" fillId="0" borderId="10" xfId="1" applyNumberFormat="1" applyFont="1" applyFill="1" applyBorder="1" applyAlignment="1">
      <alignment horizontal="center" vertical="center" wrapText="1"/>
    </xf>
    <xf numFmtId="0" fontId="18" fillId="0" borderId="11" xfId="1" applyFont="1" applyFill="1" applyBorder="1" applyAlignment="1">
      <alignment horizontal="center" vertical="center" shrinkToFit="1"/>
    </xf>
    <xf numFmtId="0" fontId="18" fillId="2" borderId="9" xfId="1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/>
    </xf>
    <xf numFmtId="0" fontId="29" fillId="0" borderId="10" xfId="3" applyFont="1" applyFill="1" applyBorder="1" applyAlignment="1">
      <alignment horizontal="center" vertical="center" wrapText="1"/>
    </xf>
    <xf numFmtId="0" fontId="18" fillId="0" borderId="10" xfId="1" applyFont="1" applyBorder="1" applyAlignment="1">
      <alignment horizontal="center" vertical="center" wrapText="1"/>
    </xf>
    <xf numFmtId="0" fontId="29" fillId="2" borderId="10" xfId="1" applyFont="1" applyFill="1" applyBorder="1" applyAlignment="1">
      <alignment horizontal="center" vertical="center" wrapText="1"/>
    </xf>
    <xf numFmtId="176" fontId="18" fillId="2" borderId="8" xfId="1" applyNumberFormat="1" applyFont="1" applyFill="1" applyBorder="1" applyAlignment="1">
      <alignment horizontal="center" vertical="center" wrapText="1"/>
    </xf>
    <xf numFmtId="0" fontId="18" fillId="2" borderId="11" xfId="1" applyFont="1" applyFill="1" applyBorder="1" applyAlignment="1">
      <alignment horizontal="center" vertical="center" shrinkToFit="1"/>
    </xf>
    <xf numFmtId="0" fontId="18" fillId="2" borderId="7" xfId="1" applyFont="1" applyFill="1" applyBorder="1" applyAlignment="1">
      <alignment horizontal="center" vertical="center"/>
    </xf>
    <xf numFmtId="0" fontId="18" fillId="0" borderId="8" xfId="1" applyFont="1" applyBorder="1" applyAlignment="1">
      <alignment horizontal="center" vertical="center" wrapText="1"/>
    </xf>
    <xf numFmtId="0" fontId="29" fillId="0" borderId="10" xfId="3" applyFont="1" applyBorder="1" applyAlignment="1">
      <alignment horizontal="center" vertical="center" wrapText="1"/>
    </xf>
    <xf numFmtId="0" fontId="29" fillId="0" borderId="10" xfId="4" applyFont="1" applyBorder="1" applyAlignment="1" applyProtection="1">
      <alignment horizontal="center" vertical="center" wrapText="1"/>
      <protection locked="0"/>
    </xf>
    <xf numFmtId="0" fontId="29" fillId="2" borderId="8" xfId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center" vertical="center" wrapText="1"/>
    </xf>
    <xf numFmtId="178" fontId="28" fillId="0" borderId="10" xfId="1" applyNumberFormat="1" applyFont="1" applyBorder="1" applyAlignment="1">
      <alignment horizontal="center" vertical="center" wrapText="1"/>
    </xf>
    <xf numFmtId="0" fontId="28" fillId="0" borderId="10" xfId="1" applyFont="1" applyBorder="1" applyAlignment="1">
      <alignment horizontal="center" vertical="center" wrapText="1"/>
    </xf>
    <xf numFmtId="178" fontId="28" fillId="2" borderId="10" xfId="1" applyNumberFormat="1" applyFont="1" applyFill="1" applyBorder="1" applyAlignment="1">
      <alignment horizontal="center" vertical="center" wrapText="1"/>
    </xf>
    <xf numFmtId="0" fontId="28" fillId="2" borderId="10" xfId="1" applyFont="1" applyFill="1" applyBorder="1" applyAlignment="1">
      <alignment horizontal="center" vertical="center" wrapText="1"/>
    </xf>
    <xf numFmtId="0" fontId="18" fillId="2" borderId="9" xfId="1" quotePrefix="1" applyFont="1" applyFill="1" applyBorder="1" applyAlignment="1">
      <alignment horizontal="center" vertical="center"/>
    </xf>
    <xf numFmtId="178" fontId="28" fillId="3" borderId="10" xfId="1" applyNumberFormat="1" applyFont="1" applyFill="1" applyBorder="1" applyAlignment="1">
      <alignment horizontal="center" vertical="center" wrapText="1"/>
    </xf>
    <xf numFmtId="0" fontId="28" fillId="3" borderId="10" xfId="1" applyFont="1" applyFill="1" applyBorder="1" applyAlignment="1">
      <alignment horizontal="center" vertical="center" wrapText="1"/>
    </xf>
    <xf numFmtId="0" fontId="18" fillId="3" borderId="10" xfId="1" applyFont="1" applyFill="1" applyBorder="1" applyAlignment="1">
      <alignment horizontal="center" vertical="center" wrapText="1"/>
    </xf>
    <xf numFmtId="0" fontId="29" fillId="3" borderId="8" xfId="1" applyFont="1" applyFill="1" applyBorder="1" applyAlignment="1">
      <alignment horizontal="center" vertical="center" wrapText="1"/>
    </xf>
    <xf numFmtId="176" fontId="18" fillId="3" borderId="8" xfId="1" applyNumberFormat="1" applyFont="1" applyFill="1" applyBorder="1" applyAlignment="1">
      <alignment horizontal="center" vertical="center" wrapText="1"/>
    </xf>
    <xf numFmtId="176" fontId="18" fillId="3" borderId="10" xfId="1" applyNumberFormat="1" applyFont="1" applyFill="1" applyBorder="1" applyAlignment="1">
      <alignment horizontal="center" vertical="center" wrapText="1"/>
    </xf>
    <xf numFmtId="0" fontId="18" fillId="3" borderId="11" xfId="1" applyFont="1" applyFill="1" applyBorder="1" applyAlignment="1">
      <alignment horizontal="left" vertical="center" shrinkToFit="1"/>
    </xf>
    <xf numFmtId="0" fontId="28" fillId="2" borderId="10" xfId="1" applyFont="1" applyFill="1" applyBorder="1" applyAlignment="1">
      <alignment horizontal="center" vertical="center" shrinkToFit="1"/>
    </xf>
    <xf numFmtId="0" fontId="18" fillId="2" borderId="11" xfId="1" applyFont="1" applyFill="1" applyBorder="1" applyAlignment="1">
      <alignment horizontal="left" vertical="center" wrapText="1" shrinkToFit="1"/>
    </xf>
    <xf numFmtId="179" fontId="30" fillId="0" borderId="10" xfId="3" applyNumberFormat="1" applyFont="1" applyBorder="1" applyAlignment="1">
      <alignment horizontal="center" vertical="center"/>
    </xf>
    <xf numFmtId="0" fontId="30" fillId="0" borderId="10" xfId="3" applyFont="1" applyBorder="1" applyAlignment="1">
      <alignment horizontal="center" vertical="center"/>
    </xf>
    <xf numFmtId="0" fontId="28" fillId="3" borderId="10" xfId="1" applyFont="1" applyFill="1" applyBorder="1" applyAlignment="1">
      <alignment horizontal="center" vertical="center" shrinkToFit="1"/>
    </xf>
    <xf numFmtId="0" fontId="18" fillId="3" borderId="11" xfId="1" applyFont="1" applyFill="1" applyBorder="1" applyAlignment="1">
      <alignment horizontal="left" vertical="center" wrapText="1" shrinkToFit="1"/>
    </xf>
    <xf numFmtId="176" fontId="18" fillId="0" borderId="12" xfId="1" applyNumberFormat="1" applyFont="1" applyFill="1" applyBorder="1" applyAlignment="1">
      <alignment horizontal="center" vertical="center" wrapText="1"/>
    </xf>
    <xf numFmtId="176" fontId="18" fillId="2" borderId="13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center" vertical="center" wrapText="1"/>
    </xf>
    <xf numFmtId="176" fontId="18" fillId="3" borderId="12" xfId="1" applyNumberFormat="1" applyFont="1" applyFill="1" applyBorder="1" applyAlignment="1">
      <alignment horizontal="center" vertical="center" wrapText="1"/>
    </xf>
    <xf numFmtId="176" fontId="18" fillId="3" borderId="13" xfId="1" applyNumberFormat="1" applyFont="1" applyFill="1" applyBorder="1" applyAlignment="1">
      <alignment horizontal="center" vertical="center" wrapText="1"/>
    </xf>
    <xf numFmtId="176" fontId="17" fillId="4" borderId="10" xfId="2" applyNumberFormat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31" fillId="4" borderId="10" xfId="3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vertical="center" wrapText="1"/>
    </xf>
    <xf numFmtId="180" fontId="18" fillId="0" borderId="12" xfId="1" applyNumberFormat="1" applyFont="1" applyFill="1" applyBorder="1" applyAlignment="1">
      <alignment horizontal="center" vertical="center" wrapText="1"/>
    </xf>
    <xf numFmtId="180" fontId="18" fillId="2" borderId="12" xfId="1" applyNumberFormat="1" applyFont="1" applyFill="1" applyBorder="1" applyAlignment="1">
      <alignment horizontal="center" vertical="center" wrapText="1"/>
    </xf>
    <xf numFmtId="176" fontId="18" fillId="2" borderId="12" xfId="1" applyNumberFormat="1" applyFont="1" applyFill="1" applyBorder="1" applyAlignment="1">
      <alignment horizontal="left" vertical="center" wrapText="1"/>
    </xf>
    <xf numFmtId="0" fontId="28" fillId="0" borderId="10" xfId="1" applyFont="1" applyFill="1" applyBorder="1" applyAlignment="1">
      <alignment horizontal="center" vertical="center" shrinkToFit="1"/>
    </xf>
    <xf numFmtId="0" fontId="18" fillId="0" borderId="10" xfId="1" applyFont="1" applyFill="1" applyBorder="1" applyAlignment="1">
      <alignment horizontal="center" vertical="center"/>
    </xf>
    <xf numFmtId="0" fontId="29" fillId="0" borderId="10" xfId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shrinkToFit="1"/>
    </xf>
    <xf numFmtId="0" fontId="18" fillId="2" borderId="10" xfId="1" applyFont="1" applyFill="1" applyBorder="1" applyAlignment="1">
      <alignment horizontal="center" vertical="center"/>
    </xf>
    <xf numFmtId="0" fontId="18" fillId="2" borderId="10" xfId="1" applyFont="1" applyFill="1" applyBorder="1" applyAlignment="1">
      <alignment horizontal="center" vertical="center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76" fontId="18" fillId="2" borderId="10" xfId="1" applyNumberFormat="1" applyFont="1" applyFill="1" applyBorder="1" applyAlignment="1">
      <alignment horizontal="left" vertical="center" wrapText="1"/>
    </xf>
    <xf numFmtId="0" fontId="18" fillId="0" borderId="10" xfId="1" applyFont="1" applyFill="1" applyBorder="1" applyAlignment="1">
      <alignment horizontal="left" vertical="center" shrinkToFit="1"/>
    </xf>
    <xf numFmtId="0" fontId="18" fillId="0" borderId="10" xfId="1" applyFont="1" applyFill="1" applyBorder="1" applyAlignment="1">
      <alignment horizontal="left" vertical="center" wrapText="1" shrinkToFi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0" fontId="18" fillId="5" borderId="10" xfId="1" applyFont="1" applyFill="1" applyBorder="1" applyAlignment="1">
      <alignment horizontal="center" vertical="center"/>
    </xf>
    <xf numFmtId="178" fontId="28" fillId="5" borderId="10" xfId="1" applyNumberFormat="1" applyFont="1" applyFill="1" applyBorder="1" applyAlignment="1">
      <alignment horizontal="center" vertical="center" wrapText="1"/>
    </xf>
    <xf numFmtId="0" fontId="28" fillId="5" borderId="10" xfId="1" applyFont="1" applyFill="1" applyBorder="1" applyAlignment="1">
      <alignment horizontal="center" vertical="center" shrinkToFit="1"/>
    </xf>
    <xf numFmtId="0" fontId="18" fillId="5" borderId="10" xfId="1" applyFont="1" applyFill="1" applyBorder="1" applyAlignment="1">
      <alignment horizontal="center" vertical="center" wrapText="1"/>
    </xf>
    <xf numFmtId="0" fontId="29" fillId="5" borderId="10" xfId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center" vertical="center" wrapText="1"/>
    </xf>
    <xf numFmtId="180" fontId="18" fillId="5" borderId="10" xfId="1" applyNumberFormat="1" applyFont="1" applyFill="1" applyBorder="1" applyAlignment="1">
      <alignment horizontal="center" vertical="center" wrapText="1"/>
    </xf>
    <xf numFmtId="176" fontId="18" fillId="5" borderId="10" xfId="1" applyNumberFormat="1" applyFont="1" applyFill="1" applyBorder="1" applyAlignment="1">
      <alignment horizontal="left" vertical="center" wrapText="1"/>
    </xf>
    <xf numFmtId="0" fontId="18" fillId="5" borderId="10" xfId="1" applyFont="1" applyFill="1" applyBorder="1" applyAlignment="1">
      <alignment horizontal="left" vertical="center" wrapText="1" shrinkToFit="1"/>
    </xf>
    <xf numFmtId="0" fontId="1" fillId="5" borderId="0" xfId="1" applyFill="1">
      <alignment vertical="center"/>
    </xf>
    <xf numFmtId="0" fontId="5" fillId="5" borderId="0" xfId="1" applyFont="1" applyFill="1" applyAlignment="1">
      <alignment horizontal="center" vertical="center"/>
    </xf>
    <xf numFmtId="0" fontId="9" fillId="0" borderId="0" xfId="1" applyFont="1">
      <alignment vertical="center"/>
    </xf>
    <xf numFmtId="176" fontId="17" fillId="0" borderId="10" xfId="2" applyNumberFormat="1" applyFont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left" vertical="center" wrapText="1"/>
    </xf>
    <xf numFmtId="180" fontId="18" fillId="2" borderId="10" xfId="1" applyNumberFormat="1" applyFont="1" applyFill="1" applyBorder="1" applyAlignment="1">
      <alignment horizontal="left" vertical="center" wrapText="1"/>
    </xf>
    <xf numFmtId="176" fontId="9" fillId="0" borderId="0" xfId="1" applyNumberFormat="1" applyFont="1" applyAlignment="1">
      <alignment horizontal="left" vertical="center"/>
    </xf>
    <xf numFmtId="176" fontId="5" fillId="0" borderId="0" xfId="1" applyNumberFormat="1" applyFont="1" applyAlignment="1">
      <alignment horizontal="left" vertical="center"/>
    </xf>
    <xf numFmtId="176" fontId="5" fillId="2" borderId="0" xfId="1" applyNumberFormat="1" applyFont="1" applyFill="1" applyAlignment="1">
      <alignment horizontal="left" vertical="center"/>
    </xf>
    <xf numFmtId="177" fontId="18" fillId="2" borderId="10" xfId="1" applyNumberFormat="1" applyFont="1" applyFill="1" applyBorder="1" applyAlignment="1">
      <alignment horizontal="left" vertical="center" wrapText="1"/>
    </xf>
    <xf numFmtId="0" fontId="9" fillId="2" borderId="0" xfId="1" applyFont="1" applyFill="1" applyAlignment="1">
      <alignment horizontal="left" vertical="center" shrinkToFit="1"/>
    </xf>
    <xf numFmtId="0" fontId="8" fillId="4" borderId="10" xfId="3" applyFont="1" applyFill="1" applyBorder="1" applyAlignment="1">
      <alignment horizontal="center" vertical="center" wrapText="1"/>
    </xf>
    <xf numFmtId="180" fontId="18" fillId="2" borderId="10" xfId="1" applyNumberFormat="1" applyFont="1" applyFill="1" applyBorder="1" applyAlignment="1">
      <alignment horizontal="center" vertical="center" wrapText="1"/>
    </xf>
    <xf numFmtId="180" fontId="18" fillId="0" borderId="10" xfId="1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77" fontId="14" fillId="2" borderId="10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3" fillId="2" borderId="10" xfId="1" applyFont="1" applyFill="1" applyBorder="1" applyAlignment="1">
      <alignment horizontal="center" vertical="center" wrapText="1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center" vertical="center" wrapText="1"/>
    </xf>
    <xf numFmtId="0" fontId="15" fillId="2" borderId="10" xfId="1" applyFont="1" applyFill="1" applyBorder="1" applyAlignment="1">
      <alignment horizontal="center" vertical="center" wrapText="1"/>
    </xf>
    <xf numFmtId="176" fontId="17" fillId="0" borderId="10" xfId="2" applyNumberFormat="1" applyFont="1" applyBorder="1" applyAlignment="1">
      <alignment horizontal="center" vertical="center" wrapText="1"/>
    </xf>
    <xf numFmtId="177" fontId="14" fillId="2" borderId="3" xfId="1" applyNumberFormat="1" applyFont="1" applyFill="1" applyBorder="1" applyAlignment="1">
      <alignment horizontal="center" vertical="center" shrinkToFit="1"/>
    </xf>
    <xf numFmtId="177" fontId="14" fillId="2" borderId="6" xfId="1" applyNumberFormat="1" applyFont="1" applyFill="1" applyBorder="1" applyAlignment="1">
      <alignment horizontal="center" vertical="center" shrinkToFit="1"/>
    </xf>
    <xf numFmtId="180" fontId="18" fillId="2" borderId="14" xfId="1" applyNumberFormat="1" applyFont="1" applyFill="1" applyBorder="1" applyAlignment="1">
      <alignment horizontal="center" vertical="center" wrapText="1"/>
    </xf>
    <xf numFmtId="180" fontId="18" fillId="2" borderId="8" xfId="1" applyNumberFormat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49" fontId="14" fillId="2" borderId="2" xfId="1" applyNumberFormat="1" applyFont="1" applyFill="1" applyBorder="1" applyAlignment="1">
      <alignment horizontal="center" vertical="center" wrapText="1"/>
    </xf>
    <xf numFmtId="49" fontId="14" fillId="2" borderId="5" xfId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 wrapText="1"/>
    </xf>
    <xf numFmtId="0" fontId="15" fillId="2" borderId="2" xfId="1" applyFont="1" applyFill="1" applyBorder="1" applyAlignment="1">
      <alignment horizontal="center" vertical="center" wrapText="1"/>
    </xf>
    <xf numFmtId="0" fontId="15" fillId="2" borderId="5" xfId="1" applyFont="1" applyFill="1" applyBorder="1" applyAlignment="1">
      <alignment horizontal="center" vertical="center" wrapText="1"/>
    </xf>
  </cellXfs>
  <cellStyles count="5">
    <cellStyle name="常规" xfId="0" builtinId="0"/>
    <cellStyle name="常规 2" xfId="1" xr:uid="{42AF12F5-8C6C-47AB-A067-873FCFBA3A18}"/>
    <cellStyle name="常规 2 2 6" xfId="2" xr:uid="{5EF457C0-C1C0-4639-AC63-97DDE32683B8}"/>
    <cellStyle name="常规 3" xfId="3" xr:uid="{DA270B25-EF33-4EEC-8FF4-13D6AF53FE48}"/>
    <cellStyle name="样式 1" xfId="4" xr:uid="{694931BD-BBA6-4FB5-B761-D964FB03CAB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11</xdr:col>
      <xdr:colOff>141815</xdr:colOff>
      <xdr:row>46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2AD3353-1A97-6D89-E7A8-24D30130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7490460"/>
          <a:ext cx="8476190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26</xdr:row>
      <xdr:rowOff>76200</xdr:rowOff>
    </xdr:from>
    <xdr:to>
      <xdr:col>8</xdr:col>
      <xdr:colOff>396240</xdr:colOff>
      <xdr:row>31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1E385E9D-D178-CE36-2968-04FFA30704E9}"/>
            </a:ext>
          </a:extLst>
        </xdr:cNvPr>
        <xdr:cNvSpPr/>
      </xdr:nvSpPr>
      <xdr:spPr>
        <a:xfrm>
          <a:off x="4853940" y="776478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</xdr:row>
      <xdr:rowOff>0</xdr:rowOff>
    </xdr:from>
    <xdr:to>
      <xdr:col>11</xdr:col>
      <xdr:colOff>141815</xdr:colOff>
      <xdr:row>48</xdr:row>
      <xdr:rowOff>182337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494CEB9-C305-4A2E-A570-1876CCD0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" y="8465820"/>
          <a:ext cx="8478095" cy="4342857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28</xdr:row>
      <xdr:rowOff>76200</xdr:rowOff>
    </xdr:from>
    <xdr:to>
      <xdr:col>8</xdr:col>
      <xdr:colOff>396240</xdr:colOff>
      <xdr:row>33</xdr:row>
      <xdr:rowOff>38100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3CD97619-74AA-47B6-8215-22B3C1588A62}"/>
            </a:ext>
          </a:extLst>
        </xdr:cNvPr>
        <xdr:cNvSpPr/>
      </xdr:nvSpPr>
      <xdr:spPr>
        <a:xfrm>
          <a:off x="4853940" y="8740140"/>
          <a:ext cx="2087880" cy="952500"/>
        </a:xfrm>
        <a:prstGeom prst="ellipse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财务目标价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11</xdr:col>
      <xdr:colOff>122539</xdr:colOff>
      <xdr:row>126</xdr:row>
      <xdr:rowOff>83439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3C705863-B66B-7E2F-7D06-F5DB2DB3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1525250"/>
          <a:ext cx="10285714" cy="18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12</xdr:col>
      <xdr:colOff>3893902</xdr:colOff>
      <xdr:row>171</xdr:row>
      <xdr:rowOff>27521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133638-C993-B84A-FE86-9D35AA9B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0327600"/>
          <a:ext cx="14580952" cy="8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12</xdr:col>
      <xdr:colOff>3884378</xdr:colOff>
      <xdr:row>209</xdr:row>
      <xdr:rowOff>75290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BBCD0CE-BF8F-FEF6-2121-6467472ED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150" y="39128700"/>
          <a:ext cx="14571428" cy="72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37;&#20316;&#36164;&#26009;/&#27827;&#21271;&#20809;&#21326;&#33635;&#26124;&#37319;&#36141;&#24037;&#20316;/&#21512;&#21516;&#36164;&#26009;/&#20215;&#26684;&#21327;&#35758;/2021&#24180;&#20215;&#26684;&#21327;&#35758;/&#21378;&#23478;&#20998;&#24320;&#21327;&#35758;/&#19975;&#26124;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万昌 1"/>
      <sheetName val="万昌2"/>
      <sheetName val="汇总表"/>
      <sheetName val="万昌-假"/>
      <sheetName val="Sheet1"/>
      <sheetName val="Sheet2"/>
      <sheetName val="Sheet3"/>
    </sheetNames>
    <sheetDataSet>
      <sheetData sheetId="0">
        <row r="9">
          <cell r="B9" t="str">
            <v>BFA0000438</v>
          </cell>
          <cell r="C9" t="str">
            <v>重卡紧固件</v>
          </cell>
          <cell r="D9" t="str">
            <v>02.01.05.003</v>
          </cell>
          <cell r="E9" t="str">
            <v>件</v>
          </cell>
          <cell r="F9">
            <v>0.21999999999999978</v>
          </cell>
          <cell r="G9">
            <v>0.21339999999999978</v>
          </cell>
        </row>
        <row r="10">
          <cell r="B10" t="str">
            <v>REM0001652</v>
          </cell>
          <cell r="C10" t="str">
            <v>1580定位片</v>
          </cell>
          <cell r="D10" t="str">
            <v>02.01.05.047</v>
          </cell>
          <cell r="E10" t="str">
            <v>件</v>
          </cell>
          <cell r="F10">
            <v>0.14384615384615354</v>
          </cell>
          <cell r="G10">
            <v>0.14240769230769201</v>
          </cell>
        </row>
        <row r="11">
          <cell r="B11" t="str">
            <v>BFA0000445</v>
          </cell>
          <cell r="C11" t="str">
            <v>1029紧固件（新）</v>
          </cell>
          <cell r="D11" t="str">
            <v>02.01.05.071</v>
          </cell>
          <cell r="E11" t="str">
            <v>件</v>
          </cell>
          <cell r="F11">
            <v>0.28769230769230808</v>
          </cell>
          <cell r="G11">
            <v>0.28481538461538497</v>
          </cell>
        </row>
        <row r="12">
          <cell r="B12" t="str">
            <v>SHT0001179</v>
          </cell>
          <cell r="C12" t="str">
            <v>气囊上支架</v>
          </cell>
          <cell r="D12" t="str">
            <v>02.03.03.068</v>
          </cell>
          <cell r="E12" t="str">
            <v>件</v>
          </cell>
          <cell r="F12">
            <v>2.470769230769235</v>
          </cell>
          <cell r="G12">
            <v>2.3966461538461581</v>
          </cell>
        </row>
        <row r="13">
          <cell r="B13" t="str">
            <v>SHT0001178</v>
          </cell>
          <cell r="C13" t="str">
            <v>调节螺杆支架</v>
          </cell>
          <cell r="D13" t="str">
            <v>02.03.03.073</v>
          </cell>
          <cell r="E13" t="str">
            <v>件</v>
          </cell>
          <cell r="F13">
            <v>0.25384615384615344</v>
          </cell>
          <cell r="G13">
            <v>0.24623076923076884</v>
          </cell>
        </row>
        <row r="14">
          <cell r="B14" t="str">
            <v>SHT0001165</v>
          </cell>
          <cell r="C14" t="str">
            <v>调节螺母上固定架（新）</v>
          </cell>
          <cell r="D14" t="str">
            <v>02.03.03.092</v>
          </cell>
          <cell r="E14" t="str">
            <v>件</v>
          </cell>
          <cell r="F14">
            <v>0.58384615384615413</v>
          </cell>
          <cell r="G14">
            <v>0.56633076923076953</v>
          </cell>
        </row>
        <row r="15">
          <cell r="B15" t="str">
            <v>SHT0001164</v>
          </cell>
          <cell r="C15" t="str">
            <v>调节螺母下固定架（新）</v>
          </cell>
          <cell r="D15" t="str">
            <v>02.03.03.093</v>
          </cell>
          <cell r="E15" t="str">
            <v>件</v>
          </cell>
          <cell r="F15">
            <v>0.49076923076923107</v>
          </cell>
          <cell r="G15">
            <v>0.47604615384615412</v>
          </cell>
        </row>
        <row r="16">
          <cell r="B16" t="str">
            <v>SLT0002019</v>
          </cell>
          <cell r="C16" t="str">
            <v>司机座骨架右支脚</v>
          </cell>
          <cell r="D16" t="str">
            <v>02.03.06.032</v>
          </cell>
          <cell r="E16" t="str">
            <v>件</v>
          </cell>
          <cell r="F16">
            <v>0.38923076923076905</v>
          </cell>
          <cell r="G16">
            <v>0.37755384615384596</v>
          </cell>
        </row>
        <row r="17">
          <cell r="B17" t="str">
            <v>SLT0002020</v>
          </cell>
          <cell r="C17" t="str">
            <v>欧马克左前支撑座</v>
          </cell>
          <cell r="D17" t="str">
            <v>02.03.06.034</v>
          </cell>
          <cell r="E17" t="str">
            <v>件</v>
          </cell>
          <cell r="F17">
            <v>1.1592307692307684</v>
          </cell>
          <cell r="G17">
            <v>1.1244538461538454</v>
          </cell>
        </row>
        <row r="18">
          <cell r="B18" t="str">
            <v>SHT0001142</v>
          </cell>
          <cell r="C18" t="str">
            <v>纵梁焊接组件加强板</v>
          </cell>
          <cell r="D18" t="str">
            <v>02.03.07.069</v>
          </cell>
          <cell r="E18" t="str">
            <v>件</v>
          </cell>
          <cell r="F18">
            <v>0.1184615384615388</v>
          </cell>
          <cell r="G18">
            <v>0.11490769230769263</v>
          </cell>
        </row>
        <row r="19">
          <cell r="B19" t="str">
            <v>SHT0001134</v>
          </cell>
          <cell r="C19" t="str">
            <v>限位板垫片</v>
          </cell>
          <cell r="D19" t="str">
            <v>02.03.07.118</v>
          </cell>
          <cell r="E19" t="str">
            <v>件</v>
          </cell>
          <cell r="F19">
            <v>0.46538461538461534</v>
          </cell>
          <cell r="G19">
            <v>0.45142307692307687</v>
          </cell>
        </row>
        <row r="20">
          <cell r="B20" t="str">
            <v>SHT0001133</v>
          </cell>
          <cell r="C20" t="str">
            <v>缓冲支架</v>
          </cell>
          <cell r="D20" t="str">
            <v>02.03.07.119</v>
          </cell>
          <cell r="E20" t="str">
            <v>件</v>
          </cell>
          <cell r="F20">
            <v>0.6092307692307688</v>
          </cell>
          <cell r="G20">
            <v>0.60313846153846107</v>
          </cell>
        </row>
        <row r="21">
          <cell r="B21" t="str">
            <v>SHT0001131</v>
          </cell>
          <cell r="C21" t="str">
            <v>欧曼靠背板总成左</v>
          </cell>
          <cell r="D21" t="str">
            <v>02.03.07.171A</v>
          </cell>
          <cell r="E21" t="str">
            <v>件</v>
          </cell>
          <cell r="F21">
            <v>2.3861538461538458</v>
          </cell>
          <cell r="G21">
            <v>2.3622923076923072</v>
          </cell>
        </row>
        <row r="22">
          <cell r="B22" t="str">
            <v>SHT0001130</v>
          </cell>
          <cell r="C22" t="str">
            <v>欧曼靠背板总成右</v>
          </cell>
          <cell r="D22" t="str">
            <v>02.03.07.172A</v>
          </cell>
          <cell r="E22" t="str">
            <v>件</v>
          </cell>
          <cell r="F22">
            <v>2.3861538461538458</v>
          </cell>
          <cell r="G22">
            <v>2.3622923076923072</v>
          </cell>
        </row>
        <row r="23">
          <cell r="B23" t="str">
            <v>SHT0001129</v>
          </cell>
          <cell r="C23" t="str">
            <v>后安装板左</v>
          </cell>
          <cell r="D23" t="str">
            <v>02.03.07.173</v>
          </cell>
          <cell r="E23" t="str">
            <v>件</v>
          </cell>
          <cell r="F23">
            <v>1.7007692307692328</v>
          </cell>
          <cell r="G23">
            <v>1.6837615384615405</v>
          </cell>
        </row>
        <row r="24">
          <cell r="B24" t="str">
            <v>SHT0001128</v>
          </cell>
          <cell r="C24" t="str">
            <v>后安装板右</v>
          </cell>
          <cell r="D24" t="str">
            <v>02.03.07.174</v>
          </cell>
          <cell r="E24" t="str">
            <v>件</v>
          </cell>
          <cell r="F24">
            <v>1.7007692307692328</v>
          </cell>
          <cell r="G24">
            <v>1.6837615384615405</v>
          </cell>
        </row>
        <row r="25">
          <cell r="B25" t="str">
            <v>SHT0001127</v>
          </cell>
          <cell r="C25" t="str">
            <v>陕汽锁紧齿板前</v>
          </cell>
          <cell r="D25" t="str">
            <v>02.03.07.175</v>
          </cell>
          <cell r="E25" t="str">
            <v>件</v>
          </cell>
          <cell r="F25">
            <v>1.1846153846153882</v>
          </cell>
          <cell r="G25">
            <v>1.1727692307692343</v>
          </cell>
        </row>
        <row r="26">
          <cell r="B26" t="str">
            <v>SHT0001126</v>
          </cell>
          <cell r="C26" t="str">
            <v>陕汽锁紧齿板后</v>
          </cell>
          <cell r="D26" t="str">
            <v>02.03.07.176</v>
          </cell>
          <cell r="E26" t="str">
            <v>件</v>
          </cell>
          <cell r="F26">
            <v>1.1846153846153882</v>
          </cell>
          <cell r="G26">
            <v>1.1727692307692343</v>
          </cell>
        </row>
        <row r="27">
          <cell r="B27" t="str">
            <v>SHT0001222</v>
          </cell>
          <cell r="C27" t="str">
            <v>左围框</v>
          </cell>
          <cell r="D27" t="str">
            <v>02.03.07.231</v>
          </cell>
          <cell r="E27" t="str">
            <v>件</v>
          </cell>
          <cell r="F27">
            <v>4.1592920353982308</v>
          </cell>
          <cell r="G27">
            <v>4.0345132743362839</v>
          </cell>
        </row>
        <row r="28">
          <cell r="B28" t="str">
            <v>SHT0001223</v>
          </cell>
          <cell r="C28" t="str">
            <v>右围框</v>
          </cell>
          <cell r="D28" t="str">
            <v>02.03.07.232</v>
          </cell>
          <cell r="E28" t="str">
            <v>件</v>
          </cell>
          <cell r="F28">
            <v>4.1592920353982308</v>
          </cell>
          <cell r="G28">
            <v>4.0345132743362839</v>
          </cell>
        </row>
        <row r="29">
          <cell r="B29" t="str">
            <v>SHT0001425</v>
          </cell>
          <cell r="C29" t="str">
            <v>陕汽减震器左围框</v>
          </cell>
          <cell r="D29" t="str">
            <v>02.03.07.233</v>
          </cell>
          <cell r="E29" t="str">
            <v>件</v>
          </cell>
          <cell r="F29">
            <v>4.1592920353982308</v>
          </cell>
          <cell r="G29">
            <v>4.0345132743362839</v>
          </cell>
        </row>
        <row r="30">
          <cell r="B30" t="str">
            <v>SHT0001426</v>
          </cell>
          <cell r="C30" t="str">
            <v>陕汽减震器右围框</v>
          </cell>
          <cell r="D30" t="str">
            <v>02.03.07.234</v>
          </cell>
          <cell r="E30" t="str">
            <v>件</v>
          </cell>
          <cell r="F30">
            <v>4.1592920353982308</v>
          </cell>
          <cell r="G30">
            <v>4.0345132743362839</v>
          </cell>
        </row>
        <row r="31">
          <cell r="B31" t="str">
            <v>SHT0001599</v>
          </cell>
          <cell r="C31" t="str">
            <v>H3000围框</v>
          </cell>
          <cell r="D31" t="str">
            <v>02.03.07.235</v>
          </cell>
          <cell r="E31" t="str">
            <v>件</v>
          </cell>
          <cell r="F31">
            <v>4.1592920353982308</v>
          </cell>
          <cell r="G31">
            <v>4.0345132743362839</v>
          </cell>
        </row>
        <row r="32">
          <cell r="B32" t="str">
            <v>SHT0001109</v>
          </cell>
          <cell r="C32" t="str">
            <v>调节臂1</v>
          </cell>
          <cell r="D32" t="str">
            <v>02.03.10.030</v>
          </cell>
          <cell r="E32" t="str">
            <v>件</v>
          </cell>
          <cell r="F32">
            <v>0.89692307692307693</v>
          </cell>
          <cell r="G32">
            <v>0.87001538461538463</v>
          </cell>
        </row>
        <row r="33">
          <cell r="B33" t="str">
            <v>SHT0001108</v>
          </cell>
          <cell r="C33" t="str">
            <v>调节臂2</v>
          </cell>
          <cell r="D33" t="str">
            <v>02.03.10.031</v>
          </cell>
          <cell r="E33" t="str">
            <v>件</v>
          </cell>
          <cell r="F33">
            <v>0.66000000000000025</v>
          </cell>
          <cell r="G33">
            <v>0.64020000000000021</v>
          </cell>
        </row>
        <row r="34">
          <cell r="B34" t="str">
            <v>SHT0001087</v>
          </cell>
          <cell r="C34" t="str">
            <v>涡簧固定片左</v>
          </cell>
          <cell r="D34" t="str">
            <v>02.03.19.021</v>
          </cell>
          <cell r="E34" t="str">
            <v>件</v>
          </cell>
          <cell r="F34">
            <v>0.20307692307692296</v>
          </cell>
          <cell r="G34">
            <v>0.19698461538461526</v>
          </cell>
        </row>
        <row r="35">
          <cell r="B35" t="str">
            <v>SHT0001086</v>
          </cell>
          <cell r="C35" t="str">
            <v>涡簧固定片右</v>
          </cell>
          <cell r="D35" t="str">
            <v>02.03.19.022</v>
          </cell>
          <cell r="E35" t="str">
            <v>件</v>
          </cell>
          <cell r="F35">
            <v>0.20307692307692296</v>
          </cell>
          <cell r="G35">
            <v>0.19698461538461526</v>
          </cell>
        </row>
        <row r="36">
          <cell r="B36" t="str">
            <v>SHT0001085</v>
          </cell>
          <cell r="C36" t="str">
            <v>阻尼器下支架总成</v>
          </cell>
          <cell r="D36" t="str">
            <v>02.03.19.025A</v>
          </cell>
          <cell r="E36" t="str">
            <v>件</v>
          </cell>
          <cell r="F36">
            <v>0.85461538461538433</v>
          </cell>
          <cell r="G36">
            <v>0.82897692307692283</v>
          </cell>
        </row>
        <row r="37">
          <cell r="B37" t="str">
            <v>SHT0001084</v>
          </cell>
          <cell r="C37" t="str">
            <v>座垫前倾角定位片</v>
          </cell>
          <cell r="D37" t="str">
            <v>02.03.19.027</v>
          </cell>
          <cell r="E37" t="str">
            <v>件</v>
          </cell>
          <cell r="F37">
            <v>0.27923076923076917</v>
          </cell>
          <cell r="G37">
            <v>0.27085384615384611</v>
          </cell>
        </row>
        <row r="38">
          <cell r="B38" t="str">
            <v>SHT0001083</v>
          </cell>
          <cell r="C38" t="str">
            <v>座垫前连接支架</v>
          </cell>
          <cell r="D38" t="str">
            <v>02.03.19.030</v>
          </cell>
          <cell r="E38" t="str">
            <v>件</v>
          </cell>
          <cell r="F38">
            <v>0.63461538461538458</v>
          </cell>
          <cell r="G38">
            <v>0.61557692307692302</v>
          </cell>
        </row>
        <row r="39">
          <cell r="B39" t="str">
            <v>SCS0004652</v>
          </cell>
          <cell r="C39" t="str">
            <v>座蛇形簧固定片</v>
          </cell>
          <cell r="D39" t="str">
            <v>02.03.22.010</v>
          </cell>
          <cell r="E39" t="str">
            <v>件</v>
          </cell>
          <cell r="F39">
            <v>0.15230769230769245</v>
          </cell>
          <cell r="G39">
            <v>0.14773846153846168</v>
          </cell>
        </row>
        <row r="40">
          <cell r="B40" t="str">
            <v>SHT0001044</v>
          </cell>
          <cell r="C40" t="str">
            <v>H4A调角器解锁手柄（正）</v>
          </cell>
          <cell r="D40" t="str">
            <v>02.03.26.044</v>
          </cell>
          <cell r="E40" t="str">
            <v>件</v>
          </cell>
          <cell r="F40">
            <v>0.55846153846153834</v>
          </cell>
          <cell r="G40">
            <v>0.54170769230769222</v>
          </cell>
        </row>
        <row r="41">
          <cell r="B41" t="str">
            <v>SHT0001391</v>
          </cell>
          <cell r="C41" t="str">
            <v>H4A调角器解锁手柄（副）</v>
          </cell>
          <cell r="D41" t="str">
            <v>02.03.26.047</v>
          </cell>
          <cell r="E41" t="str">
            <v>件</v>
          </cell>
          <cell r="F41">
            <v>0.55846153846153834</v>
          </cell>
          <cell r="G41">
            <v>0.54170769230769222</v>
          </cell>
        </row>
        <row r="42">
          <cell r="B42" t="str">
            <v>SHT0002039</v>
          </cell>
          <cell r="C42" t="str">
            <v>H4A阻尼器固定轴加强板</v>
          </cell>
          <cell r="D42" t="str">
            <v>02.03.26.091</v>
          </cell>
          <cell r="E42" t="str">
            <v>件</v>
          </cell>
          <cell r="F42">
            <v>1.177</v>
          </cell>
          <cell r="G42">
            <v>1.1416900000000001</v>
          </cell>
        </row>
        <row r="43">
          <cell r="B43" t="str">
            <v>SHT0002040</v>
          </cell>
          <cell r="C43" t="str">
            <v>H4A阻尼器拉线固定支架</v>
          </cell>
          <cell r="D43" t="str">
            <v>02.03.26.092</v>
          </cell>
          <cell r="E43" t="str">
            <v>件</v>
          </cell>
          <cell r="F43">
            <v>0.35399999999999998</v>
          </cell>
          <cell r="G43">
            <v>0.34337999999999996</v>
          </cell>
        </row>
        <row r="44">
          <cell r="B44" t="str">
            <v>SCS0004511</v>
          </cell>
          <cell r="C44" t="str">
            <v>C32B左后侧横梁支撑板</v>
          </cell>
          <cell r="D44" t="str">
            <v>02.03.29.143</v>
          </cell>
          <cell r="E44" t="str">
            <v>件</v>
          </cell>
          <cell r="F44">
            <v>3.2323076923076872</v>
          </cell>
          <cell r="G44">
            <v>3.1353384615384563</v>
          </cell>
        </row>
        <row r="45">
          <cell r="B45" t="str">
            <v>SCS0004510</v>
          </cell>
          <cell r="C45" t="str">
            <v>C32B右后侧横梁支撑板</v>
          </cell>
          <cell r="D45" t="str">
            <v>02.03.29.145</v>
          </cell>
          <cell r="E45" t="str">
            <v>件</v>
          </cell>
          <cell r="F45">
            <v>3.2323076923076872</v>
          </cell>
          <cell r="G45">
            <v>3.1353384615384563</v>
          </cell>
        </row>
        <row r="46">
          <cell r="B46" t="str">
            <v>SCS0004407</v>
          </cell>
          <cell r="C46" t="str">
            <v>扣手支架左（中期改款）</v>
          </cell>
          <cell r="D46" t="str">
            <v>02.03.30.141</v>
          </cell>
          <cell r="E46" t="str">
            <v>件</v>
          </cell>
          <cell r="F46">
            <v>1.78</v>
          </cell>
          <cell r="G46">
            <v>1.7265999999999999</v>
          </cell>
        </row>
        <row r="47">
          <cell r="B47" t="str">
            <v>SCS0004406</v>
          </cell>
          <cell r="C47" t="str">
            <v>扣手支架右（中期改款）</v>
          </cell>
          <cell r="D47" t="str">
            <v>02.03.30.142</v>
          </cell>
          <cell r="E47" t="str">
            <v>件</v>
          </cell>
          <cell r="F47">
            <v>1.78</v>
          </cell>
          <cell r="G47">
            <v>1.7265999999999999</v>
          </cell>
        </row>
        <row r="48">
          <cell r="B48" t="str">
            <v>SCS0004405</v>
          </cell>
          <cell r="C48" t="str">
            <v>扣手底座支架（中期改款）</v>
          </cell>
          <cell r="D48" t="str">
            <v>02.03.30.143</v>
          </cell>
          <cell r="E48" t="str">
            <v>件</v>
          </cell>
          <cell r="F48">
            <v>1.64</v>
          </cell>
          <cell r="G48">
            <v>1.5907999999999998</v>
          </cell>
        </row>
        <row r="49">
          <cell r="B49" t="str">
            <v>SCS0004404</v>
          </cell>
          <cell r="C49" t="str">
            <v>地锁拉线固定前支架左（中期改款）</v>
          </cell>
          <cell r="D49" t="str">
            <v>02.03.30.144</v>
          </cell>
          <cell r="E49" t="str">
            <v>件</v>
          </cell>
          <cell r="F49">
            <v>0.24</v>
          </cell>
          <cell r="G49">
            <v>0.23279999999999998</v>
          </cell>
        </row>
        <row r="50">
          <cell r="B50" t="str">
            <v>SCS0004403</v>
          </cell>
          <cell r="C50" t="str">
            <v>地锁拉线固定前支架右（中期改款）</v>
          </cell>
          <cell r="D50" t="str">
            <v>02.03.30.145</v>
          </cell>
          <cell r="E50" t="str">
            <v>件</v>
          </cell>
          <cell r="F50">
            <v>0.24</v>
          </cell>
          <cell r="G50">
            <v>0.23279999999999998</v>
          </cell>
        </row>
        <row r="51">
          <cell r="B51" t="str">
            <v>SCS0004371</v>
          </cell>
          <cell r="C51" t="str">
            <v>B40L左座椅座垫左前加强板（中期改款）</v>
          </cell>
          <cell r="D51" t="str">
            <v>02.03.30.178</v>
          </cell>
          <cell r="E51" t="str">
            <v>件</v>
          </cell>
          <cell r="F51">
            <v>4.7699999999999996</v>
          </cell>
          <cell r="G51">
            <v>4.6268999999999991</v>
          </cell>
        </row>
        <row r="52">
          <cell r="B52" t="str">
            <v>SCS0004370</v>
          </cell>
          <cell r="C52" t="str">
            <v>B40L左座椅座垫右前加强板（中期改款）</v>
          </cell>
          <cell r="D52" t="str">
            <v>02.03.30.179</v>
          </cell>
          <cell r="E52" t="str">
            <v>件</v>
          </cell>
          <cell r="F52">
            <v>4.3</v>
          </cell>
          <cell r="G52">
            <v>4.1709999999999994</v>
          </cell>
        </row>
        <row r="53">
          <cell r="B53" t="str">
            <v>SCS0004369</v>
          </cell>
          <cell r="C53" t="str">
            <v>B40L安全带出口钣金（中期改款）</v>
          </cell>
          <cell r="D53" t="str">
            <v>02.03.30.180</v>
          </cell>
          <cell r="E53" t="str">
            <v>件</v>
          </cell>
          <cell r="F53">
            <v>2.5</v>
          </cell>
          <cell r="G53">
            <v>2.4249999999999998</v>
          </cell>
        </row>
        <row r="54">
          <cell r="B54" t="str">
            <v>SHT0002047</v>
          </cell>
          <cell r="C54" t="str">
            <v>M4升降器前手柄钣金件</v>
          </cell>
          <cell r="D54" t="str">
            <v>02.03.34.004</v>
          </cell>
          <cell r="E54" t="str">
            <v>件</v>
          </cell>
          <cell r="F54">
            <v>1.3484482758620675</v>
          </cell>
          <cell r="G54">
            <v>1.3079948275862054</v>
          </cell>
        </row>
        <row r="55">
          <cell r="B55" t="str">
            <v>SHT0002048</v>
          </cell>
          <cell r="C55" t="str">
            <v>M4升降器后手柄钣金件</v>
          </cell>
          <cell r="D55" t="str">
            <v>02.03.34.005</v>
          </cell>
          <cell r="E55" t="str">
            <v>件</v>
          </cell>
          <cell r="F55">
            <v>1.2887068965517197</v>
          </cell>
          <cell r="G55">
            <v>1.2500456896551679</v>
          </cell>
        </row>
        <row r="56">
          <cell r="B56" t="str">
            <v>SHT0000992</v>
          </cell>
          <cell r="C56" t="str">
            <v>M4罩壳前固定板钣金件</v>
          </cell>
          <cell r="D56" t="str">
            <v>02.03.34.006</v>
          </cell>
          <cell r="E56" t="str">
            <v>件</v>
          </cell>
          <cell r="F56">
            <v>0.23896551724137974</v>
          </cell>
          <cell r="G56">
            <v>0.23179655172413835</v>
          </cell>
        </row>
        <row r="57">
          <cell r="B57" t="str">
            <v>SHT0000991</v>
          </cell>
          <cell r="C57" t="str">
            <v>M4罩壳后固定板钣金件</v>
          </cell>
          <cell r="D57" t="str">
            <v>02.03.34.007</v>
          </cell>
          <cell r="E57" t="str">
            <v>件</v>
          </cell>
          <cell r="F57">
            <v>0.31577586206896519</v>
          </cell>
          <cell r="G57">
            <v>0.30630258620689621</v>
          </cell>
        </row>
        <row r="58">
          <cell r="B58" t="str">
            <v>SCS0004364</v>
          </cell>
          <cell r="C58" t="str">
            <v>M50N左前侧横梁支撑板</v>
          </cell>
          <cell r="D58" t="str">
            <v>02.03.35.104</v>
          </cell>
          <cell r="E58" t="str">
            <v>件</v>
          </cell>
          <cell r="F58">
            <v>2.7923076923076917</v>
          </cell>
          <cell r="G58">
            <v>2.7085384615384607</v>
          </cell>
        </row>
        <row r="59">
          <cell r="B59" t="str">
            <v>SCS0004363</v>
          </cell>
          <cell r="C59" t="str">
            <v>M50N右前侧横梁支撑板</v>
          </cell>
          <cell r="D59" t="str">
            <v>02.03.35.105</v>
          </cell>
          <cell r="E59" t="str">
            <v>件</v>
          </cell>
          <cell r="F59">
            <v>2.7923076923076917</v>
          </cell>
          <cell r="G59">
            <v>2.7085384615384607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880E-E3BA-41C8-AAAF-093A8B23A6C2}">
  <sheetPr>
    <tabColor rgb="FFFF0000"/>
  </sheetPr>
  <dimension ref="A1:IY46"/>
  <sheetViews>
    <sheetView view="pageBreakPreview" zoomScale="80" zoomScaleNormal="100" zoomScaleSheetLayoutView="80" workbookViewId="0">
      <selection activeCell="H14" sqref="H14:H15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16.441406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3" t="s">
        <v>69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08" t="s">
        <v>4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1" t="s">
        <v>5</v>
      </c>
      <c r="B7" s="122" t="s">
        <v>6</v>
      </c>
      <c r="C7" s="123" t="s">
        <v>7</v>
      </c>
      <c r="D7" s="123" t="s">
        <v>8</v>
      </c>
      <c r="E7" s="124" t="s">
        <v>9</v>
      </c>
      <c r="F7" s="125" t="s">
        <v>76</v>
      </c>
      <c r="G7" s="125"/>
      <c r="H7" s="109" t="s">
        <v>54</v>
      </c>
      <c r="I7" s="109"/>
      <c r="J7" s="109"/>
      <c r="K7" s="67" t="s">
        <v>55</v>
      </c>
      <c r="L7" s="117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1"/>
      <c r="B8" s="122"/>
      <c r="C8" s="123"/>
      <c r="D8" s="123"/>
      <c r="E8" s="124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77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0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0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1">
        <v>22000</v>
      </c>
      <c r="I12" s="29">
        <v>0</v>
      </c>
      <c r="J12" s="82" t="s">
        <v>70</v>
      </c>
      <c r="K12" s="43">
        <f t="shared" ref="K12:K15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1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1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1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3" customFormat="1" ht="30.75" customHeight="1">
      <c r="A16" s="118" t="s">
        <v>34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</row>
    <row r="17" spans="1:12" s="3" customFormat="1" ht="35.25" customHeight="1">
      <c r="A17" s="119" t="s">
        <v>68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</row>
    <row r="18" spans="1:12" s="3" customFormat="1" ht="41.25" customHeight="1">
      <c r="A18" s="119" t="s">
        <v>35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</row>
    <row r="19" spans="1:12" s="3" customFormat="1" ht="24" customHeight="1">
      <c r="A19" s="120" t="s">
        <v>36</v>
      </c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</row>
    <row r="20" spans="1:12" s="3" customFormat="1">
      <c r="A20" s="4"/>
      <c r="B20" s="5"/>
      <c r="C20" s="4"/>
      <c r="D20" s="4"/>
      <c r="E20" s="4"/>
      <c r="F20" s="6"/>
      <c r="G20" s="6"/>
      <c r="H20" s="6"/>
      <c r="I20" s="6"/>
      <c r="J20" s="6"/>
      <c r="K20" s="6"/>
      <c r="L20" s="7"/>
    </row>
    <row r="21" spans="1:12" s="3" customFormat="1">
      <c r="A21" s="8" t="s">
        <v>37</v>
      </c>
      <c r="B21" s="9"/>
      <c r="C21" s="10"/>
      <c r="D21" s="11" t="s">
        <v>38</v>
      </c>
      <c r="E21" s="10"/>
      <c r="F21" s="12"/>
      <c r="G21" s="12"/>
      <c r="H21" s="12"/>
      <c r="I21" s="12"/>
      <c r="J21" s="12"/>
      <c r="K21" s="12"/>
      <c r="L21" s="13"/>
    </row>
    <row r="22" spans="1:12" s="3" customFormat="1">
      <c r="A22" s="8"/>
      <c r="B22" s="9"/>
      <c r="C22" s="10"/>
      <c r="D22" s="11"/>
      <c r="E22" s="10"/>
      <c r="F22" s="12"/>
      <c r="G22" s="12"/>
      <c r="H22" s="12"/>
      <c r="I22" s="12"/>
      <c r="J22" s="12"/>
      <c r="K22" s="12"/>
      <c r="L22" s="13"/>
    </row>
    <row r="23" spans="1:12" s="3" customFormat="1">
      <c r="A23" s="8" t="s">
        <v>39</v>
      </c>
      <c r="B23" s="8"/>
      <c r="C23" s="4"/>
      <c r="D23" s="8" t="s">
        <v>39</v>
      </c>
      <c r="E23" s="4"/>
      <c r="F23" s="12"/>
      <c r="G23" s="12"/>
      <c r="H23" s="12"/>
      <c r="I23" s="12"/>
      <c r="J23" s="12"/>
      <c r="K23" s="12"/>
      <c r="L23" s="13"/>
    </row>
    <row r="24" spans="1:12" s="3" customFormat="1" ht="14.4">
      <c r="B24" s="14"/>
      <c r="F24" s="12"/>
      <c r="G24" s="12"/>
      <c r="H24" s="12"/>
      <c r="I24" s="12"/>
      <c r="J24" s="12"/>
      <c r="K24" s="12"/>
      <c r="L24" s="13"/>
    </row>
    <row r="25" spans="1:12">
      <c r="B25" s="15"/>
    </row>
    <row r="26" spans="1:12">
      <c r="B26" s="15"/>
    </row>
    <row r="27" spans="1:12">
      <c r="B27" s="15"/>
    </row>
    <row r="28" spans="1:12">
      <c r="B28" s="15"/>
    </row>
    <row r="29" spans="1:12">
      <c r="B29" s="15"/>
    </row>
    <row r="30" spans="1:12">
      <c r="B30" s="15"/>
    </row>
    <row r="31" spans="1:12">
      <c r="B31" s="15"/>
    </row>
    <row r="32" spans="1:1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</sheetData>
  <mergeCells count="20">
    <mergeCell ref="A16:L16"/>
    <mergeCell ref="A17:L17"/>
    <mergeCell ref="A18:L18"/>
    <mergeCell ref="A19:L19"/>
    <mergeCell ref="A7:A8"/>
    <mergeCell ref="B7:B8"/>
    <mergeCell ref="C7:C8"/>
    <mergeCell ref="D7:D8"/>
    <mergeCell ref="E7:E8"/>
    <mergeCell ref="F7:G7"/>
    <mergeCell ref="A6:L6"/>
    <mergeCell ref="H7:J7"/>
    <mergeCell ref="H10:H11"/>
    <mergeCell ref="H14:H15"/>
    <mergeCell ref="A1:L1"/>
    <mergeCell ref="A2:L2"/>
    <mergeCell ref="A3:L3"/>
    <mergeCell ref="A4:L4"/>
    <mergeCell ref="A5:L5"/>
    <mergeCell ref="L7:L8"/>
  </mergeCells>
  <phoneticPr fontId="4" type="noConversion"/>
  <conditionalFormatting sqref="B1 B3:B1048576">
    <cfRule type="duplicateValues" dxfId="5" priority="6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EA8EE-C5E1-42AF-A549-415C5E878A3C}">
  <sheetPr>
    <tabColor rgb="FF92D050"/>
  </sheetPr>
  <dimension ref="A1:IY51"/>
  <sheetViews>
    <sheetView topLeftCell="A7" zoomScaleSheetLayoutView="100" workbookViewId="0">
      <selection activeCell="A22" sqref="A22:L22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9.332031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3" t="s">
        <v>43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 ht="16.2" thickBot="1">
      <c r="A6" s="108" t="s">
        <v>4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15" customHeight="1">
      <c r="A7" s="130" t="s">
        <v>5</v>
      </c>
      <c r="B7" s="132" t="s">
        <v>6</v>
      </c>
      <c r="C7" s="134" t="s">
        <v>7</v>
      </c>
      <c r="D7" s="134" t="s">
        <v>8</v>
      </c>
      <c r="E7" s="136" t="s">
        <v>9</v>
      </c>
      <c r="F7" s="125" t="s">
        <v>10</v>
      </c>
      <c r="G7" s="125"/>
      <c r="H7" s="109" t="s">
        <v>54</v>
      </c>
      <c r="I7" s="109"/>
      <c r="J7" s="109"/>
      <c r="K7" s="67" t="s">
        <v>55</v>
      </c>
      <c r="L7" s="126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thickBot="1">
      <c r="A8" s="131"/>
      <c r="B8" s="133"/>
      <c r="C8" s="135"/>
      <c r="D8" s="135"/>
      <c r="E8" s="137"/>
      <c r="F8" s="68" t="s">
        <v>52</v>
      </c>
      <c r="G8" s="6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2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1.2" customHeight="1">
      <c r="A9" s="23">
        <v>1</v>
      </c>
      <c r="B9" s="24" t="s">
        <v>13</v>
      </c>
      <c r="C9" s="25" t="s">
        <v>14</v>
      </c>
      <c r="D9" s="26" t="s">
        <v>15</v>
      </c>
      <c r="E9" s="27" t="s">
        <v>12</v>
      </c>
      <c r="F9" s="28"/>
      <c r="G9" s="29">
        <v>3.4529999999999998</v>
      </c>
      <c r="H9" s="71">
        <v>13000</v>
      </c>
      <c r="I9" s="62">
        <f>H9/50000</f>
        <v>0.26</v>
      </c>
      <c r="J9" s="70" t="s">
        <v>60</v>
      </c>
      <c r="K9" s="63">
        <f>G9+I9</f>
        <v>3.7130000000000001</v>
      </c>
      <c r="L9" s="30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3" customHeight="1">
      <c r="A10" s="31">
        <v>2</v>
      </c>
      <c r="B10" s="32" t="s">
        <v>17</v>
      </c>
      <c r="C10" s="33" t="s">
        <v>18</v>
      </c>
      <c r="D10" s="34"/>
      <c r="E10" s="35" t="s">
        <v>12</v>
      </c>
      <c r="F10" s="36"/>
      <c r="G10" s="36">
        <v>0.55000000000000004</v>
      </c>
      <c r="H10" s="128">
        <v>15000</v>
      </c>
      <c r="I10" s="62">
        <f>H10/50000</f>
        <v>0.3</v>
      </c>
      <c r="J10" s="70" t="s">
        <v>60</v>
      </c>
      <c r="K10" s="63">
        <f>G10+I10</f>
        <v>0.85000000000000009</v>
      </c>
      <c r="L10" s="37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1.2" customHeight="1">
      <c r="A11" s="38">
        <v>3</v>
      </c>
      <c r="B11" s="32" t="s">
        <v>21</v>
      </c>
      <c r="C11" s="33" t="s">
        <v>22</v>
      </c>
      <c r="D11" s="39"/>
      <c r="E11" s="35" t="s">
        <v>12</v>
      </c>
      <c r="F11" s="36"/>
      <c r="G11" s="36">
        <v>0.55000000000000004</v>
      </c>
      <c r="H11" s="129"/>
      <c r="I11" s="62">
        <f>H10/50000</f>
        <v>0.3</v>
      </c>
      <c r="J11" s="70" t="s">
        <v>60</v>
      </c>
      <c r="K11" s="63">
        <f>G11+I11</f>
        <v>0.85000000000000009</v>
      </c>
      <c r="L11" s="37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29.4" customHeight="1">
      <c r="A12" s="31">
        <v>4</v>
      </c>
      <c r="B12" s="40" t="s">
        <v>23</v>
      </c>
      <c r="C12" s="41" t="s">
        <v>62</v>
      </c>
      <c r="D12" s="39"/>
      <c r="E12" s="42" t="s">
        <v>24</v>
      </c>
      <c r="F12" s="36"/>
      <c r="G12" s="43">
        <v>5.0919999999999996</v>
      </c>
      <c r="H12" s="72">
        <v>22000</v>
      </c>
      <c r="I12" s="62">
        <v>0</v>
      </c>
      <c r="J12" s="73" t="s">
        <v>61</v>
      </c>
      <c r="K12" s="63">
        <f t="shared" ref="K12:K20" si="0">G12+I12</f>
        <v>5.0919999999999996</v>
      </c>
      <c r="L12" s="37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23.4" customHeight="1">
      <c r="A13" s="38">
        <v>5</v>
      </c>
      <c r="B13" s="44" t="s">
        <v>25</v>
      </c>
      <c r="C13" s="45" t="s">
        <v>63</v>
      </c>
      <c r="D13" s="34"/>
      <c r="E13" s="42" t="s">
        <v>24</v>
      </c>
      <c r="F13" s="36"/>
      <c r="G13" s="43">
        <v>1.3640000000000001</v>
      </c>
      <c r="H13" s="72">
        <v>13000</v>
      </c>
      <c r="I13" s="62">
        <v>0</v>
      </c>
      <c r="J13" s="73" t="s">
        <v>61</v>
      </c>
      <c r="K13" s="63">
        <f t="shared" si="0"/>
        <v>1.3640000000000001</v>
      </c>
      <c r="L13" s="37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23.4" customHeight="1">
      <c r="A14" s="31">
        <v>6</v>
      </c>
      <c r="B14" s="46" t="s">
        <v>26</v>
      </c>
      <c r="C14" s="47" t="s">
        <v>64</v>
      </c>
      <c r="D14" s="34"/>
      <c r="E14" s="42" t="s">
        <v>24</v>
      </c>
      <c r="F14" s="36"/>
      <c r="G14" s="43"/>
      <c r="H14" s="64"/>
      <c r="I14" s="62">
        <v>0</v>
      </c>
      <c r="J14" s="64"/>
      <c r="K14" s="63">
        <f t="shared" si="0"/>
        <v>0</v>
      </c>
      <c r="L14" s="37"/>
      <c r="M14" s="1" t="s">
        <v>41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23.4" customHeight="1">
      <c r="A15" s="48" t="s">
        <v>47</v>
      </c>
      <c r="B15" s="49" t="s">
        <v>27</v>
      </c>
      <c r="C15" s="50" t="s">
        <v>65</v>
      </c>
      <c r="D15" s="51"/>
      <c r="E15" s="52" t="s">
        <v>24</v>
      </c>
      <c r="F15" s="53"/>
      <c r="G15" s="54">
        <v>2.6819999999999999</v>
      </c>
      <c r="H15" s="65">
        <v>32000</v>
      </c>
      <c r="I15" s="62">
        <v>0</v>
      </c>
      <c r="J15" s="65"/>
      <c r="K15" s="63">
        <f t="shared" si="0"/>
        <v>2.6819999999999999</v>
      </c>
      <c r="L15" s="55" t="s">
        <v>49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23.4" customHeight="1">
      <c r="A16" s="48" t="s">
        <v>48</v>
      </c>
      <c r="B16" s="46" t="s">
        <v>28</v>
      </c>
      <c r="C16" s="56" t="s">
        <v>29</v>
      </c>
      <c r="D16" s="34"/>
      <c r="E16" s="42" t="s">
        <v>24</v>
      </c>
      <c r="F16" s="36"/>
      <c r="G16" s="36"/>
      <c r="H16" s="63"/>
      <c r="I16" s="62">
        <v>0</v>
      </c>
      <c r="J16" s="63"/>
      <c r="K16" s="63">
        <f t="shared" si="0"/>
        <v>0</v>
      </c>
      <c r="L16" s="57" t="s">
        <v>50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23.4" customHeight="1">
      <c r="A17" s="48">
        <v>7</v>
      </c>
      <c r="B17" s="58" t="s">
        <v>30</v>
      </c>
      <c r="C17" s="59" t="s">
        <v>66</v>
      </c>
      <c r="D17" s="34"/>
      <c r="E17" s="42" t="s">
        <v>24</v>
      </c>
      <c r="F17" s="36"/>
      <c r="G17" s="36"/>
      <c r="H17" s="63"/>
      <c r="I17" s="62">
        <v>0</v>
      </c>
      <c r="J17" s="63"/>
      <c r="K17" s="63">
        <f t="shared" si="0"/>
        <v>0</v>
      </c>
      <c r="L17" s="37"/>
      <c r="M17" s="1" t="s">
        <v>42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23.4" customHeight="1">
      <c r="A18" s="48" t="s">
        <v>45</v>
      </c>
      <c r="B18" s="49" t="s">
        <v>31</v>
      </c>
      <c r="C18" s="60" t="s">
        <v>32</v>
      </c>
      <c r="D18" s="51"/>
      <c r="E18" s="52" t="s">
        <v>24</v>
      </c>
      <c r="F18" s="53"/>
      <c r="G18" s="53">
        <v>2.6819999999999999</v>
      </c>
      <c r="H18" s="66"/>
      <c r="I18" s="62">
        <v>0</v>
      </c>
      <c r="J18" s="66"/>
      <c r="K18" s="63">
        <f t="shared" si="0"/>
        <v>2.6819999999999999</v>
      </c>
      <c r="L18" s="61" t="s">
        <v>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23.4" customHeight="1">
      <c r="A19" s="48" t="s">
        <v>46</v>
      </c>
      <c r="B19" s="46" t="s">
        <v>28</v>
      </c>
      <c r="C19" s="56" t="s">
        <v>29</v>
      </c>
      <c r="D19" s="34"/>
      <c r="E19" s="42" t="s">
        <v>24</v>
      </c>
      <c r="F19" s="36"/>
      <c r="G19" s="36"/>
      <c r="H19" s="63"/>
      <c r="I19" s="62">
        <v>0</v>
      </c>
      <c r="J19" s="63"/>
      <c r="K19" s="63">
        <f t="shared" si="0"/>
        <v>0</v>
      </c>
      <c r="L19" s="57" t="s">
        <v>50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23.4" customHeight="1">
      <c r="A20" s="38">
        <v>8</v>
      </c>
      <c r="B20" s="46"/>
      <c r="C20" s="56" t="s">
        <v>33</v>
      </c>
      <c r="D20" s="34"/>
      <c r="E20" s="42" t="s">
        <v>24</v>
      </c>
      <c r="F20" s="36"/>
      <c r="G20" s="36"/>
      <c r="H20" s="63"/>
      <c r="I20" s="62">
        <v>0</v>
      </c>
      <c r="J20" s="63"/>
      <c r="K20" s="63">
        <f t="shared" si="0"/>
        <v>0</v>
      </c>
      <c r="L20" s="37"/>
      <c r="M20" s="1" t="s">
        <v>40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s="3" customFormat="1" ht="30.75" customHeight="1">
      <c r="A21" s="118" t="s">
        <v>34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</row>
    <row r="22" spans="1:259" s="3" customFormat="1" ht="35.25" customHeight="1">
      <c r="A22" s="119" t="s">
        <v>44</v>
      </c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</row>
    <row r="23" spans="1:259" s="3" customFormat="1" ht="41.25" customHeight="1">
      <c r="A23" s="119" t="s">
        <v>35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</row>
    <row r="24" spans="1:259" s="3" customFormat="1" ht="24" customHeight="1">
      <c r="A24" s="120" t="s">
        <v>36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</row>
    <row r="25" spans="1:259" s="3" customFormat="1">
      <c r="A25" s="4"/>
      <c r="B25" s="5"/>
      <c r="C25" s="4"/>
      <c r="D25" s="4"/>
      <c r="E25" s="4"/>
      <c r="F25" s="6"/>
      <c r="G25" s="6"/>
      <c r="H25" s="6"/>
      <c r="I25" s="6"/>
      <c r="J25" s="6"/>
      <c r="K25" s="6"/>
      <c r="L25" s="7"/>
    </row>
    <row r="26" spans="1:259" s="3" customFormat="1">
      <c r="A26" s="8" t="s">
        <v>37</v>
      </c>
      <c r="B26" s="9"/>
      <c r="C26" s="10"/>
      <c r="D26" s="11" t="s">
        <v>38</v>
      </c>
      <c r="E26" s="10"/>
      <c r="F26" s="12"/>
      <c r="G26" s="12"/>
      <c r="H26" s="12"/>
      <c r="I26" s="12"/>
      <c r="J26" s="12"/>
      <c r="K26" s="12"/>
      <c r="L26" s="13"/>
    </row>
    <row r="27" spans="1:259" s="3" customFormat="1">
      <c r="A27" s="8"/>
      <c r="B27" s="9"/>
      <c r="C27" s="10"/>
      <c r="D27" s="11"/>
      <c r="E27" s="10"/>
      <c r="F27" s="12"/>
      <c r="G27" s="12"/>
      <c r="H27" s="12"/>
      <c r="I27" s="12"/>
      <c r="J27" s="12"/>
      <c r="K27" s="12"/>
      <c r="L27" s="13"/>
    </row>
    <row r="28" spans="1:259" s="3" customFormat="1">
      <c r="A28" s="8" t="s">
        <v>39</v>
      </c>
      <c r="B28" s="8"/>
      <c r="C28" s="4"/>
      <c r="D28" s="8" t="s">
        <v>39</v>
      </c>
      <c r="E28" s="4"/>
      <c r="F28" s="12"/>
      <c r="G28" s="12"/>
      <c r="H28" s="12"/>
      <c r="I28" s="12"/>
      <c r="J28" s="12"/>
      <c r="K28" s="12"/>
      <c r="L28" s="13"/>
    </row>
    <row r="29" spans="1:259" s="3" customFormat="1" ht="14.4">
      <c r="B29" s="14"/>
      <c r="F29" s="12"/>
      <c r="G29" s="12"/>
      <c r="H29" s="12"/>
      <c r="I29" s="12"/>
      <c r="J29" s="12"/>
      <c r="K29" s="12"/>
      <c r="L29" s="13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  <row r="49" spans="2:2">
      <c r="B49" s="15"/>
    </row>
    <row r="50" spans="2:2">
      <c r="B50" s="15"/>
    </row>
    <row r="51" spans="2:2">
      <c r="B51" s="15"/>
    </row>
  </sheetData>
  <mergeCells count="19">
    <mergeCell ref="A6:L6"/>
    <mergeCell ref="A1:L1"/>
    <mergeCell ref="A2:L2"/>
    <mergeCell ref="A3:L3"/>
    <mergeCell ref="A4:L4"/>
    <mergeCell ref="A5:L5"/>
    <mergeCell ref="A24:L24"/>
    <mergeCell ref="H7:J7"/>
    <mergeCell ref="L7:L8"/>
    <mergeCell ref="H10:H11"/>
    <mergeCell ref="A21:L21"/>
    <mergeCell ref="A22:L22"/>
    <mergeCell ref="A23:L23"/>
    <mergeCell ref="A7:A8"/>
    <mergeCell ref="B7:B8"/>
    <mergeCell ref="C7:C8"/>
    <mergeCell ref="D7:D8"/>
    <mergeCell ref="E7:E8"/>
    <mergeCell ref="F7:G7"/>
  </mergeCells>
  <phoneticPr fontId="4" type="noConversion"/>
  <conditionalFormatting sqref="B18 B1 B3:B16 B20:B1048576">
    <cfRule type="duplicateValues" dxfId="4" priority="2"/>
  </conditionalFormatting>
  <conditionalFormatting sqref="B19">
    <cfRule type="duplicateValues" dxfId="3" priority="1"/>
  </conditionalFormatting>
  <pageMargins left="0.59055118110236227" right="0.23622047244094491" top="0.42" bottom="0.4" header="0.35433070866141736" footer="0.17"/>
  <pageSetup paperSize="9" scale="96" orientation="portrait" horizontalDpi="200" verticalDpi="200" r:id="rId1"/>
  <headerFooter>
    <oddFooter>&amp;C第 &amp;P 页，共 &amp;N 页</oddFooter>
  </headerFooter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063B-188B-4DC8-AC4F-5D58AD61C7E4}">
  <sheetPr>
    <tabColor rgb="FF92D050"/>
  </sheetPr>
  <dimension ref="A1:IY48"/>
  <sheetViews>
    <sheetView view="pageBreakPreview" zoomScale="80" zoomScaleNormal="100" zoomScaleSheetLayoutView="80" workbookViewId="0">
      <selection activeCell="C9" sqref="C9"/>
    </sheetView>
  </sheetViews>
  <sheetFormatPr defaultRowHeight="15.6"/>
  <cols>
    <col min="1" max="1" width="6.44140625" style="2" customWidth="1"/>
    <col min="2" max="2" width="12.21875" style="20" customWidth="1"/>
    <col min="3" max="3" width="28.21875" style="2" customWidth="1"/>
    <col min="4" max="4" width="13.77734375" style="16" customWidth="1"/>
    <col min="5" max="5" width="5.6640625" style="17" customWidth="1"/>
    <col min="6" max="7" width="9.33203125" style="18" customWidth="1"/>
    <col min="8" max="8" width="10.44140625" style="18" customWidth="1"/>
    <col min="9" max="9" width="9.33203125" style="18" customWidth="1"/>
    <col min="10" max="10" width="19" style="18" customWidth="1"/>
    <col min="11" max="11" width="16.44140625" style="18" customWidth="1"/>
    <col min="12" max="12" width="21.7773437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3" t="s">
        <v>69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08" t="s">
        <v>4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1" t="s">
        <v>5</v>
      </c>
      <c r="B7" s="122" t="s">
        <v>6</v>
      </c>
      <c r="C7" s="123" t="s">
        <v>7</v>
      </c>
      <c r="D7" s="123" t="s">
        <v>8</v>
      </c>
      <c r="E7" s="124" t="s">
        <v>9</v>
      </c>
      <c r="F7" s="125" t="s">
        <v>76</v>
      </c>
      <c r="G7" s="125"/>
      <c r="H7" s="109" t="s">
        <v>54</v>
      </c>
      <c r="I7" s="109"/>
      <c r="J7" s="109"/>
      <c r="K7" s="67" t="s">
        <v>55</v>
      </c>
      <c r="L7" s="117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1"/>
      <c r="B8" s="122"/>
      <c r="C8" s="123"/>
      <c r="D8" s="123"/>
      <c r="E8" s="124"/>
      <c r="F8" s="88" t="s">
        <v>52</v>
      </c>
      <c r="G8" s="88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78</v>
      </c>
      <c r="C9" s="25" t="s">
        <v>79</v>
      </c>
      <c r="D9" s="26"/>
      <c r="E9" s="76" t="s">
        <v>12</v>
      </c>
      <c r="F9" s="29"/>
      <c r="G9" s="29">
        <v>3.4529999999999998</v>
      </c>
      <c r="H9" s="86">
        <v>13000</v>
      </c>
      <c r="I9" s="29">
        <f>H9/50000</f>
        <v>0.26</v>
      </c>
      <c r="J9" s="70" t="s">
        <v>60</v>
      </c>
      <c r="K9" s="43">
        <f>G9+I9</f>
        <v>3.7130000000000001</v>
      </c>
      <c r="L9" s="78"/>
      <c r="M9" s="21" t="s">
        <v>16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17</v>
      </c>
      <c r="C10" s="33" t="s">
        <v>18</v>
      </c>
      <c r="D10" s="34"/>
      <c r="E10" s="35" t="s">
        <v>12</v>
      </c>
      <c r="F10" s="43"/>
      <c r="G10" s="43">
        <v>0.55000000000000004</v>
      </c>
      <c r="H10" s="110">
        <v>15000</v>
      </c>
      <c r="I10" s="29">
        <f>H10/50000</f>
        <v>0.3</v>
      </c>
      <c r="J10" s="70" t="s">
        <v>60</v>
      </c>
      <c r="K10" s="43">
        <f>G10+I10</f>
        <v>0.85000000000000009</v>
      </c>
      <c r="L10" s="80"/>
      <c r="M10" s="1" t="s">
        <v>19</v>
      </c>
      <c r="N10" s="1" t="s">
        <v>20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9">
        <v>3</v>
      </c>
      <c r="B11" s="32" t="s">
        <v>21</v>
      </c>
      <c r="C11" s="33" t="s">
        <v>22</v>
      </c>
      <c r="D11" s="34"/>
      <c r="E11" s="35" t="s">
        <v>12</v>
      </c>
      <c r="F11" s="43"/>
      <c r="G11" s="43">
        <v>0.55000000000000004</v>
      </c>
      <c r="H11" s="110"/>
      <c r="I11" s="29">
        <f>H10/50000</f>
        <v>0.3</v>
      </c>
      <c r="J11" s="70" t="s">
        <v>60</v>
      </c>
      <c r="K11" s="43">
        <f>G11+I11</f>
        <v>0.85000000000000009</v>
      </c>
      <c r="L11" s="80"/>
      <c r="M11" s="1" t="s">
        <v>19</v>
      </c>
      <c r="N11" s="1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40" t="s">
        <v>23</v>
      </c>
      <c r="C12" s="41" t="s">
        <v>62</v>
      </c>
      <c r="D12" s="34"/>
      <c r="E12" s="35" t="s">
        <v>24</v>
      </c>
      <c r="F12" s="43"/>
      <c r="G12" s="43">
        <v>5.08</v>
      </c>
      <c r="H12" s="85">
        <v>22000</v>
      </c>
      <c r="I12" s="29">
        <v>0</v>
      </c>
      <c r="J12" s="82" t="s">
        <v>70</v>
      </c>
      <c r="K12" s="43">
        <f t="shared" ref="K12:K17" si="0">G12+I12</f>
        <v>5.08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9">
        <v>5</v>
      </c>
      <c r="B13" s="44" t="s">
        <v>25</v>
      </c>
      <c r="C13" s="45" t="s">
        <v>63</v>
      </c>
      <c r="D13" s="34"/>
      <c r="E13" s="35" t="s">
        <v>24</v>
      </c>
      <c r="F13" s="43"/>
      <c r="G13" s="43">
        <v>1.3640000000000001</v>
      </c>
      <c r="H13" s="85">
        <v>13000</v>
      </c>
      <c r="I13" s="29">
        <v>0</v>
      </c>
      <c r="J13" s="82" t="s">
        <v>70</v>
      </c>
      <c r="K13" s="43">
        <f t="shared" si="0"/>
        <v>1.3640000000000001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s="22" customFormat="1" ht="30" customHeight="1">
      <c r="A14" s="75">
        <v>6</v>
      </c>
      <c r="B14" s="24" t="s">
        <v>27</v>
      </c>
      <c r="C14" s="25" t="s">
        <v>65</v>
      </c>
      <c r="D14" s="26"/>
      <c r="E14" s="76" t="s">
        <v>24</v>
      </c>
      <c r="F14" s="29"/>
      <c r="G14" s="29">
        <v>2.6819999999999999</v>
      </c>
      <c r="H14" s="111">
        <v>32000</v>
      </c>
      <c r="I14" s="29">
        <v>0</v>
      </c>
      <c r="J14" s="82" t="s">
        <v>70</v>
      </c>
      <c r="K14" s="29">
        <f t="shared" si="0"/>
        <v>2.6819999999999999</v>
      </c>
      <c r="L14" s="83" t="s">
        <v>49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</row>
    <row r="15" spans="1:259" s="22" customFormat="1" ht="30" customHeight="1">
      <c r="A15" s="75">
        <v>7</v>
      </c>
      <c r="B15" s="24" t="s">
        <v>31</v>
      </c>
      <c r="C15" s="74" t="s">
        <v>67</v>
      </c>
      <c r="D15" s="26"/>
      <c r="E15" s="76" t="s">
        <v>24</v>
      </c>
      <c r="F15" s="29"/>
      <c r="G15" s="29">
        <v>2.6819999999999999</v>
      </c>
      <c r="H15" s="111"/>
      <c r="I15" s="29">
        <v>0</v>
      </c>
      <c r="J15" s="82" t="s">
        <v>70</v>
      </c>
      <c r="K15" s="29">
        <f t="shared" si="0"/>
        <v>2.6819999999999999</v>
      </c>
      <c r="L15" s="84" t="s">
        <v>51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</row>
    <row r="16" spans="1:259" s="99" customFormat="1" ht="30" customHeight="1">
      <c r="A16" s="89">
        <v>8</v>
      </c>
      <c r="B16" s="90" t="s">
        <v>71</v>
      </c>
      <c r="C16" s="91" t="s">
        <v>72</v>
      </c>
      <c r="D16" s="92"/>
      <c r="E16" s="93" t="s">
        <v>24</v>
      </c>
      <c r="F16" s="94">
        <v>0.19700000000000001</v>
      </c>
      <c r="G16" s="94">
        <v>0.17449999999999999</v>
      </c>
      <c r="H16" s="95">
        <v>0</v>
      </c>
      <c r="I16" s="94">
        <v>0</v>
      </c>
      <c r="J16" s="96" t="s">
        <v>75</v>
      </c>
      <c r="K16" s="94">
        <f t="shared" si="0"/>
        <v>0.17449999999999999</v>
      </c>
      <c r="L16" s="97"/>
      <c r="M16" s="98" t="s">
        <v>77</v>
      </c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  <c r="BT16" s="98"/>
      <c r="BU16" s="98"/>
      <c r="BV16" s="98"/>
      <c r="BW16" s="98"/>
      <c r="BX16" s="98"/>
      <c r="BY16" s="98"/>
      <c r="BZ16" s="98"/>
      <c r="CA16" s="98"/>
      <c r="CB16" s="98"/>
      <c r="CC16" s="98"/>
      <c r="CD16" s="98"/>
      <c r="CE16" s="98"/>
      <c r="CF16" s="98"/>
      <c r="CG16" s="98"/>
      <c r="CH16" s="98"/>
      <c r="CI16" s="98"/>
      <c r="CJ16" s="98"/>
      <c r="CK16" s="98"/>
      <c r="CL16" s="98"/>
      <c r="CM16" s="98"/>
      <c r="CN16" s="98"/>
      <c r="CO16" s="98"/>
      <c r="CP16" s="98"/>
      <c r="CQ16" s="98"/>
      <c r="CR16" s="98"/>
      <c r="CS16" s="98"/>
      <c r="CT16" s="98"/>
      <c r="CU16" s="98"/>
      <c r="CV16" s="98"/>
      <c r="CW16" s="98"/>
      <c r="CX16" s="98"/>
      <c r="CY16" s="98"/>
      <c r="CZ16" s="98"/>
      <c r="DA16" s="98"/>
      <c r="DB16" s="98"/>
      <c r="DC16" s="98"/>
      <c r="DD16" s="98"/>
      <c r="DE16" s="98"/>
      <c r="DF16" s="98"/>
      <c r="DG16" s="98"/>
      <c r="DH16" s="98"/>
      <c r="DI16" s="98"/>
      <c r="DJ16" s="98"/>
      <c r="DK16" s="98"/>
      <c r="DL16" s="98"/>
      <c r="DM16" s="98"/>
      <c r="DN16" s="98"/>
      <c r="DO16" s="98"/>
      <c r="DP16" s="98"/>
      <c r="DQ16" s="98"/>
      <c r="DR16" s="98"/>
      <c r="DS16" s="98"/>
      <c r="DT16" s="98"/>
      <c r="DU16" s="98"/>
      <c r="DV16" s="98"/>
      <c r="DW16" s="98"/>
      <c r="DX16" s="98"/>
      <c r="DY16" s="98"/>
      <c r="DZ16" s="98"/>
      <c r="EA16" s="98"/>
      <c r="EB16" s="98"/>
      <c r="EC16" s="98"/>
      <c r="ED16" s="98"/>
      <c r="EE16" s="98"/>
      <c r="EF16" s="98"/>
      <c r="EG16" s="98"/>
      <c r="EH16" s="98"/>
      <c r="EI16" s="98"/>
      <c r="EJ16" s="98"/>
      <c r="EK16" s="98"/>
      <c r="EL16" s="98"/>
      <c r="EM16" s="98"/>
      <c r="EN16" s="98"/>
      <c r="EO16" s="98"/>
      <c r="EP16" s="98"/>
      <c r="EQ16" s="98"/>
      <c r="ER16" s="98"/>
      <c r="ES16" s="98"/>
      <c r="ET16" s="98"/>
      <c r="EU16" s="98"/>
      <c r="EV16" s="98"/>
      <c r="EW16" s="98"/>
      <c r="EX16" s="98"/>
      <c r="EY16" s="98"/>
      <c r="EZ16" s="98"/>
      <c r="FA16" s="98"/>
      <c r="FB16" s="98"/>
      <c r="FC16" s="98"/>
      <c r="FD16" s="98"/>
      <c r="FE16" s="98"/>
      <c r="FF16" s="98"/>
      <c r="FG16" s="98"/>
      <c r="FH16" s="98"/>
      <c r="FI16" s="98"/>
      <c r="FJ16" s="98"/>
      <c r="FK16" s="98"/>
      <c r="FL16" s="98"/>
      <c r="FM16" s="98"/>
      <c r="FN16" s="98"/>
      <c r="FO16" s="98"/>
      <c r="FP16" s="98"/>
      <c r="FQ16" s="98"/>
      <c r="FR16" s="98"/>
      <c r="FS16" s="98"/>
      <c r="FT16" s="98"/>
      <c r="FU16" s="98"/>
      <c r="FV16" s="98"/>
      <c r="FW16" s="98"/>
      <c r="FX16" s="98"/>
      <c r="FY16" s="98"/>
      <c r="FZ16" s="98"/>
      <c r="GA16" s="98"/>
      <c r="GB16" s="98"/>
      <c r="GC16" s="98"/>
      <c r="GD16" s="98"/>
      <c r="GE16" s="98"/>
      <c r="GF16" s="98"/>
      <c r="GG16" s="98"/>
      <c r="GH16" s="98"/>
      <c r="GI16" s="98"/>
      <c r="GJ16" s="98"/>
      <c r="GK16" s="98"/>
      <c r="GL16" s="98"/>
      <c r="GM16" s="98"/>
      <c r="GN16" s="98"/>
      <c r="GO16" s="98"/>
      <c r="GP16" s="98"/>
      <c r="GQ16" s="98"/>
      <c r="GR16" s="98"/>
      <c r="GS16" s="98"/>
      <c r="GT16" s="98"/>
      <c r="GU16" s="98"/>
      <c r="GV16" s="98"/>
      <c r="GW16" s="98"/>
      <c r="GX16" s="98"/>
      <c r="GY16" s="98"/>
      <c r="GZ16" s="98"/>
      <c r="HA16" s="98"/>
      <c r="HB16" s="98"/>
      <c r="HC16" s="98"/>
      <c r="HD16" s="98"/>
      <c r="HE16" s="98"/>
      <c r="HF16" s="98"/>
      <c r="HG16" s="98"/>
      <c r="HH16" s="98"/>
      <c r="HI16" s="98"/>
      <c r="HJ16" s="98"/>
      <c r="HK16" s="98"/>
      <c r="HL16" s="98"/>
      <c r="HM16" s="98"/>
      <c r="HN16" s="98"/>
      <c r="HO16" s="98"/>
      <c r="HP16" s="98"/>
      <c r="HQ16" s="98"/>
      <c r="HR16" s="98"/>
      <c r="HS16" s="98"/>
      <c r="HT16" s="98"/>
      <c r="HU16" s="98"/>
      <c r="HV16" s="98"/>
      <c r="HW16" s="98"/>
      <c r="HX16" s="98"/>
      <c r="HY16" s="98"/>
      <c r="HZ16" s="98"/>
      <c r="IA16" s="98"/>
      <c r="IB16" s="98"/>
      <c r="IC16" s="98"/>
      <c r="ID16" s="98"/>
      <c r="IE16" s="98"/>
      <c r="IF16" s="98"/>
      <c r="IG16" s="98"/>
      <c r="IH16" s="98"/>
      <c r="II16" s="98"/>
      <c r="IJ16" s="98"/>
      <c r="IK16" s="98"/>
      <c r="IL16" s="98"/>
      <c r="IM16" s="98"/>
      <c r="IN16" s="98"/>
      <c r="IO16" s="98"/>
      <c r="IP16" s="98"/>
      <c r="IQ16" s="98"/>
      <c r="IR16" s="98"/>
      <c r="IS16" s="98"/>
      <c r="IT16" s="98"/>
      <c r="IU16" s="98"/>
      <c r="IV16" s="98"/>
      <c r="IW16" s="98"/>
      <c r="IX16" s="98"/>
      <c r="IY16" s="98"/>
    </row>
    <row r="17" spans="1:259" s="99" customFormat="1" ht="30" customHeight="1">
      <c r="A17" s="89">
        <v>9</v>
      </c>
      <c r="B17" s="90" t="s">
        <v>73</v>
      </c>
      <c r="C17" s="91" t="s">
        <v>74</v>
      </c>
      <c r="D17" s="92"/>
      <c r="E17" s="93" t="s">
        <v>24</v>
      </c>
      <c r="F17" s="94">
        <v>0.19700000000000001</v>
      </c>
      <c r="G17" s="94">
        <v>0.17449999999999999</v>
      </c>
      <c r="H17" s="95">
        <v>0</v>
      </c>
      <c r="I17" s="94">
        <v>0</v>
      </c>
      <c r="J17" s="96" t="s">
        <v>75</v>
      </c>
      <c r="K17" s="94">
        <f t="shared" si="0"/>
        <v>0.17449999999999999</v>
      </c>
      <c r="L17" s="97"/>
      <c r="M17" s="98" t="s">
        <v>77</v>
      </c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98"/>
      <c r="DR17" s="98"/>
      <c r="DS17" s="98"/>
      <c r="DT17" s="98"/>
      <c r="DU17" s="98"/>
      <c r="DV17" s="98"/>
      <c r="DW17" s="98"/>
      <c r="DX17" s="98"/>
      <c r="DY17" s="98"/>
      <c r="DZ17" s="98"/>
      <c r="EA17" s="98"/>
      <c r="EB17" s="98"/>
      <c r="EC17" s="98"/>
      <c r="ED17" s="98"/>
      <c r="EE17" s="98"/>
      <c r="EF17" s="98"/>
      <c r="EG17" s="98"/>
      <c r="EH17" s="98"/>
      <c r="EI17" s="98"/>
      <c r="EJ17" s="98"/>
      <c r="EK17" s="98"/>
      <c r="EL17" s="98"/>
      <c r="EM17" s="98"/>
      <c r="EN17" s="98"/>
      <c r="EO17" s="98"/>
      <c r="EP17" s="98"/>
      <c r="EQ17" s="98"/>
      <c r="ER17" s="98"/>
      <c r="ES17" s="98"/>
      <c r="ET17" s="98"/>
      <c r="EU17" s="98"/>
      <c r="EV17" s="98"/>
      <c r="EW17" s="98"/>
      <c r="EX17" s="98"/>
      <c r="EY17" s="98"/>
      <c r="EZ17" s="98"/>
      <c r="FA17" s="98"/>
      <c r="FB17" s="98"/>
      <c r="FC17" s="98"/>
      <c r="FD17" s="98"/>
      <c r="FE17" s="98"/>
      <c r="FF17" s="98"/>
      <c r="FG17" s="98"/>
      <c r="FH17" s="98"/>
      <c r="FI17" s="98"/>
      <c r="FJ17" s="98"/>
      <c r="FK17" s="98"/>
      <c r="FL17" s="98"/>
      <c r="FM17" s="98"/>
      <c r="FN17" s="98"/>
      <c r="FO17" s="98"/>
      <c r="FP17" s="98"/>
      <c r="FQ17" s="98"/>
      <c r="FR17" s="98"/>
      <c r="FS17" s="98"/>
      <c r="FT17" s="98"/>
      <c r="FU17" s="98"/>
      <c r="FV17" s="98"/>
      <c r="FW17" s="98"/>
      <c r="FX17" s="98"/>
      <c r="FY17" s="98"/>
      <c r="FZ17" s="98"/>
      <c r="GA17" s="98"/>
      <c r="GB17" s="98"/>
      <c r="GC17" s="98"/>
      <c r="GD17" s="98"/>
      <c r="GE17" s="98"/>
      <c r="GF17" s="98"/>
      <c r="GG17" s="98"/>
      <c r="GH17" s="98"/>
      <c r="GI17" s="98"/>
      <c r="GJ17" s="98"/>
      <c r="GK17" s="98"/>
      <c r="GL17" s="98"/>
      <c r="GM17" s="98"/>
      <c r="GN17" s="98"/>
      <c r="GO17" s="98"/>
      <c r="GP17" s="98"/>
      <c r="GQ17" s="98"/>
      <c r="GR17" s="98"/>
      <c r="GS17" s="98"/>
      <c r="GT17" s="98"/>
      <c r="GU17" s="98"/>
      <c r="GV17" s="98"/>
      <c r="GW17" s="98"/>
      <c r="GX17" s="98"/>
      <c r="GY17" s="98"/>
      <c r="GZ17" s="98"/>
      <c r="HA17" s="98"/>
      <c r="HB17" s="98"/>
      <c r="HC17" s="98"/>
      <c r="HD17" s="98"/>
      <c r="HE17" s="98"/>
      <c r="HF17" s="98"/>
      <c r="HG17" s="98"/>
      <c r="HH17" s="98"/>
      <c r="HI17" s="98"/>
      <c r="HJ17" s="98"/>
      <c r="HK17" s="98"/>
      <c r="HL17" s="98"/>
      <c r="HM17" s="98"/>
      <c r="HN17" s="98"/>
      <c r="HO17" s="98"/>
      <c r="HP17" s="98"/>
      <c r="HQ17" s="98"/>
      <c r="HR17" s="98"/>
      <c r="HS17" s="98"/>
      <c r="HT17" s="98"/>
      <c r="HU17" s="98"/>
      <c r="HV17" s="98"/>
      <c r="HW17" s="98"/>
      <c r="HX17" s="98"/>
      <c r="HY17" s="98"/>
      <c r="HZ17" s="98"/>
      <c r="IA17" s="98"/>
      <c r="IB17" s="98"/>
      <c r="IC17" s="98"/>
      <c r="ID17" s="98"/>
      <c r="IE17" s="98"/>
      <c r="IF17" s="98"/>
      <c r="IG17" s="98"/>
      <c r="IH17" s="98"/>
      <c r="II17" s="98"/>
      <c r="IJ17" s="98"/>
      <c r="IK17" s="98"/>
      <c r="IL17" s="98"/>
      <c r="IM17" s="98"/>
      <c r="IN17" s="98"/>
      <c r="IO17" s="98"/>
      <c r="IP17" s="98"/>
      <c r="IQ17" s="98"/>
      <c r="IR17" s="98"/>
      <c r="IS17" s="98"/>
      <c r="IT17" s="98"/>
      <c r="IU17" s="98"/>
      <c r="IV17" s="98"/>
      <c r="IW17" s="98"/>
      <c r="IX17" s="98"/>
      <c r="IY17" s="98"/>
    </row>
    <row r="18" spans="1:259" s="3" customFormat="1" ht="30.75" customHeight="1">
      <c r="A18" s="118" t="s">
        <v>34</v>
      </c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</row>
    <row r="19" spans="1:259" s="3" customFormat="1" ht="35.25" customHeight="1">
      <c r="A19" s="119" t="s">
        <v>68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</row>
    <row r="20" spans="1:259" s="3" customFormat="1" ht="41.25" customHeight="1">
      <c r="A20" s="119" t="s">
        <v>35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</row>
    <row r="21" spans="1:259" s="3" customFormat="1" ht="24" customHeight="1">
      <c r="A21" s="120" t="s">
        <v>36</v>
      </c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</row>
    <row r="22" spans="1:259" s="3" customFormat="1">
      <c r="A22" s="87"/>
      <c r="B22" s="5"/>
      <c r="C22" s="87"/>
      <c r="D22" s="87"/>
      <c r="E22" s="87"/>
      <c r="F22" s="6"/>
      <c r="G22" s="6"/>
      <c r="H22" s="6"/>
      <c r="I22" s="6"/>
      <c r="J22" s="6"/>
      <c r="K22" s="6"/>
      <c r="L22" s="7"/>
    </row>
    <row r="23" spans="1:259" s="3" customFormat="1">
      <c r="A23" s="8" t="s">
        <v>37</v>
      </c>
      <c r="B23" s="9"/>
      <c r="C23" s="10"/>
      <c r="D23" s="11" t="s">
        <v>38</v>
      </c>
      <c r="E23" s="10"/>
      <c r="F23" s="12"/>
      <c r="G23" s="12"/>
      <c r="H23" s="12"/>
      <c r="I23" s="12"/>
      <c r="J23" s="12"/>
      <c r="K23" s="12"/>
      <c r="L23" s="13"/>
    </row>
    <row r="24" spans="1:259" s="3" customFormat="1">
      <c r="A24" s="8"/>
      <c r="B24" s="9"/>
      <c r="C24" s="10"/>
      <c r="D24" s="11"/>
      <c r="E24" s="10"/>
      <c r="F24" s="12"/>
      <c r="G24" s="12"/>
      <c r="H24" s="12"/>
      <c r="I24" s="12"/>
      <c r="J24" s="12"/>
      <c r="K24" s="12"/>
      <c r="L24" s="13"/>
    </row>
    <row r="25" spans="1:259" s="3" customFormat="1">
      <c r="A25" s="8" t="s">
        <v>39</v>
      </c>
      <c r="B25" s="8"/>
      <c r="C25" s="87"/>
      <c r="D25" s="8" t="s">
        <v>39</v>
      </c>
      <c r="E25" s="87"/>
      <c r="F25" s="12"/>
      <c r="G25" s="12"/>
      <c r="H25" s="12"/>
      <c r="I25" s="12"/>
      <c r="J25" s="12"/>
      <c r="K25" s="12"/>
      <c r="L25" s="13"/>
    </row>
    <row r="26" spans="1:259" s="3" customFormat="1" ht="14.4">
      <c r="B26" s="14"/>
      <c r="F26" s="12"/>
      <c r="G26" s="12"/>
      <c r="H26" s="12"/>
      <c r="I26" s="12"/>
      <c r="J26" s="12"/>
      <c r="K26" s="12"/>
      <c r="L26" s="13"/>
    </row>
    <row r="27" spans="1:259">
      <c r="B27" s="15"/>
    </row>
    <row r="28" spans="1:259">
      <c r="B28" s="15"/>
    </row>
    <row r="29" spans="1:259">
      <c r="B29" s="15"/>
    </row>
    <row r="30" spans="1:259">
      <c r="B30" s="15"/>
    </row>
    <row r="31" spans="1:259">
      <c r="B31" s="15"/>
    </row>
    <row r="32" spans="1:259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15"/>
    </row>
    <row r="40" spans="2:2">
      <c r="B40" s="15"/>
    </row>
    <row r="41" spans="2:2">
      <c r="B41" s="15"/>
    </row>
    <row r="42" spans="2:2">
      <c r="B42" s="15"/>
    </row>
    <row r="43" spans="2:2">
      <c r="B43" s="15"/>
    </row>
    <row r="44" spans="2:2">
      <c r="B44" s="15"/>
    </row>
    <row r="45" spans="2:2">
      <c r="B45" s="15"/>
    </row>
    <row r="46" spans="2:2">
      <c r="B46" s="15"/>
    </row>
    <row r="47" spans="2:2">
      <c r="B47" s="15"/>
    </row>
    <row r="48" spans="2:2">
      <c r="B48" s="15"/>
    </row>
  </sheetData>
  <mergeCells count="20">
    <mergeCell ref="A6:L6"/>
    <mergeCell ref="A1:L1"/>
    <mergeCell ref="A2:L2"/>
    <mergeCell ref="A3:L3"/>
    <mergeCell ref="A4:L4"/>
    <mergeCell ref="A5:L5"/>
    <mergeCell ref="A20:L20"/>
    <mergeCell ref="A21:L21"/>
    <mergeCell ref="H7:J7"/>
    <mergeCell ref="L7:L8"/>
    <mergeCell ref="H10:H11"/>
    <mergeCell ref="H14:H15"/>
    <mergeCell ref="A18:L18"/>
    <mergeCell ref="A19:L19"/>
    <mergeCell ref="A7:A8"/>
    <mergeCell ref="B7:B8"/>
    <mergeCell ref="C7:C8"/>
    <mergeCell ref="D7:D8"/>
    <mergeCell ref="E7:E8"/>
    <mergeCell ref="F7:G7"/>
  </mergeCells>
  <phoneticPr fontId="4" type="noConversion"/>
  <conditionalFormatting sqref="B18:B1048576 B1 B3:B15">
    <cfRule type="duplicateValues" dxfId="2" priority="2"/>
  </conditionalFormatting>
  <conditionalFormatting sqref="B16:B17">
    <cfRule type="duplicateValues" dxfId="1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11764-9DF6-4239-9181-61521356E06B}">
  <dimension ref="A1:IY56"/>
  <sheetViews>
    <sheetView tabSelected="1" view="pageBreakPreview" zoomScale="80" zoomScaleNormal="100" zoomScaleSheetLayoutView="80" workbookViewId="0">
      <selection activeCell="G20" sqref="G20"/>
    </sheetView>
  </sheetViews>
  <sheetFormatPr defaultRowHeight="15.6"/>
  <cols>
    <col min="1" max="1" width="6.44140625" style="2" customWidth="1"/>
    <col min="2" max="2" width="12.21875" style="20" customWidth="1"/>
    <col min="3" max="3" width="31.5546875" style="2" customWidth="1"/>
    <col min="4" max="4" width="8.44140625" style="16" customWidth="1"/>
    <col min="5" max="5" width="5.6640625" style="17" customWidth="1"/>
    <col min="6" max="7" width="9.33203125" style="18" customWidth="1"/>
    <col min="8" max="8" width="31.5546875" style="106" customWidth="1"/>
    <col min="9" max="9" width="9.33203125" style="18" customWidth="1"/>
    <col min="10" max="10" width="14.44140625" style="18" customWidth="1"/>
    <col min="11" max="11" width="16.44140625" style="18" customWidth="1"/>
    <col min="12" max="12" width="7.6640625" style="19" customWidth="1"/>
    <col min="13" max="13" width="59.77734375" style="2" customWidth="1"/>
    <col min="14" max="230" width="8.88671875" style="2"/>
    <col min="231" max="231" width="5" style="2" customWidth="1"/>
    <col min="232" max="232" width="15" style="2" customWidth="1"/>
    <col min="233" max="234" width="14.6640625" style="2" customWidth="1"/>
    <col min="235" max="235" width="6.21875" style="2" customWidth="1"/>
    <col min="236" max="238" width="10.109375" style="2" customWidth="1"/>
    <col min="239" max="239" width="10.44140625" style="2" customWidth="1"/>
    <col min="240" max="260" width="8.88671875" style="2"/>
    <col min="261" max="261" width="6.44140625" style="2" customWidth="1"/>
    <col min="262" max="262" width="12.21875" style="2" customWidth="1"/>
    <col min="263" max="263" width="28.21875" style="2" customWidth="1"/>
    <col min="264" max="264" width="13.77734375" style="2" customWidth="1"/>
    <col min="265" max="265" width="5.6640625" style="2" customWidth="1"/>
    <col min="266" max="267" width="9.33203125" style="2" customWidth="1"/>
    <col min="268" max="268" width="13.109375" style="2" customWidth="1"/>
    <col min="269" max="486" width="8.88671875" style="2"/>
    <col min="487" max="487" width="5" style="2" customWidth="1"/>
    <col min="488" max="488" width="15" style="2" customWidth="1"/>
    <col min="489" max="490" width="14.6640625" style="2" customWidth="1"/>
    <col min="491" max="491" width="6.21875" style="2" customWidth="1"/>
    <col min="492" max="494" width="10.109375" style="2" customWidth="1"/>
    <col min="495" max="495" width="10.44140625" style="2" customWidth="1"/>
    <col min="496" max="516" width="8.88671875" style="2"/>
    <col min="517" max="517" width="6.44140625" style="2" customWidth="1"/>
    <col min="518" max="518" width="12.21875" style="2" customWidth="1"/>
    <col min="519" max="519" width="28.21875" style="2" customWidth="1"/>
    <col min="520" max="520" width="13.77734375" style="2" customWidth="1"/>
    <col min="521" max="521" width="5.6640625" style="2" customWidth="1"/>
    <col min="522" max="523" width="9.33203125" style="2" customWidth="1"/>
    <col min="524" max="524" width="13.109375" style="2" customWidth="1"/>
    <col min="525" max="742" width="8.88671875" style="2"/>
    <col min="743" max="743" width="5" style="2" customWidth="1"/>
    <col min="744" max="744" width="15" style="2" customWidth="1"/>
    <col min="745" max="746" width="14.6640625" style="2" customWidth="1"/>
    <col min="747" max="747" width="6.21875" style="2" customWidth="1"/>
    <col min="748" max="750" width="10.109375" style="2" customWidth="1"/>
    <col min="751" max="751" width="10.44140625" style="2" customWidth="1"/>
    <col min="752" max="772" width="8.88671875" style="2"/>
    <col min="773" max="773" width="6.44140625" style="2" customWidth="1"/>
    <col min="774" max="774" width="12.21875" style="2" customWidth="1"/>
    <col min="775" max="775" width="28.21875" style="2" customWidth="1"/>
    <col min="776" max="776" width="13.77734375" style="2" customWidth="1"/>
    <col min="777" max="777" width="5.6640625" style="2" customWidth="1"/>
    <col min="778" max="779" width="9.33203125" style="2" customWidth="1"/>
    <col min="780" max="780" width="13.109375" style="2" customWidth="1"/>
    <col min="781" max="998" width="8.88671875" style="2"/>
    <col min="999" max="999" width="5" style="2" customWidth="1"/>
    <col min="1000" max="1000" width="15" style="2" customWidth="1"/>
    <col min="1001" max="1002" width="14.6640625" style="2" customWidth="1"/>
    <col min="1003" max="1003" width="6.21875" style="2" customWidth="1"/>
    <col min="1004" max="1006" width="10.109375" style="2" customWidth="1"/>
    <col min="1007" max="1007" width="10.44140625" style="2" customWidth="1"/>
    <col min="1008" max="1028" width="8.88671875" style="2"/>
    <col min="1029" max="1029" width="6.44140625" style="2" customWidth="1"/>
    <col min="1030" max="1030" width="12.21875" style="2" customWidth="1"/>
    <col min="1031" max="1031" width="28.21875" style="2" customWidth="1"/>
    <col min="1032" max="1032" width="13.77734375" style="2" customWidth="1"/>
    <col min="1033" max="1033" width="5.6640625" style="2" customWidth="1"/>
    <col min="1034" max="1035" width="9.33203125" style="2" customWidth="1"/>
    <col min="1036" max="1036" width="13.109375" style="2" customWidth="1"/>
    <col min="1037" max="1254" width="8.88671875" style="2"/>
    <col min="1255" max="1255" width="5" style="2" customWidth="1"/>
    <col min="1256" max="1256" width="15" style="2" customWidth="1"/>
    <col min="1257" max="1258" width="14.6640625" style="2" customWidth="1"/>
    <col min="1259" max="1259" width="6.21875" style="2" customWidth="1"/>
    <col min="1260" max="1262" width="10.109375" style="2" customWidth="1"/>
    <col min="1263" max="1263" width="10.44140625" style="2" customWidth="1"/>
    <col min="1264" max="1284" width="8.88671875" style="2"/>
    <col min="1285" max="1285" width="6.44140625" style="2" customWidth="1"/>
    <col min="1286" max="1286" width="12.21875" style="2" customWidth="1"/>
    <col min="1287" max="1287" width="28.21875" style="2" customWidth="1"/>
    <col min="1288" max="1288" width="13.77734375" style="2" customWidth="1"/>
    <col min="1289" max="1289" width="5.6640625" style="2" customWidth="1"/>
    <col min="1290" max="1291" width="9.33203125" style="2" customWidth="1"/>
    <col min="1292" max="1292" width="13.109375" style="2" customWidth="1"/>
    <col min="1293" max="1510" width="8.88671875" style="2"/>
    <col min="1511" max="1511" width="5" style="2" customWidth="1"/>
    <col min="1512" max="1512" width="15" style="2" customWidth="1"/>
    <col min="1513" max="1514" width="14.6640625" style="2" customWidth="1"/>
    <col min="1515" max="1515" width="6.21875" style="2" customWidth="1"/>
    <col min="1516" max="1518" width="10.109375" style="2" customWidth="1"/>
    <col min="1519" max="1519" width="10.44140625" style="2" customWidth="1"/>
    <col min="1520" max="1540" width="8.88671875" style="2"/>
    <col min="1541" max="1541" width="6.44140625" style="2" customWidth="1"/>
    <col min="1542" max="1542" width="12.21875" style="2" customWidth="1"/>
    <col min="1543" max="1543" width="28.21875" style="2" customWidth="1"/>
    <col min="1544" max="1544" width="13.77734375" style="2" customWidth="1"/>
    <col min="1545" max="1545" width="5.6640625" style="2" customWidth="1"/>
    <col min="1546" max="1547" width="9.33203125" style="2" customWidth="1"/>
    <col min="1548" max="1548" width="13.109375" style="2" customWidth="1"/>
    <col min="1549" max="1766" width="8.88671875" style="2"/>
    <col min="1767" max="1767" width="5" style="2" customWidth="1"/>
    <col min="1768" max="1768" width="15" style="2" customWidth="1"/>
    <col min="1769" max="1770" width="14.6640625" style="2" customWidth="1"/>
    <col min="1771" max="1771" width="6.21875" style="2" customWidth="1"/>
    <col min="1772" max="1774" width="10.109375" style="2" customWidth="1"/>
    <col min="1775" max="1775" width="10.44140625" style="2" customWidth="1"/>
    <col min="1776" max="1796" width="8.88671875" style="2"/>
    <col min="1797" max="1797" width="6.44140625" style="2" customWidth="1"/>
    <col min="1798" max="1798" width="12.21875" style="2" customWidth="1"/>
    <col min="1799" max="1799" width="28.21875" style="2" customWidth="1"/>
    <col min="1800" max="1800" width="13.77734375" style="2" customWidth="1"/>
    <col min="1801" max="1801" width="5.6640625" style="2" customWidth="1"/>
    <col min="1802" max="1803" width="9.33203125" style="2" customWidth="1"/>
    <col min="1804" max="1804" width="13.109375" style="2" customWidth="1"/>
    <col min="1805" max="2022" width="8.88671875" style="2"/>
    <col min="2023" max="2023" width="5" style="2" customWidth="1"/>
    <col min="2024" max="2024" width="15" style="2" customWidth="1"/>
    <col min="2025" max="2026" width="14.6640625" style="2" customWidth="1"/>
    <col min="2027" max="2027" width="6.21875" style="2" customWidth="1"/>
    <col min="2028" max="2030" width="10.109375" style="2" customWidth="1"/>
    <col min="2031" max="2031" width="10.44140625" style="2" customWidth="1"/>
    <col min="2032" max="2052" width="8.88671875" style="2"/>
    <col min="2053" max="2053" width="6.44140625" style="2" customWidth="1"/>
    <col min="2054" max="2054" width="12.21875" style="2" customWidth="1"/>
    <col min="2055" max="2055" width="28.21875" style="2" customWidth="1"/>
    <col min="2056" max="2056" width="13.77734375" style="2" customWidth="1"/>
    <col min="2057" max="2057" width="5.6640625" style="2" customWidth="1"/>
    <col min="2058" max="2059" width="9.33203125" style="2" customWidth="1"/>
    <col min="2060" max="2060" width="13.109375" style="2" customWidth="1"/>
    <col min="2061" max="2278" width="8.88671875" style="2"/>
    <col min="2279" max="2279" width="5" style="2" customWidth="1"/>
    <col min="2280" max="2280" width="15" style="2" customWidth="1"/>
    <col min="2281" max="2282" width="14.6640625" style="2" customWidth="1"/>
    <col min="2283" max="2283" width="6.21875" style="2" customWidth="1"/>
    <col min="2284" max="2286" width="10.109375" style="2" customWidth="1"/>
    <col min="2287" max="2287" width="10.44140625" style="2" customWidth="1"/>
    <col min="2288" max="2308" width="8.88671875" style="2"/>
    <col min="2309" max="2309" width="6.44140625" style="2" customWidth="1"/>
    <col min="2310" max="2310" width="12.21875" style="2" customWidth="1"/>
    <col min="2311" max="2311" width="28.21875" style="2" customWidth="1"/>
    <col min="2312" max="2312" width="13.77734375" style="2" customWidth="1"/>
    <col min="2313" max="2313" width="5.6640625" style="2" customWidth="1"/>
    <col min="2314" max="2315" width="9.33203125" style="2" customWidth="1"/>
    <col min="2316" max="2316" width="13.109375" style="2" customWidth="1"/>
    <col min="2317" max="2534" width="8.88671875" style="2"/>
    <col min="2535" max="2535" width="5" style="2" customWidth="1"/>
    <col min="2536" max="2536" width="15" style="2" customWidth="1"/>
    <col min="2537" max="2538" width="14.6640625" style="2" customWidth="1"/>
    <col min="2539" max="2539" width="6.21875" style="2" customWidth="1"/>
    <col min="2540" max="2542" width="10.109375" style="2" customWidth="1"/>
    <col min="2543" max="2543" width="10.44140625" style="2" customWidth="1"/>
    <col min="2544" max="2564" width="8.88671875" style="2"/>
    <col min="2565" max="2565" width="6.44140625" style="2" customWidth="1"/>
    <col min="2566" max="2566" width="12.21875" style="2" customWidth="1"/>
    <col min="2567" max="2567" width="28.21875" style="2" customWidth="1"/>
    <col min="2568" max="2568" width="13.77734375" style="2" customWidth="1"/>
    <col min="2569" max="2569" width="5.6640625" style="2" customWidth="1"/>
    <col min="2570" max="2571" width="9.33203125" style="2" customWidth="1"/>
    <col min="2572" max="2572" width="13.109375" style="2" customWidth="1"/>
    <col min="2573" max="2790" width="8.88671875" style="2"/>
    <col min="2791" max="2791" width="5" style="2" customWidth="1"/>
    <col min="2792" max="2792" width="15" style="2" customWidth="1"/>
    <col min="2793" max="2794" width="14.6640625" style="2" customWidth="1"/>
    <col min="2795" max="2795" width="6.21875" style="2" customWidth="1"/>
    <col min="2796" max="2798" width="10.109375" style="2" customWidth="1"/>
    <col min="2799" max="2799" width="10.44140625" style="2" customWidth="1"/>
    <col min="2800" max="2820" width="8.88671875" style="2"/>
    <col min="2821" max="2821" width="6.44140625" style="2" customWidth="1"/>
    <col min="2822" max="2822" width="12.21875" style="2" customWidth="1"/>
    <col min="2823" max="2823" width="28.21875" style="2" customWidth="1"/>
    <col min="2824" max="2824" width="13.77734375" style="2" customWidth="1"/>
    <col min="2825" max="2825" width="5.6640625" style="2" customWidth="1"/>
    <col min="2826" max="2827" width="9.33203125" style="2" customWidth="1"/>
    <col min="2828" max="2828" width="13.109375" style="2" customWidth="1"/>
    <col min="2829" max="3046" width="8.88671875" style="2"/>
    <col min="3047" max="3047" width="5" style="2" customWidth="1"/>
    <col min="3048" max="3048" width="15" style="2" customWidth="1"/>
    <col min="3049" max="3050" width="14.6640625" style="2" customWidth="1"/>
    <col min="3051" max="3051" width="6.21875" style="2" customWidth="1"/>
    <col min="3052" max="3054" width="10.109375" style="2" customWidth="1"/>
    <col min="3055" max="3055" width="10.44140625" style="2" customWidth="1"/>
    <col min="3056" max="3076" width="8.88671875" style="2"/>
    <col min="3077" max="3077" width="6.44140625" style="2" customWidth="1"/>
    <col min="3078" max="3078" width="12.21875" style="2" customWidth="1"/>
    <col min="3079" max="3079" width="28.21875" style="2" customWidth="1"/>
    <col min="3080" max="3080" width="13.77734375" style="2" customWidth="1"/>
    <col min="3081" max="3081" width="5.6640625" style="2" customWidth="1"/>
    <col min="3082" max="3083" width="9.33203125" style="2" customWidth="1"/>
    <col min="3084" max="3084" width="13.109375" style="2" customWidth="1"/>
    <col min="3085" max="3302" width="8.88671875" style="2"/>
    <col min="3303" max="3303" width="5" style="2" customWidth="1"/>
    <col min="3304" max="3304" width="15" style="2" customWidth="1"/>
    <col min="3305" max="3306" width="14.6640625" style="2" customWidth="1"/>
    <col min="3307" max="3307" width="6.21875" style="2" customWidth="1"/>
    <col min="3308" max="3310" width="10.109375" style="2" customWidth="1"/>
    <col min="3311" max="3311" width="10.44140625" style="2" customWidth="1"/>
    <col min="3312" max="3332" width="8.88671875" style="2"/>
    <col min="3333" max="3333" width="6.44140625" style="2" customWidth="1"/>
    <col min="3334" max="3334" width="12.21875" style="2" customWidth="1"/>
    <col min="3335" max="3335" width="28.21875" style="2" customWidth="1"/>
    <col min="3336" max="3336" width="13.77734375" style="2" customWidth="1"/>
    <col min="3337" max="3337" width="5.6640625" style="2" customWidth="1"/>
    <col min="3338" max="3339" width="9.33203125" style="2" customWidth="1"/>
    <col min="3340" max="3340" width="13.109375" style="2" customWidth="1"/>
    <col min="3341" max="3558" width="8.88671875" style="2"/>
    <col min="3559" max="3559" width="5" style="2" customWidth="1"/>
    <col min="3560" max="3560" width="15" style="2" customWidth="1"/>
    <col min="3561" max="3562" width="14.6640625" style="2" customWidth="1"/>
    <col min="3563" max="3563" width="6.21875" style="2" customWidth="1"/>
    <col min="3564" max="3566" width="10.109375" style="2" customWidth="1"/>
    <col min="3567" max="3567" width="10.44140625" style="2" customWidth="1"/>
    <col min="3568" max="3588" width="8.88671875" style="2"/>
    <col min="3589" max="3589" width="6.44140625" style="2" customWidth="1"/>
    <col min="3590" max="3590" width="12.21875" style="2" customWidth="1"/>
    <col min="3591" max="3591" width="28.21875" style="2" customWidth="1"/>
    <col min="3592" max="3592" width="13.77734375" style="2" customWidth="1"/>
    <col min="3593" max="3593" width="5.6640625" style="2" customWidth="1"/>
    <col min="3594" max="3595" width="9.33203125" style="2" customWidth="1"/>
    <col min="3596" max="3596" width="13.109375" style="2" customWidth="1"/>
    <col min="3597" max="3814" width="8.88671875" style="2"/>
    <col min="3815" max="3815" width="5" style="2" customWidth="1"/>
    <col min="3816" max="3816" width="15" style="2" customWidth="1"/>
    <col min="3817" max="3818" width="14.6640625" style="2" customWidth="1"/>
    <col min="3819" max="3819" width="6.21875" style="2" customWidth="1"/>
    <col min="3820" max="3822" width="10.109375" style="2" customWidth="1"/>
    <col min="3823" max="3823" width="10.44140625" style="2" customWidth="1"/>
    <col min="3824" max="3844" width="8.88671875" style="2"/>
    <col min="3845" max="3845" width="6.44140625" style="2" customWidth="1"/>
    <col min="3846" max="3846" width="12.21875" style="2" customWidth="1"/>
    <col min="3847" max="3847" width="28.21875" style="2" customWidth="1"/>
    <col min="3848" max="3848" width="13.77734375" style="2" customWidth="1"/>
    <col min="3849" max="3849" width="5.6640625" style="2" customWidth="1"/>
    <col min="3850" max="3851" width="9.33203125" style="2" customWidth="1"/>
    <col min="3852" max="3852" width="13.109375" style="2" customWidth="1"/>
    <col min="3853" max="4070" width="8.88671875" style="2"/>
    <col min="4071" max="4071" width="5" style="2" customWidth="1"/>
    <col min="4072" max="4072" width="15" style="2" customWidth="1"/>
    <col min="4073" max="4074" width="14.6640625" style="2" customWidth="1"/>
    <col min="4075" max="4075" width="6.21875" style="2" customWidth="1"/>
    <col min="4076" max="4078" width="10.109375" style="2" customWidth="1"/>
    <col min="4079" max="4079" width="10.44140625" style="2" customWidth="1"/>
    <col min="4080" max="4100" width="8.88671875" style="2"/>
    <col min="4101" max="4101" width="6.44140625" style="2" customWidth="1"/>
    <col min="4102" max="4102" width="12.21875" style="2" customWidth="1"/>
    <col min="4103" max="4103" width="28.21875" style="2" customWidth="1"/>
    <col min="4104" max="4104" width="13.77734375" style="2" customWidth="1"/>
    <col min="4105" max="4105" width="5.6640625" style="2" customWidth="1"/>
    <col min="4106" max="4107" width="9.33203125" style="2" customWidth="1"/>
    <col min="4108" max="4108" width="13.109375" style="2" customWidth="1"/>
    <col min="4109" max="4326" width="8.88671875" style="2"/>
    <col min="4327" max="4327" width="5" style="2" customWidth="1"/>
    <col min="4328" max="4328" width="15" style="2" customWidth="1"/>
    <col min="4329" max="4330" width="14.6640625" style="2" customWidth="1"/>
    <col min="4331" max="4331" width="6.21875" style="2" customWidth="1"/>
    <col min="4332" max="4334" width="10.109375" style="2" customWidth="1"/>
    <col min="4335" max="4335" width="10.44140625" style="2" customWidth="1"/>
    <col min="4336" max="4356" width="8.88671875" style="2"/>
    <col min="4357" max="4357" width="6.44140625" style="2" customWidth="1"/>
    <col min="4358" max="4358" width="12.21875" style="2" customWidth="1"/>
    <col min="4359" max="4359" width="28.21875" style="2" customWidth="1"/>
    <col min="4360" max="4360" width="13.77734375" style="2" customWidth="1"/>
    <col min="4361" max="4361" width="5.6640625" style="2" customWidth="1"/>
    <col min="4362" max="4363" width="9.33203125" style="2" customWidth="1"/>
    <col min="4364" max="4364" width="13.109375" style="2" customWidth="1"/>
    <col min="4365" max="4582" width="8.88671875" style="2"/>
    <col min="4583" max="4583" width="5" style="2" customWidth="1"/>
    <col min="4584" max="4584" width="15" style="2" customWidth="1"/>
    <col min="4585" max="4586" width="14.6640625" style="2" customWidth="1"/>
    <col min="4587" max="4587" width="6.21875" style="2" customWidth="1"/>
    <col min="4588" max="4590" width="10.109375" style="2" customWidth="1"/>
    <col min="4591" max="4591" width="10.44140625" style="2" customWidth="1"/>
    <col min="4592" max="4612" width="8.88671875" style="2"/>
    <col min="4613" max="4613" width="6.44140625" style="2" customWidth="1"/>
    <col min="4614" max="4614" width="12.21875" style="2" customWidth="1"/>
    <col min="4615" max="4615" width="28.21875" style="2" customWidth="1"/>
    <col min="4616" max="4616" width="13.77734375" style="2" customWidth="1"/>
    <col min="4617" max="4617" width="5.6640625" style="2" customWidth="1"/>
    <col min="4618" max="4619" width="9.33203125" style="2" customWidth="1"/>
    <col min="4620" max="4620" width="13.109375" style="2" customWidth="1"/>
    <col min="4621" max="4838" width="8.88671875" style="2"/>
    <col min="4839" max="4839" width="5" style="2" customWidth="1"/>
    <col min="4840" max="4840" width="15" style="2" customWidth="1"/>
    <col min="4841" max="4842" width="14.6640625" style="2" customWidth="1"/>
    <col min="4843" max="4843" width="6.21875" style="2" customWidth="1"/>
    <col min="4844" max="4846" width="10.109375" style="2" customWidth="1"/>
    <col min="4847" max="4847" width="10.44140625" style="2" customWidth="1"/>
    <col min="4848" max="4868" width="8.88671875" style="2"/>
    <col min="4869" max="4869" width="6.44140625" style="2" customWidth="1"/>
    <col min="4870" max="4870" width="12.21875" style="2" customWidth="1"/>
    <col min="4871" max="4871" width="28.21875" style="2" customWidth="1"/>
    <col min="4872" max="4872" width="13.77734375" style="2" customWidth="1"/>
    <col min="4873" max="4873" width="5.6640625" style="2" customWidth="1"/>
    <col min="4874" max="4875" width="9.33203125" style="2" customWidth="1"/>
    <col min="4876" max="4876" width="13.109375" style="2" customWidth="1"/>
    <col min="4877" max="5094" width="8.88671875" style="2"/>
    <col min="5095" max="5095" width="5" style="2" customWidth="1"/>
    <col min="5096" max="5096" width="15" style="2" customWidth="1"/>
    <col min="5097" max="5098" width="14.6640625" style="2" customWidth="1"/>
    <col min="5099" max="5099" width="6.21875" style="2" customWidth="1"/>
    <col min="5100" max="5102" width="10.109375" style="2" customWidth="1"/>
    <col min="5103" max="5103" width="10.44140625" style="2" customWidth="1"/>
    <col min="5104" max="5124" width="8.88671875" style="2"/>
    <col min="5125" max="5125" width="6.44140625" style="2" customWidth="1"/>
    <col min="5126" max="5126" width="12.21875" style="2" customWidth="1"/>
    <col min="5127" max="5127" width="28.21875" style="2" customWidth="1"/>
    <col min="5128" max="5128" width="13.77734375" style="2" customWidth="1"/>
    <col min="5129" max="5129" width="5.6640625" style="2" customWidth="1"/>
    <col min="5130" max="5131" width="9.33203125" style="2" customWidth="1"/>
    <col min="5132" max="5132" width="13.109375" style="2" customWidth="1"/>
    <col min="5133" max="5350" width="8.88671875" style="2"/>
    <col min="5351" max="5351" width="5" style="2" customWidth="1"/>
    <col min="5352" max="5352" width="15" style="2" customWidth="1"/>
    <col min="5353" max="5354" width="14.6640625" style="2" customWidth="1"/>
    <col min="5355" max="5355" width="6.21875" style="2" customWidth="1"/>
    <col min="5356" max="5358" width="10.109375" style="2" customWidth="1"/>
    <col min="5359" max="5359" width="10.44140625" style="2" customWidth="1"/>
    <col min="5360" max="5380" width="8.88671875" style="2"/>
    <col min="5381" max="5381" width="6.44140625" style="2" customWidth="1"/>
    <col min="5382" max="5382" width="12.21875" style="2" customWidth="1"/>
    <col min="5383" max="5383" width="28.21875" style="2" customWidth="1"/>
    <col min="5384" max="5384" width="13.77734375" style="2" customWidth="1"/>
    <col min="5385" max="5385" width="5.6640625" style="2" customWidth="1"/>
    <col min="5386" max="5387" width="9.33203125" style="2" customWidth="1"/>
    <col min="5388" max="5388" width="13.109375" style="2" customWidth="1"/>
    <col min="5389" max="5606" width="8.88671875" style="2"/>
    <col min="5607" max="5607" width="5" style="2" customWidth="1"/>
    <col min="5608" max="5608" width="15" style="2" customWidth="1"/>
    <col min="5609" max="5610" width="14.6640625" style="2" customWidth="1"/>
    <col min="5611" max="5611" width="6.21875" style="2" customWidth="1"/>
    <col min="5612" max="5614" width="10.109375" style="2" customWidth="1"/>
    <col min="5615" max="5615" width="10.44140625" style="2" customWidth="1"/>
    <col min="5616" max="5636" width="8.88671875" style="2"/>
    <col min="5637" max="5637" width="6.44140625" style="2" customWidth="1"/>
    <col min="5638" max="5638" width="12.21875" style="2" customWidth="1"/>
    <col min="5639" max="5639" width="28.21875" style="2" customWidth="1"/>
    <col min="5640" max="5640" width="13.77734375" style="2" customWidth="1"/>
    <col min="5641" max="5641" width="5.6640625" style="2" customWidth="1"/>
    <col min="5642" max="5643" width="9.33203125" style="2" customWidth="1"/>
    <col min="5644" max="5644" width="13.109375" style="2" customWidth="1"/>
    <col min="5645" max="5862" width="8.88671875" style="2"/>
    <col min="5863" max="5863" width="5" style="2" customWidth="1"/>
    <col min="5864" max="5864" width="15" style="2" customWidth="1"/>
    <col min="5865" max="5866" width="14.6640625" style="2" customWidth="1"/>
    <col min="5867" max="5867" width="6.21875" style="2" customWidth="1"/>
    <col min="5868" max="5870" width="10.109375" style="2" customWidth="1"/>
    <col min="5871" max="5871" width="10.44140625" style="2" customWidth="1"/>
    <col min="5872" max="5892" width="8.88671875" style="2"/>
    <col min="5893" max="5893" width="6.44140625" style="2" customWidth="1"/>
    <col min="5894" max="5894" width="12.21875" style="2" customWidth="1"/>
    <col min="5895" max="5895" width="28.21875" style="2" customWidth="1"/>
    <col min="5896" max="5896" width="13.77734375" style="2" customWidth="1"/>
    <col min="5897" max="5897" width="5.6640625" style="2" customWidth="1"/>
    <col min="5898" max="5899" width="9.33203125" style="2" customWidth="1"/>
    <col min="5900" max="5900" width="13.109375" style="2" customWidth="1"/>
    <col min="5901" max="6118" width="8.88671875" style="2"/>
    <col min="6119" max="6119" width="5" style="2" customWidth="1"/>
    <col min="6120" max="6120" width="15" style="2" customWidth="1"/>
    <col min="6121" max="6122" width="14.6640625" style="2" customWidth="1"/>
    <col min="6123" max="6123" width="6.21875" style="2" customWidth="1"/>
    <col min="6124" max="6126" width="10.109375" style="2" customWidth="1"/>
    <col min="6127" max="6127" width="10.44140625" style="2" customWidth="1"/>
    <col min="6128" max="6148" width="8.88671875" style="2"/>
    <col min="6149" max="6149" width="6.44140625" style="2" customWidth="1"/>
    <col min="6150" max="6150" width="12.21875" style="2" customWidth="1"/>
    <col min="6151" max="6151" width="28.21875" style="2" customWidth="1"/>
    <col min="6152" max="6152" width="13.77734375" style="2" customWidth="1"/>
    <col min="6153" max="6153" width="5.6640625" style="2" customWidth="1"/>
    <col min="6154" max="6155" width="9.33203125" style="2" customWidth="1"/>
    <col min="6156" max="6156" width="13.109375" style="2" customWidth="1"/>
    <col min="6157" max="6374" width="8.88671875" style="2"/>
    <col min="6375" max="6375" width="5" style="2" customWidth="1"/>
    <col min="6376" max="6376" width="15" style="2" customWidth="1"/>
    <col min="6377" max="6378" width="14.6640625" style="2" customWidth="1"/>
    <col min="6379" max="6379" width="6.21875" style="2" customWidth="1"/>
    <col min="6380" max="6382" width="10.109375" style="2" customWidth="1"/>
    <col min="6383" max="6383" width="10.44140625" style="2" customWidth="1"/>
    <col min="6384" max="6404" width="8.88671875" style="2"/>
    <col min="6405" max="6405" width="6.44140625" style="2" customWidth="1"/>
    <col min="6406" max="6406" width="12.21875" style="2" customWidth="1"/>
    <col min="6407" max="6407" width="28.21875" style="2" customWidth="1"/>
    <col min="6408" max="6408" width="13.77734375" style="2" customWidth="1"/>
    <col min="6409" max="6409" width="5.6640625" style="2" customWidth="1"/>
    <col min="6410" max="6411" width="9.33203125" style="2" customWidth="1"/>
    <col min="6412" max="6412" width="13.109375" style="2" customWidth="1"/>
    <col min="6413" max="6630" width="8.88671875" style="2"/>
    <col min="6631" max="6631" width="5" style="2" customWidth="1"/>
    <col min="6632" max="6632" width="15" style="2" customWidth="1"/>
    <col min="6633" max="6634" width="14.6640625" style="2" customWidth="1"/>
    <col min="6635" max="6635" width="6.21875" style="2" customWidth="1"/>
    <col min="6636" max="6638" width="10.109375" style="2" customWidth="1"/>
    <col min="6639" max="6639" width="10.44140625" style="2" customWidth="1"/>
    <col min="6640" max="6660" width="8.88671875" style="2"/>
    <col min="6661" max="6661" width="6.44140625" style="2" customWidth="1"/>
    <col min="6662" max="6662" width="12.21875" style="2" customWidth="1"/>
    <col min="6663" max="6663" width="28.21875" style="2" customWidth="1"/>
    <col min="6664" max="6664" width="13.77734375" style="2" customWidth="1"/>
    <col min="6665" max="6665" width="5.6640625" style="2" customWidth="1"/>
    <col min="6666" max="6667" width="9.33203125" style="2" customWidth="1"/>
    <col min="6668" max="6668" width="13.109375" style="2" customWidth="1"/>
    <col min="6669" max="6886" width="8.88671875" style="2"/>
    <col min="6887" max="6887" width="5" style="2" customWidth="1"/>
    <col min="6888" max="6888" width="15" style="2" customWidth="1"/>
    <col min="6889" max="6890" width="14.6640625" style="2" customWidth="1"/>
    <col min="6891" max="6891" width="6.21875" style="2" customWidth="1"/>
    <col min="6892" max="6894" width="10.109375" style="2" customWidth="1"/>
    <col min="6895" max="6895" width="10.44140625" style="2" customWidth="1"/>
    <col min="6896" max="6916" width="8.88671875" style="2"/>
    <col min="6917" max="6917" width="6.44140625" style="2" customWidth="1"/>
    <col min="6918" max="6918" width="12.21875" style="2" customWidth="1"/>
    <col min="6919" max="6919" width="28.21875" style="2" customWidth="1"/>
    <col min="6920" max="6920" width="13.77734375" style="2" customWidth="1"/>
    <col min="6921" max="6921" width="5.6640625" style="2" customWidth="1"/>
    <col min="6922" max="6923" width="9.33203125" style="2" customWidth="1"/>
    <col min="6924" max="6924" width="13.109375" style="2" customWidth="1"/>
    <col min="6925" max="7142" width="8.88671875" style="2"/>
    <col min="7143" max="7143" width="5" style="2" customWidth="1"/>
    <col min="7144" max="7144" width="15" style="2" customWidth="1"/>
    <col min="7145" max="7146" width="14.6640625" style="2" customWidth="1"/>
    <col min="7147" max="7147" width="6.21875" style="2" customWidth="1"/>
    <col min="7148" max="7150" width="10.109375" style="2" customWidth="1"/>
    <col min="7151" max="7151" width="10.44140625" style="2" customWidth="1"/>
    <col min="7152" max="7172" width="8.88671875" style="2"/>
    <col min="7173" max="7173" width="6.44140625" style="2" customWidth="1"/>
    <col min="7174" max="7174" width="12.21875" style="2" customWidth="1"/>
    <col min="7175" max="7175" width="28.21875" style="2" customWidth="1"/>
    <col min="7176" max="7176" width="13.77734375" style="2" customWidth="1"/>
    <col min="7177" max="7177" width="5.6640625" style="2" customWidth="1"/>
    <col min="7178" max="7179" width="9.33203125" style="2" customWidth="1"/>
    <col min="7180" max="7180" width="13.109375" style="2" customWidth="1"/>
    <col min="7181" max="7398" width="8.88671875" style="2"/>
    <col min="7399" max="7399" width="5" style="2" customWidth="1"/>
    <col min="7400" max="7400" width="15" style="2" customWidth="1"/>
    <col min="7401" max="7402" width="14.6640625" style="2" customWidth="1"/>
    <col min="7403" max="7403" width="6.21875" style="2" customWidth="1"/>
    <col min="7404" max="7406" width="10.109375" style="2" customWidth="1"/>
    <col min="7407" max="7407" width="10.44140625" style="2" customWidth="1"/>
    <col min="7408" max="7428" width="8.88671875" style="2"/>
    <col min="7429" max="7429" width="6.44140625" style="2" customWidth="1"/>
    <col min="7430" max="7430" width="12.21875" style="2" customWidth="1"/>
    <col min="7431" max="7431" width="28.21875" style="2" customWidth="1"/>
    <col min="7432" max="7432" width="13.77734375" style="2" customWidth="1"/>
    <col min="7433" max="7433" width="5.6640625" style="2" customWidth="1"/>
    <col min="7434" max="7435" width="9.33203125" style="2" customWidth="1"/>
    <col min="7436" max="7436" width="13.109375" style="2" customWidth="1"/>
    <col min="7437" max="7654" width="8.88671875" style="2"/>
    <col min="7655" max="7655" width="5" style="2" customWidth="1"/>
    <col min="7656" max="7656" width="15" style="2" customWidth="1"/>
    <col min="7657" max="7658" width="14.6640625" style="2" customWidth="1"/>
    <col min="7659" max="7659" width="6.21875" style="2" customWidth="1"/>
    <col min="7660" max="7662" width="10.109375" style="2" customWidth="1"/>
    <col min="7663" max="7663" width="10.44140625" style="2" customWidth="1"/>
    <col min="7664" max="7684" width="8.88671875" style="2"/>
    <col min="7685" max="7685" width="6.44140625" style="2" customWidth="1"/>
    <col min="7686" max="7686" width="12.21875" style="2" customWidth="1"/>
    <col min="7687" max="7687" width="28.21875" style="2" customWidth="1"/>
    <col min="7688" max="7688" width="13.77734375" style="2" customWidth="1"/>
    <col min="7689" max="7689" width="5.6640625" style="2" customWidth="1"/>
    <col min="7690" max="7691" width="9.33203125" style="2" customWidth="1"/>
    <col min="7692" max="7692" width="13.109375" style="2" customWidth="1"/>
    <col min="7693" max="7910" width="8.88671875" style="2"/>
    <col min="7911" max="7911" width="5" style="2" customWidth="1"/>
    <col min="7912" max="7912" width="15" style="2" customWidth="1"/>
    <col min="7913" max="7914" width="14.6640625" style="2" customWidth="1"/>
    <col min="7915" max="7915" width="6.21875" style="2" customWidth="1"/>
    <col min="7916" max="7918" width="10.109375" style="2" customWidth="1"/>
    <col min="7919" max="7919" width="10.44140625" style="2" customWidth="1"/>
    <col min="7920" max="7940" width="8.88671875" style="2"/>
    <col min="7941" max="7941" width="6.44140625" style="2" customWidth="1"/>
    <col min="7942" max="7942" width="12.21875" style="2" customWidth="1"/>
    <col min="7943" max="7943" width="28.21875" style="2" customWidth="1"/>
    <col min="7944" max="7944" width="13.77734375" style="2" customWidth="1"/>
    <col min="7945" max="7945" width="5.6640625" style="2" customWidth="1"/>
    <col min="7946" max="7947" width="9.33203125" style="2" customWidth="1"/>
    <col min="7948" max="7948" width="13.109375" style="2" customWidth="1"/>
    <col min="7949" max="8166" width="8.88671875" style="2"/>
    <col min="8167" max="8167" width="5" style="2" customWidth="1"/>
    <col min="8168" max="8168" width="15" style="2" customWidth="1"/>
    <col min="8169" max="8170" width="14.6640625" style="2" customWidth="1"/>
    <col min="8171" max="8171" width="6.21875" style="2" customWidth="1"/>
    <col min="8172" max="8174" width="10.109375" style="2" customWidth="1"/>
    <col min="8175" max="8175" width="10.44140625" style="2" customWidth="1"/>
    <col min="8176" max="8196" width="8.88671875" style="2"/>
    <col min="8197" max="8197" width="6.44140625" style="2" customWidth="1"/>
    <col min="8198" max="8198" width="12.21875" style="2" customWidth="1"/>
    <col min="8199" max="8199" width="28.21875" style="2" customWidth="1"/>
    <col min="8200" max="8200" width="13.77734375" style="2" customWidth="1"/>
    <col min="8201" max="8201" width="5.6640625" style="2" customWidth="1"/>
    <col min="8202" max="8203" width="9.33203125" style="2" customWidth="1"/>
    <col min="8204" max="8204" width="13.109375" style="2" customWidth="1"/>
    <col min="8205" max="8422" width="8.88671875" style="2"/>
    <col min="8423" max="8423" width="5" style="2" customWidth="1"/>
    <col min="8424" max="8424" width="15" style="2" customWidth="1"/>
    <col min="8425" max="8426" width="14.6640625" style="2" customWidth="1"/>
    <col min="8427" max="8427" width="6.21875" style="2" customWidth="1"/>
    <col min="8428" max="8430" width="10.109375" style="2" customWidth="1"/>
    <col min="8431" max="8431" width="10.44140625" style="2" customWidth="1"/>
    <col min="8432" max="8452" width="8.88671875" style="2"/>
    <col min="8453" max="8453" width="6.44140625" style="2" customWidth="1"/>
    <col min="8454" max="8454" width="12.21875" style="2" customWidth="1"/>
    <col min="8455" max="8455" width="28.21875" style="2" customWidth="1"/>
    <col min="8456" max="8456" width="13.77734375" style="2" customWidth="1"/>
    <col min="8457" max="8457" width="5.6640625" style="2" customWidth="1"/>
    <col min="8458" max="8459" width="9.33203125" style="2" customWidth="1"/>
    <col min="8460" max="8460" width="13.109375" style="2" customWidth="1"/>
    <col min="8461" max="8678" width="8.88671875" style="2"/>
    <col min="8679" max="8679" width="5" style="2" customWidth="1"/>
    <col min="8680" max="8680" width="15" style="2" customWidth="1"/>
    <col min="8681" max="8682" width="14.6640625" style="2" customWidth="1"/>
    <col min="8683" max="8683" width="6.21875" style="2" customWidth="1"/>
    <col min="8684" max="8686" width="10.109375" style="2" customWidth="1"/>
    <col min="8687" max="8687" width="10.44140625" style="2" customWidth="1"/>
    <col min="8688" max="8708" width="8.88671875" style="2"/>
    <col min="8709" max="8709" width="6.44140625" style="2" customWidth="1"/>
    <col min="8710" max="8710" width="12.21875" style="2" customWidth="1"/>
    <col min="8711" max="8711" width="28.21875" style="2" customWidth="1"/>
    <col min="8712" max="8712" width="13.77734375" style="2" customWidth="1"/>
    <col min="8713" max="8713" width="5.6640625" style="2" customWidth="1"/>
    <col min="8714" max="8715" width="9.33203125" style="2" customWidth="1"/>
    <col min="8716" max="8716" width="13.109375" style="2" customWidth="1"/>
    <col min="8717" max="8934" width="8.88671875" style="2"/>
    <col min="8935" max="8935" width="5" style="2" customWidth="1"/>
    <col min="8936" max="8936" width="15" style="2" customWidth="1"/>
    <col min="8937" max="8938" width="14.6640625" style="2" customWidth="1"/>
    <col min="8939" max="8939" width="6.21875" style="2" customWidth="1"/>
    <col min="8940" max="8942" width="10.109375" style="2" customWidth="1"/>
    <col min="8943" max="8943" width="10.44140625" style="2" customWidth="1"/>
    <col min="8944" max="8964" width="8.88671875" style="2"/>
    <col min="8965" max="8965" width="6.44140625" style="2" customWidth="1"/>
    <col min="8966" max="8966" width="12.21875" style="2" customWidth="1"/>
    <col min="8967" max="8967" width="28.21875" style="2" customWidth="1"/>
    <col min="8968" max="8968" width="13.77734375" style="2" customWidth="1"/>
    <col min="8969" max="8969" width="5.6640625" style="2" customWidth="1"/>
    <col min="8970" max="8971" width="9.33203125" style="2" customWidth="1"/>
    <col min="8972" max="8972" width="13.109375" style="2" customWidth="1"/>
    <col min="8973" max="9190" width="8.88671875" style="2"/>
    <col min="9191" max="9191" width="5" style="2" customWidth="1"/>
    <col min="9192" max="9192" width="15" style="2" customWidth="1"/>
    <col min="9193" max="9194" width="14.6640625" style="2" customWidth="1"/>
    <col min="9195" max="9195" width="6.21875" style="2" customWidth="1"/>
    <col min="9196" max="9198" width="10.109375" style="2" customWidth="1"/>
    <col min="9199" max="9199" width="10.44140625" style="2" customWidth="1"/>
    <col min="9200" max="9220" width="8.88671875" style="2"/>
    <col min="9221" max="9221" width="6.44140625" style="2" customWidth="1"/>
    <col min="9222" max="9222" width="12.21875" style="2" customWidth="1"/>
    <col min="9223" max="9223" width="28.21875" style="2" customWidth="1"/>
    <col min="9224" max="9224" width="13.77734375" style="2" customWidth="1"/>
    <col min="9225" max="9225" width="5.6640625" style="2" customWidth="1"/>
    <col min="9226" max="9227" width="9.33203125" style="2" customWidth="1"/>
    <col min="9228" max="9228" width="13.109375" style="2" customWidth="1"/>
    <col min="9229" max="9446" width="8.88671875" style="2"/>
    <col min="9447" max="9447" width="5" style="2" customWidth="1"/>
    <col min="9448" max="9448" width="15" style="2" customWidth="1"/>
    <col min="9449" max="9450" width="14.6640625" style="2" customWidth="1"/>
    <col min="9451" max="9451" width="6.21875" style="2" customWidth="1"/>
    <col min="9452" max="9454" width="10.109375" style="2" customWidth="1"/>
    <col min="9455" max="9455" width="10.44140625" style="2" customWidth="1"/>
    <col min="9456" max="9476" width="8.88671875" style="2"/>
    <col min="9477" max="9477" width="6.44140625" style="2" customWidth="1"/>
    <col min="9478" max="9478" width="12.21875" style="2" customWidth="1"/>
    <col min="9479" max="9479" width="28.21875" style="2" customWidth="1"/>
    <col min="9480" max="9480" width="13.77734375" style="2" customWidth="1"/>
    <col min="9481" max="9481" width="5.6640625" style="2" customWidth="1"/>
    <col min="9482" max="9483" width="9.33203125" style="2" customWidth="1"/>
    <col min="9484" max="9484" width="13.109375" style="2" customWidth="1"/>
    <col min="9485" max="9702" width="8.88671875" style="2"/>
    <col min="9703" max="9703" width="5" style="2" customWidth="1"/>
    <col min="9704" max="9704" width="15" style="2" customWidth="1"/>
    <col min="9705" max="9706" width="14.6640625" style="2" customWidth="1"/>
    <col min="9707" max="9707" width="6.21875" style="2" customWidth="1"/>
    <col min="9708" max="9710" width="10.109375" style="2" customWidth="1"/>
    <col min="9711" max="9711" width="10.44140625" style="2" customWidth="1"/>
    <col min="9712" max="9732" width="8.88671875" style="2"/>
    <col min="9733" max="9733" width="6.44140625" style="2" customWidth="1"/>
    <col min="9734" max="9734" width="12.21875" style="2" customWidth="1"/>
    <col min="9735" max="9735" width="28.21875" style="2" customWidth="1"/>
    <col min="9736" max="9736" width="13.77734375" style="2" customWidth="1"/>
    <col min="9737" max="9737" width="5.6640625" style="2" customWidth="1"/>
    <col min="9738" max="9739" width="9.33203125" style="2" customWidth="1"/>
    <col min="9740" max="9740" width="13.109375" style="2" customWidth="1"/>
    <col min="9741" max="9958" width="8.88671875" style="2"/>
    <col min="9959" max="9959" width="5" style="2" customWidth="1"/>
    <col min="9960" max="9960" width="15" style="2" customWidth="1"/>
    <col min="9961" max="9962" width="14.6640625" style="2" customWidth="1"/>
    <col min="9963" max="9963" width="6.21875" style="2" customWidth="1"/>
    <col min="9964" max="9966" width="10.109375" style="2" customWidth="1"/>
    <col min="9967" max="9967" width="10.44140625" style="2" customWidth="1"/>
    <col min="9968" max="9988" width="8.88671875" style="2"/>
    <col min="9989" max="9989" width="6.44140625" style="2" customWidth="1"/>
    <col min="9990" max="9990" width="12.21875" style="2" customWidth="1"/>
    <col min="9991" max="9991" width="28.21875" style="2" customWidth="1"/>
    <col min="9992" max="9992" width="13.77734375" style="2" customWidth="1"/>
    <col min="9993" max="9993" width="5.6640625" style="2" customWidth="1"/>
    <col min="9994" max="9995" width="9.33203125" style="2" customWidth="1"/>
    <col min="9996" max="9996" width="13.109375" style="2" customWidth="1"/>
    <col min="9997" max="10214" width="8.88671875" style="2"/>
    <col min="10215" max="10215" width="5" style="2" customWidth="1"/>
    <col min="10216" max="10216" width="15" style="2" customWidth="1"/>
    <col min="10217" max="10218" width="14.6640625" style="2" customWidth="1"/>
    <col min="10219" max="10219" width="6.21875" style="2" customWidth="1"/>
    <col min="10220" max="10222" width="10.109375" style="2" customWidth="1"/>
    <col min="10223" max="10223" width="10.44140625" style="2" customWidth="1"/>
    <col min="10224" max="10244" width="8.88671875" style="2"/>
    <col min="10245" max="10245" width="6.44140625" style="2" customWidth="1"/>
    <col min="10246" max="10246" width="12.21875" style="2" customWidth="1"/>
    <col min="10247" max="10247" width="28.21875" style="2" customWidth="1"/>
    <col min="10248" max="10248" width="13.77734375" style="2" customWidth="1"/>
    <col min="10249" max="10249" width="5.6640625" style="2" customWidth="1"/>
    <col min="10250" max="10251" width="9.33203125" style="2" customWidth="1"/>
    <col min="10252" max="10252" width="13.109375" style="2" customWidth="1"/>
    <col min="10253" max="10470" width="8.88671875" style="2"/>
    <col min="10471" max="10471" width="5" style="2" customWidth="1"/>
    <col min="10472" max="10472" width="15" style="2" customWidth="1"/>
    <col min="10473" max="10474" width="14.6640625" style="2" customWidth="1"/>
    <col min="10475" max="10475" width="6.21875" style="2" customWidth="1"/>
    <col min="10476" max="10478" width="10.109375" style="2" customWidth="1"/>
    <col min="10479" max="10479" width="10.44140625" style="2" customWidth="1"/>
    <col min="10480" max="10500" width="8.88671875" style="2"/>
    <col min="10501" max="10501" width="6.44140625" style="2" customWidth="1"/>
    <col min="10502" max="10502" width="12.21875" style="2" customWidth="1"/>
    <col min="10503" max="10503" width="28.21875" style="2" customWidth="1"/>
    <col min="10504" max="10504" width="13.77734375" style="2" customWidth="1"/>
    <col min="10505" max="10505" width="5.6640625" style="2" customWidth="1"/>
    <col min="10506" max="10507" width="9.33203125" style="2" customWidth="1"/>
    <col min="10508" max="10508" width="13.109375" style="2" customWidth="1"/>
    <col min="10509" max="10726" width="8.88671875" style="2"/>
    <col min="10727" max="10727" width="5" style="2" customWidth="1"/>
    <col min="10728" max="10728" width="15" style="2" customWidth="1"/>
    <col min="10729" max="10730" width="14.6640625" style="2" customWidth="1"/>
    <col min="10731" max="10731" width="6.21875" style="2" customWidth="1"/>
    <col min="10732" max="10734" width="10.109375" style="2" customWidth="1"/>
    <col min="10735" max="10735" width="10.44140625" style="2" customWidth="1"/>
    <col min="10736" max="10756" width="8.88671875" style="2"/>
    <col min="10757" max="10757" width="6.44140625" style="2" customWidth="1"/>
    <col min="10758" max="10758" width="12.21875" style="2" customWidth="1"/>
    <col min="10759" max="10759" width="28.21875" style="2" customWidth="1"/>
    <col min="10760" max="10760" width="13.77734375" style="2" customWidth="1"/>
    <col min="10761" max="10761" width="5.6640625" style="2" customWidth="1"/>
    <col min="10762" max="10763" width="9.33203125" style="2" customWidth="1"/>
    <col min="10764" max="10764" width="13.109375" style="2" customWidth="1"/>
    <col min="10765" max="10982" width="8.88671875" style="2"/>
    <col min="10983" max="10983" width="5" style="2" customWidth="1"/>
    <col min="10984" max="10984" width="15" style="2" customWidth="1"/>
    <col min="10985" max="10986" width="14.6640625" style="2" customWidth="1"/>
    <col min="10987" max="10987" width="6.21875" style="2" customWidth="1"/>
    <col min="10988" max="10990" width="10.109375" style="2" customWidth="1"/>
    <col min="10991" max="10991" width="10.44140625" style="2" customWidth="1"/>
    <col min="10992" max="11012" width="8.88671875" style="2"/>
    <col min="11013" max="11013" width="6.44140625" style="2" customWidth="1"/>
    <col min="11014" max="11014" width="12.21875" style="2" customWidth="1"/>
    <col min="11015" max="11015" width="28.21875" style="2" customWidth="1"/>
    <col min="11016" max="11016" width="13.77734375" style="2" customWidth="1"/>
    <col min="11017" max="11017" width="5.6640625" style="2" customWidth="1"/>
    <col min="11018" max="11019" width="9.33203125" style="2" customWidth="1"/>
    <col min="11020" max="11020" width="13.109375" style="2" customWidth="1"/>
    <col min="11021" max="11238" width="8.88671875" style="2"/>
    <col min="11239" max="11239" width="5" style="2" customWidth="1"/>
    <col min="11240" max="11240" width="15" style="2" customWidth="1"/>
    <col min="11241" max="11242" width="14.6640625" style="2" customWidth="1"/>
    <col min="11243" max="11243" width="6.21875" style="2" customWidth="1"/>
    <col min="11244" max="11246" width="10.109375" style="2" customWidth="1"/>
    <col min="11247" max="11247" width="10.44140625" style="2" customWidth="1"/>
    <col min="11248" max="11268" width="8.88671875" style="2"/>
    <col min="11269" max="11269" width="6.44140625" style="2" customWidth="1"/>
    <col min="11270" max="11270" width="12.21875" style="2" customWidth="1"/>
    <col min="11271" max="11271" width="28.21875" style="2" customWidth="1"/>
    <col min="11272" max="11272" width="13.77734375" style="2" customWidth="1"/>
    <col min="11273" max="11273" width="5.6640625" style="2" customWidth="1"/>
    <col min="11274" max="11275" width="9.33203125" style="2" customWidth="1"/>
    <col min="11276" max="11276" width="13.109375" style="2" customWidth="1"/>
    <col min="11277" max="11494" width="8.88671875" style="2"/>
    <col min="11495" max="11495" width="5" style="2" customWidth="1"/>
    <col min="11496" max="11496" width="15" style="2" customWidth="1"/>
    <col min="11497" max="11498" width="14.6640625" style="2" customWidth="1"/>
    <col min="11499" max="11499" width="6.21875" style="2" customWidth="1"/>
    <col min="11500" max="11502" width="10.109375" style="2" customWidth="1"/>
    <col min="11503" max="11503" width="10.44140625" style="2" customWidth="1"/>
    <col min="11504" max="11524" width="8.88671875" style="2"/>
    <col min="11525" max="11525" width="6.44140625" style="2" customWidth="1"/>
    <col min="11526" max="11526" width="12.21875" style="2" customWidth="1"/>
    <col min="11527" max="11527" width="28.21875" style="2" customWidth="1"/>
    <col min="11528" max="11528" width="13.77734375" style="2" customWidth="1"/>
    <col min="11529" max="11529" width="5.6640625" style="2" customWidth="1"/>
    <col min="11530" max="11531" width="9.33203125" style="2" customWidth="1"/>
    <col min="11532" max="11532" width="13.109375" style="2" customWidth="1"/>
    <col min="11533" max="11750" width="8.88671875" style="2"/>
    <col min="11751" max="11751" width="5" style="2" customWidth="1"/>
    <col min="11752" max="11752" width="15" style="2" customWidth="1"/>
    <col min="11753" max="11754" width="14.6640625" style="2" customWidth="1"/>
    <col min="11755" max="11755" width="6.21875" style="2" customWidth="1"/>
    <col min="11756" max="11758" width="10.109375" style="2" customWidth="1"/>
    <col min="11759" max="11759" width="10.44140625" style="2" customWidth="1"/>
    <col min="11760" max="11780" width="8.88671875" style="2"/>
    <col min="11781" max="11781" width="6.44140625" style="2" customWidth="1"/>
    <col min="11782" max="11782" width="12.21875" style="2" customWidth="1"/>
    <col min="11783" max="11783" width="28.21875" style="2" customWidth="1"/>
    <col min="11784" max="11784" width="13.77734375" style="2" customWidth="1"/>
    <col min="11785" max="11785" width="5.6640625" style="2" customWidth="1"/>
    <col min="11786" max="11787" width="9.33203125" style="2" customWidth="1"/>
    <col min="11788" max="11788" width="13.109375" style="2" customWidth="1"/>
    <col min="11789" max="12006" width="8.88671875" style="2"/>
    <col min="12007" max="12007" width="5" style="2" customWidth="1"/>
    <col min="12008" max="12008" width="15" style="2" customWidth="1"/>
    <col min="12009" max="12010" width="14.6640625" style="2" customWidth="1"/>
    <col min="12011" max="12011" width="6.21875" style="2" customWidth="1"/>
    <col min="12012" max="12014" width="10.109375" style="2" customWidth="1"/>
    <col min="12015" max="12015" width="10.44140625" style="2" customWidth="1"/>
    <col min="12016" max="12036" width="8.88671875" style="2"/>
    <col min="12037" max="12037" width="6.44140625" style="2" customWidth="1"/>
    <col min="12038" max="12038" width="12.21875" style="2" customWidth="1"/>
    <col min="12039" max="12039" width="28.21875" style="2" customWidth="1"/>
    <col min="12040" max="12040" width="13.77734375" style="2" customWidth="1"/>
    <col min="12041" max="12041" width="5.6640625" style="2" customWidth="1"/>
    <col min="12042" max="12043" width="9.33203125" style="2" customWidth="1"/>
    <col min="12044" max="12044" width="13.109375" style="2" customWidth="1"/>
    <col min="12045" max="12262" width="8.88671875" style="2"/>
    <col min="12263" max="12263" width="5" style="2" customWidth="1"/>
    <col min="12264" max="12264" width="15" style="2" customWidth="1"/>
    <col min="12265" max="12266" width="14.6640625" style="2" customWidth="1"/>
    <col min="12267" max="12267" width="6.21875" style="2" customWidth="1"/>
    <col min="12268" max="12270" width="10.109375" style="2" customWidth="1"/>
    <col min="12271" max="12271" width="10.44140625" style="2" customWidth="1"/>
    <col min="12272" max="12292" width="8.88671875" style="2"/>
    <col min="12293" max="12293" width="6.44140625" style="2" customWidth="1"/>
    <col min="12294" max="12294" width="12.21875" style="2" customWidth="1"/>
    <col min="12295" max="12295" width="28.21875" style="2" customWidth="1"/>
    <col min="12296" max="12296" width="13.77734375" style="2" customWidth="1"/>
    <col min="12297" max="12297" width="5.6640625" style="2" customWidth="1"/>
    <col min="12298" max="12299" width="9.33203125" style="2" customWidth="1"/>
    <col min="12300" max="12300" width="13.109375" style="2" customWidth="1"/>
    <col min="12301" max="12518" width="8.88671875" style="2"/>
    <col min="12519" max="12519" width="5" style="2" customWidth="1"/>
    <col min="12520" max="12520" width="15" style="2" customWidth="1"/>
    <col min="12521" max="12522" width="14.6640625" style="2" customWidth="1"/>
    <col min="12523" max="12523" width="6.21875" style="2" customWidth="1"/>
    <col min="12524" max="12526" width="10.109375" style="2" customWidth="1"/>
    <col min="12527" max="12527" width="10.44140625" style="2" customWidth="1"/>
    <col min="12528" max="12548" width="8.88671875" style="2"/>
    <col min="12549" max="12549" width="6.44140625" style="2" customWidth="1"/>
    <col min="12550" max="12550" width="12.21875" style="2" customWidth="1"/>
    <col min="12551" max="12551" width="28.21875" style="2" customWidth="1"/>
    <col min="12552" max="12552" width="13.77734375" style="2" customWidth="1"/>
    <col min="12553" max="12553" width="5.6640625" style="2" customWidth="1"/>
    <col min="12554" max="12555" width="9.33203125" style="2" customWidth="1"/>
    <col min="12556" max="12556" width="13.109375" style="2" customWidth="1"/>
    <col min="12557" max="12774" width="8.88671875" style="2"/>
    <col min="12775" max="12775" width="5" style="2" customWidth="1"/>
    <col min="12776" max="12776" width="15" style="2" customWidth="1"/>
    <col min="12777" max="12778" width="14.6640625" style="2" customWidth="1"/>
    <col min="12779" max="12779" width="6.21875" style="2" customWidth="1"/>
    <col min="12780" max="12782" width="10.109375" style="2" customWidth="1"/>
    <col min="12783" max="12783" width="10.44140625" style="2" customWidth="1"/>
    <col min="12784" max="12804" width="8.88671875" style="2"/>
    <col min="12805" max="12805" width="6.44140625" style="2" customWidth="1"/>
    <col min="12806" max="12806" width="12.21875" style="2" customWidth="1"/>
    <col min="12807" max="12807" width="28.21875" style="2" customWidth="1"/>
    <col min="12808" max="12808" width="13.77734375" style="2" customWidth="1"/>
    <col min="12809" max="12809" width="5.6640625" style="2" customWidth="1"/>
    <col min="12810" max="12811" width="9.33203125" style="2" customWidth="1"/>
    <col min="12812" max="12812" width="13.109375" style="2" customWidth="1"/>
    <col min="12813" max="13030" width="8.88671875" style="2"/>
    <col min="13031" max="13031" width="5" style="2" customWidth="1"/>
    <col min="13032" max="13032" width="15" style="2" customWidth="1"/>
    <col min="13033" max="13034" width="14.6640625" style="2" customWidth="1"/>
    <col min="13035" max="13035" width="6.21875" style="2" customWidth="1"/>
    <col min="13036" max="13038" width="10.109375" style="2" customWidth="1"/>
    <col min="13039" max="13039" width="10.44140625" style="2" customWidth="1"/>
    <col min="13040" max="13060" width="8.88671875" style="2"/>
    <col min="13061" max="13061" width="6.44140625" style="2" customWidth="1"/>
    <col min="13062" max="13062" width="12.21875" style="2" customWidth="1"/>
    <col min="13063" max="13063" width="28.21875" style="2" customWidth="1"/>
    <col min="13064" max="13064" width="13.77734375" style="2" customWidth="1"/>
    <col min="13065" max="13065" width="5.6640625" style="2" customWidth="1"/>
    <col min="13066" max="13067" width="9.33203125" style="2" customWidth="1"/>
    <col min="13068" max="13068" width="13.109375" style="2" customWidth="1"/>
    <col min="13069" max="13286" width="8.88671875" style="2"/>
    <col min="13287" max="13287" width="5" style="2" customWidth="1"/>
    <col min="13288" max="13288" width="15" style="2" customWidth="1"/>
    <col min="13289" max="13290" width="14.6640625" style="2" customWidth="1"/>
    <col min="13291" max="13291" width="6.21875" style="2" customWidth="1"/>
    <col min="13292" max="13294" width="10.109375" style="2" customWidth="1"/>
    <col min="13295" max="13295" width="10.44140625" style="2" customWidth="1"/>
    <col min="13296" max="13316" width="8.88671875" style="2"/>
    <col min="13317" max="13317" width="6.44140625" style="2" customWidth="1"/>
    <col min="13318" max="13318" width="12.21875" style="2" customWidth="1"/>
    <col min="13319" max="13319" width="28.21875" style="2" customWidth="1"/>
    <col min="13320" max="13320" width="13.77734375" style="2" customWidth="1"/>
    <col min="13321" max="13321" width="5.6640625" style="2" customWidth="1"/>
    <col min="13322" max="13323" width="9.33203125" style="2" customWidth="1"/>
    <col min="13324" max="13324" width="13.109375" style="2" customWidth="1"/>
    <col min="13325" max="13542" width="8.88671875" style="2"/>
    <col min="13543" max="13543" width="5" style="2" customWidth="1"/>
    <col min="13544" max="13544" width="15" style="2" customWidth="1"/>
    <col min="13545" max="13546" width="14.6640625" style="2" customWidth="1"/>
    <col min="13547" max="13547" width="6.21875" style="2" customWidth="1"/>
    <col min="13548" max="13550" width="10.109375" style="2" customWidth="1"/>
    <col min="13551" max="13551" width="10.44140625" style="2" customWidth="1"/>
    <col min="13552" max="13572" width="8.88671875" style="2"/>
    <col min="13573" max="13573" width="6.44140625" style="2" customWidth="1"/>
    <col min="13574" max="13574" width="12.21875" style="2" customWidth="1"/>
    <col min="13575" max="13575" width="28.21875" style="2" customWidth="1"/>
    <col min="13576" max="13576" width="13.77734375" style="2" customWidth="1"/>
    <col min="13577" max="13577" width="5.6640625" style="2" customWidth="1"/>
    <col min="13578" max="13579" width="9.33203125" style="2" customWidth="1"/>
    <col min="13580" max="13580" width="13.109375" style="2" customWidth="1"/>
    <col min="13581" max="13798" width="8.88671875" style="2"/>
    <col min="13799" max="13799" width="5" style="2" customWidth="1"/>
    <col min="13800" max="13800" width="15" style="2" customWidth="1"/>
    <col min="13801" max="13802" width="14.6640625" style="2" customWidth="1"/>
    <col min="13803" max="13803" width="6.21875" style="2" customWidth="1"/>
    <col min="13804" max="13806" width="10.109375" style="2" customWidth="1"/>
    <col min="13807" max="13807" width="10.44140625" style="2" customWidth="1"/>
    <col min="13808" max="13828" width="8.88671875" style="2"/>
    <col min="13829" max="13829" width="6.44140625" style="2" customWidth="1"/>
    <col min="13830" max="13830" width="12.21875" style="2" customWidth="1"/>
    <col min="13831" max="13831" width="28.21875" style="2" customWidth="1"/>
    <col min="13832" max="13832" width="13.77734375" style="2" customWidth="1"/>
    <col min="13833" max="13833" width="5.6640625" style="2" customWidth="1"/>
    <col min="13834" max="13835" width="9.33203125" style="2" customWidth="1"/>
    <col min="13836" max="13836" width="13.109375" style="2" customWidth="1"/>
    <col min="13837" max="14054" width="8.88671875" style="2"/>
    <col min="14055" max="14055" width="5" style="2" customWidth="1"/>
    <col min="14056" max="14056" width="15" style="2" customWidth="1"/>
    <col min="14057" max="14058" width="14.6640625" style="2" customWidth="1"/>
    <col min="14059" max="14059" width="6.21875" style="2" customWidth="1"/>
    <col min="14060" max="14062" width="10.109375" style="2" customWidth="1"/>
    <col min="14063" max="14063" width="10.44140625" style="2" customWidth="1"/>
    <col min="14064" max="14084" width="8.88671875" style="2"/>
    <col min="14085" max="14085" width="6.44140625" style="2" customWidth="1"/>
    <col min="14086" max="14086" width="12.21875" style="2" customWidth="1"/>
    <col min="14087" max="14087" width="28.21875" style="2" customWidth="1"/>
    <col min="14088" max="14088" width="13.77734375" style="2" customWidth="1"/>
    <col min="14089" max="14089" width="5.6640625" style="2" customWidth="1"/>
    <col min="14090" max="14091" width="9.33203125" style="2" customWidth="1"/>
    <col min="14092" max="14092" width="13.109375" style="2" customWidth="1"/>
    <col min="14093" max="14310" width="8.88671875" style="2"/>
    <col min="14311" max="14311" width="5" style="2" customWidth="1"/>
    <col min="14312" max="14312" width="15" style="2" customWidth="1"/>
    <col min="14313" max="14314" width="14.6640625" style="2" customWidth="1"/>
    <col min="14315" max="14315" width="6.21875" style="2" customWidth="1"/>
    <col min="14316" max="14318" width="10.109375" style="2" customWidth="1"/>
    <col min="14319" max="14319" width="10.44140625" style="2" customWidth="1"/>
    <col min="14320" max="14340" width="8.88671875" style="2"/>
    <col min="14341" max="14341" width="6.44140625" style="2" customWidth="1"/>
    <col min="14342" max="14342" width="12.21875" style="2" customWidth="1"/>
    <col min="14343" max="14343" width="28.21875" style="2" customWidth="1"/>
    <col min="14344" max="14344" width="13.77734375" style="2" customWidth="1"/>
    <col min="14345" max="14345" width="5.6640625" style="2" customWidth="1"/>
    <col min="14346" max="14347" width="9.33203125" style="2" customWidth="1"/>
    <col min="14348" max="14348" width="13.109375" style="2" customWidth="1"/>
    <col min="14349" max="14566" width="8.88671875" style="2"/>
    <col min="14567" max="14567" width="5" style="2" customWidth="1"/>
    <col min="14568" max="14568" width="15" style="2" customWidth="1"/>
    <col min="14569" max="14570" width="14.6640625" style="2" customWidth="1"/>
    <col min="14571" max="14571" width="6.21875" style="2" customWidth="1"/>
    <col min="14572" max="14574" width="10.109375" style="2" customWidth="1"/>
    <col min="14575" max="14575" width="10.44140625" style="2" customWidth="1"/>
    <col min="14576" max="14596" width="8.88671875" style="2"/>
    <col min="14597" max="14597" width="6.44140625" style="2" customWidth="1"/>
    <col min="14598" max="14598" width="12.21875" style="2" customWidth="1"/>
    <col min="14599" max="14599" width="28.21875" style="2" customWidth="1"/>
    <col min="14600" max="14600" width="13.77734375" style="2" customWidth="1"/>
    <col min="14601" max="14601" width="5.6640625" style="2" customWidth="1"/>
    <col min="14602" max="14603" width="9.33203125" style="2" customWidth="1"/>
    <col min="14604" max="14604" width="13.109375" style="2" customWidth="1"/>
    <col min="14605" max="14822" width="8.88671875" style="2"/>
    <col min="14823" max="14823" width="5" style="2" customWidth="1"/>
    <col min="14824" max="14824" width="15" style="2" customWidth="1"/>
    <col min="14825" max="14826" width="14.6640625" style="2" customWidth="1"/>
    <col min="14827" max="14827" width="6.21875" style="2" customWidth="1"/>
    <col min="14828" max="14830" width="10.109375" style="2" customWidth="1"/>
    <col min="14831" max="14831" width="10.44140625" style="2" customWidth="1"/>
    <col min="14832" max="14852" width="8.88671875" style="2"/>
    <col min="14853" max="14853" width="6.44140625" style="2" customWidth="1"/>
    <col min="14854" max="14854" width="12.21875" style="2" customWidth="1"/>
    <col min="14855" max="14855" width="28.21875" style="2" customWidth="1"/>
    <col min="14856" max="14856" width="13.77734375" style="2" customWidth="1"/>
    <col min="14857" max="14857" width="5.6640625" style="2" customWidth="1"/>
    <col min="14858" max="14859" width="9.33203125" style="2" customWidth="1"/>
    <col min="14860" max="14860" width="13.109375" style="2" customWidth="1"/>
    <col min="14861" max="15078" width="8.88671875" style="2"/>
    <col min="15079" max="15079" width="5" style="2" customWidth="1"/>
    <col min="15080" max="15080" width="15" style="2" customWidth="1"/>
    <col min="15081" max="15082" width="14.6640625" style="2" customWidth="1"/>
    <col min="15083" max="15083" width="6.21875" style="2" customWidth="1"/>
    <col min="15084" max="15086" width="10.109375" style="2" customWidth="1"/>
    <col min="15087" max="15087" width="10.44140625" style="2" customWidth="1"/>
    <col min="15088" max="15108" width="8.88671875" style="2"/>
    <col min="15109" max="15109" width="6.44140625" style="2" customWidth="1"/>
    <col min="15110" max="15110" width="12.21875" style="2" customWidth="1"/>
    <col min="15111" max="15111" width="28.21875" style="2" customWidth="1"/>
    <col min="15112" max="15112" width="13.77734375" style="2" customWidth="1"/>
    <col min="15113" max="15113" width="5.6640625" style="2" customWidth="1"/>
    <col min="15114" max="15115" width="9.33203125" style="2" customWidth="1"/>
    <col min="15116" max="15116" width="13.109375" style="2" customWidth="1"/>
    <col min="15117" max="15334" width="8.88671875" style="2"/>
    <col min="15335" max="15335" width="5" style="2" customWidth="1"/>
    <col min="15336" max="15336" width="15" style="2" customWidth="1"/>
    <col min="15337" max="15338" width="14.6640625" style="2" customWidth="1"/>
    <col min="15339" max="15339" width="6.21875" style="2" customWidth="1"/>
    <col min="15340" max="15342" width="10.109375" style="2" customWidth="1"/>
    <col min="15343" max="15343" width="10.44140625" style="2" customWidth="1"/>
    <col min="15344" max="15364" width="8.88671875" style="2"/>
    <col min="15365" max="15365" width="6.44140625" style="2" customWidth="1"/>
    <col min="15366" max="15366" width="12.21875" style="2" customWidth="1"/>
    <col min="15367" max="15367" width="28.21875" style="2" customWidth="1"/>
    <col min="15368" max="15368" width="13.77734375" style="2" customWidth="1"/>
    <col min="15369" max="15369" width="5.6640625" style="2" customWidth="1"/>
    <col min="15370" max="15371" width="9.33203125" style="2" customWidth="1"/>
    <col min="15372" max="15372" width="13.109375" style="2" customWidth="1"/>
    <col min="15373" max="15590" width="8.88671875" style="2"/>
    <col min="15591" max="15591" width="5" style="2" customWidth="1"/>
    <col min="15592" max="15592" width="15" style="2" customWidth="1"/>
    <col min="15593" max="15594" width="14.6640625" style="2" customWidth="1"/>
    <col min="15595" max="15595" width="6.21875" style="2" customWidth="1"/>
    <col min="15596" max="15598" width="10.109375" style="2" customWidth="1"/>
    <col min="15599" max="15599" width="10.44140625" style="2" customWidth="1"/>
    <col min="15600" max="15620" width="8.88671875" style="2"/>
    <col min="15621" max="15621" width="6.44140625" style="2" customWidth="1"/>
    <col min="15622" max="15622" width="12.21875" style="2" customWidth="1"/>
    <col min="15623" max="15623" width="28.21875" style="2" customWidth="1"/>
    <col min="15624" max="15624" width="13.77734375" style="2" customWidth="1"/>
    <col min="15625" max="15625" width="5.6640625" style="2" customWidth="1"/>
    <col min="15626" max="15627" width="9.33203125" style="2" customWidth="1"/>
    <col min="15628" max="15628" width="13.109375" style="2" customWidth="1"/>
    <col min="15629" max="15846" width="8.88671875" style="2"/>
    <col min="15847" max="15847" width="5" style="2" customWidth="1"/>
    <col min="15848" max="15848" width="15" style="2" customWidth="1"/>
    <col min="15849" max="15850" width="14.6640625" style="2" customWidth="1"/>
    <col min="15851" max="15851" width="6.21875" style="2" customWidth="1"/>
    <col min="15852" max="15854" width="10.109375" style="2" customWidth="1"/>
    <col min="15855" max="15855" width="10.44140625" style="2" customWidth="1"/>
    <col min="15856" max="15876" width="8.88671875" style="2"/>
    <col min="15877" max="15877" width="6.44140625" style="2" customWidth="1"/>
    <col min="15878" max="15878" width="12.21875" style="2" customWidth="1"/>
    <col min="15879" max="15879" width="28.21875" style="2" customWidth="1"/>
    <col min="15880" max="15880" width="13.77734375" style="2" customWidth="1"/>
    <col min="15881" max="15881" width="5.6640625" style="2" customWidth="1"/>
    <col min="15882" max="15883" width="9.33203125" style="2" customWidth="1"/>
    <col min="15884" max="15884" width="13.109375" style="2" customWidth="1"/>
    <col min="15885" max="16102" width="8.88671875" style="2"/>
    <col min="16103" max="16103" width="5" style="2" customWidth="1"/>
    <col min="16104" max="16104" width="15" style="2" customWidth="1"/>
    <col min="16105" max="16106" width="14.6640625" style="2" customWidth="1"/>
    <col min="16107" max="16107" width="6.21875" style="2" customWidth="1"/>
    <col min="16108" max="16110" width="10.109375" style="2" customWidth="1"/>
    <col min="16111" max="16111" width="10.44140625" style="2" customWidth="1"/>
    <col min="16112" max="16132" width="8.88671875" style="2"/>
    <col min="16133" max="16133" width="6.44140625" style="2" customWidth="1"/>
    <col min="16134" max="16134" width="12.21875" style="2" customWidth="1"/>
    <col min="16135" max="16135" width="28.21875" style="2" customWidth="1"/>
    <col min="16136" max="16136" width="13.77734375" style="2" customWidth="1"/>
    <col min="16137" max="16137" width="5.6640625" style="2" customWidth="1"/>
    <col min="16138" max="16139" width="9.33203125" style="2" customWidth="1"/>
    <col min="16140" max="16140" width="13.109375" style="2" customWidth="1"/>
    <col min="16141" max="16358" width="8.88671875" style="2"/>
    <col min="16359" max="16359" width="5" style="2" customWidth="1"/>
    <col min="16360" max="16360" width="15" style="2" customWidth="1"/>
    <col min="16361" max="16362" width="14.6640625" style="2" customWidth="1"/>
    <col min="16363" max="16363" width="6.21875" style="2" customWidth="1"/>
    <col min="16364" max="16366" width="10.109375" style="2" customWidth="1"/>
    <col min="16367" max="16367" width="10.44140625" style="2" customWidth="1"/>
    <col min="16368" max="16384" width="8.88671875" style="2"/>
  </cols>
  <sheetData>
    <row r="1" spans="1:259" ht="22.2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</row>
    <row r="2" spans="1:259" ht="21.6" customHeight="1">
      <c r="A2" s="113" t="s">
        <v>69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</row>
    <row r="3" spans="1:259">
      <c r="A3" s="115" t="s">
        <v>1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259" ht="21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</row>
    <row r="5" spans="1:259" ht="31.5" customHeight="1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259">
      <c r="A6" s="108" t="s">
        <v>4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259" ht="31.8" customHeight="1">
      <c r="A7" s="121" t="s">
        <v>5</v>
      </c>
      <c r="B7" s="122" t="s">
        <v>6</v>
      </c>
      <c r="C7" s="123" t="s">
        <v>7</v>
      </c>
      <c r="D7" s="123" t="s">
        <v>8</v>
      </c>
      <c r="E7" s="124" t="s">
        <v>9</v>
      </c>
      <c r="F7" s="125" t="s">
        <v>76</v>
      </c>
      <c r="G7" s="125"/>
      <c r="H7" s="109" t="s">
        <v>54</v>
      </c>
      <c r="I7" s="109"/>
      <c r="J7" s="109"/>
      <c r="K7" s="67" t="s">
        <v>55</v>
      </c>
      <c r="L7" s="117" t="s">
        <v>11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</row>
    <row r="8" spans="1:259" ht="15">
      <c r="A8" s="121"/>
      <c r="B8" s="122"/>
      <c r="C8" s="123"/>
      <c r="D8" s="123"/>
      <c r="E8" s="124"/>
      <c r="F8" s="101" t="s">
        <v>52</v>
      </c>
      <c r="G8" s="101" t="s">
        <v>53</v>
      </c>
      <c r="H8" s="69" t="s">
        <v>56</v>
      </c>
      <c r="I8" s="69" t="s">
        <v>57</v>
      </c>
      <c r="J8" s="69" t="s">
        <v>58</v>
      </c>
      <c r="K8" s="67" t="s">
        <v>59</v>
      </c>
      <c r="L8" s="117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259" s="22" customFormat="1" ht="30" customHeight="1">
      <c r="A9" s="75">
        <v>1</v>
      </c>
      <c r="B9" s="24" t="s">
        <v>80</v>
      </c>
      <c r="C9" s="25" t="s">
        <v>81</v>
      </c>
      <c r="D9" s="26"/>
      <c r="E9" s="76" t="s">
        <v>112</v>
      </c>
      <c r="F9" s="29">
        <f>VLOOKUP(B9,'[1]万昌 1'!$B$9:$G$59,6,0)</f>
        <v>2.3966461538461581</v>
      </c>
      <c r="G9" s="29">
        <v>3.3466461538461578</v>
      </c>
      <c r="H9" s="102" t="s">
        <v>116</v>
      </c>
      <c r="I9" s="29">
        <v>0</v>
      </c>
      <c r="J9" s="82">
        <v>0</v>
      </c>
      <c r="K9" s="43">
        <f t="shared" ref="K9:K18" si="0">G9+I9</f>
        <v>3.3466461538461578</v>
      </c>
      <c r="L9" s="78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</row>
    <row r="10" spans="1:259" ht="30" customHeight="1">
      <c r="A10" s="79">
        <v>2</v>
      </c>
      <c r="B10" s="32" t="s">
        <v>82</v>
      </c>
      <c r="C10" s="33" t="s">
        <v>83</v>
      </c>
      <c r="D10" s="34"/>
      <c r="E10" s="76" t="s">
        <v>112</v>
      </c>
      <c r="F10" s="29">
        <f>VLOOKUP(B10,'[1]万昌 1'!$B$9:$G$59,6,0)</f>
        <v>0.56633076923076953</v>
      </c>
      <c r="G10" s="43">
        <v>0.61499999999999999</v>
      </c>
      <c r="H10" s="102" t="s">
        <v>117</v>
      </c>
      <c r="I10" s="29">
        <v>0</v>
      </c>
      <c r="J10" s="82">
        <v>0</v>
      </c>
      <c r="K10" s="43">
        <f t="shared" si="0"/>
        <v>0.61499999999999999</v>
      </c>
      <c r="L10" s="80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0" customHeight="1">
      <c r="A11" s="75">
        <v>3</v>
      </c>
      <c r="B11" s="32" t="s">
        <v>84</v>
      </c>
      <c r="C11" s="33" t="s">
        <v>85</v>
      </c>
      <c r="D11" s="34"/>
      <c r="E11" s="76" t="s">
        <v>112</v>
      </c>
      <c r="F11" s="29">
        <f>VLOOKUP(B11,'[1]万昌 1'!$B$9:$G$59,6,0)</f>
        <v>0.47604615384615412</v>
      </c>
      <c r="G11" s="43">
        <v>0.71</v>
      </c>
      <c r="H11" s="102" t="s">
        <v>117</v>
      </c>
      <c r="I11" s="29">
        <v>0</v>
      </c>
      <c r="J11" s="82">
        <v>0</v>
      </c>
      <c r="K11" s="43">
        <f t="shared" si="0"/>
        <v>0.71</v>
      </c>
      <c r="L11" s="80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0" customHeight="1">
      <c r="A12" s="79">
        <v>4</v>
      </c>
      <c r="B12" s="32" t="s">
        <v>86</v>
      </c>
      <c r="C12" s="33" t="s">
        <v>87</v>
      </c>
      <c r="D12" s="34"/>
      <c r="E12" s="76" t="s">
        <v>112</v>
      </c>
      <c r="F12" s="29">
        <f>VLOOKUP(B12,'[1]万昌 1'!$B$9:$G$59,6,0)</f>
        <v>0.87001538461538463</v>
      </c>
      <c r="G12" s="43">
        <v>1.2170000000000001</v>
      </c>
      <c r="H12" s="103" t="s">
        <v>120</v>
      </c>
      <c r="I12" s="29">
        <v>0</v>
      </c>
      <c r="J12" s="82">
        <v>0</v>
      </c>
      <c r="K12" s="43">
        <f t="shared" si="0"/>
        <v>1.2170000000000001</v>
      </c>
      <c r="L12" s="8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0" customHeight="1">
      <c r="A13" s="75">
        <v>5</v>
      </c>
      <c r="B13" s="32" t="s">
        <v>88</v>
      </c>
      <c r="C13" s="33" t="s">
        <v>89</v>
      </c>
      <c r="D13" s="34"/>
      <c r="E13" s="76" t="s">
        <v>112</v>
      </c>
      <c r="F13" s="29">
        <f>VLOOKUP(B13,'[1]万昌 1'!$B$9:$G$59,6,0)</f>
        <v>0.64020000000000021</v>
      </c>
      <c r="G13" s="43">
        <v>0.71</v>
      </c>
      <c r="H13" s="103" t="s">
        <v>120</v>
      </c>
      <c r="I13" s="29">
        <v>0</v>
      </c>
      <c r="J13" s="82">
        <v>0</v>
      </c>
      <c r="K13" s="43">
        <f t="shared" si="0"/>
        <v>0.71</v>
      </c>
      <c r="L13" s="80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0" customHeight="1">
      <c r="A14" s="79">
        <v>6</v>
      </c>
      <c r="B14" s="32" t="s">
        <v>90</v>
      </c>
      <c r="C14" s="33" t="s">
        <v>91</v>
      </c>
      <c r="D14" s="34"/>
      <c r="E14" s="76" t="s">
        <v>112</v>
      </c>
      <c r="F14" s="29">
        <f>VLOOKUP(B14,'[1]万昌 1'!$B$9:$G$59,6,0)</f>
        <v>0.60313846153846107</v>
      </c>
      <c r="G14" s="43">
        <v>0.903138461538461</v>
      </c>
      <c r="H14" s="102" t="s">
        <v>117</v>
      </c>
      <c r="I14" s="29">
        <v>0</v>
      </c>
      <c r="J14" s="82">
        <v>0</v>
      </c>
      <c r="K14" s="43">
        <f t="shared" si="0"/>
        <v>0.903138461538461</v>
      </c>
      <c r="L14" s="8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0" customHeight="1">
      <c r="A15" s="75">
        <v>7</v>
      </c>
      <c r="B15" s="32" t="s">
        <v>92</v>
      </c>
      <c r="C15" s="33" t="s">
        <v>93</v>
      </c>
      <c r="D15" s="34"/>
      <c r="E15" s="76" t="s">
        <v>112</v>
      </c>
      <c r="F15" s="29">
        <f>VLOOKUP(B15,'[1]万昌 1'!$B$9:$G$59,6,0)</f>
        <v>1.1727692307692343</v>
      </c>
      <c r="G15" s="43">
        <v>1.3819999999999999</v>
      </c>
      <c r="H15" s="103" t="s">
        <v>120</v>
      </c>
      <c r="I15" s="29">
        <v>0</v>
      </c>
      <c r="J15" s="82">
        <v>0</v>
      </c>
      <c r="K15" s="43">
        <f t="shared" si="0"/>
        <v>1.3819999999999999</v>
      </c>
      <c r="L15" s="8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0" customHeight="1">
      <c r="A16" s="79">
        <v>8</v>
      </c>
      <c r="B16" s="32" t="s">
        <v>94</v>
      </c>
      <c r="C16" s="33" t="s">
        <v>95</v>
      </c>
      <c r="D16" s="34"/>
      <c r="E16" s="76" t="s">
        <v>112</v>
      </c>
      <c r="F16" s="29">
        <f>VLOOKUP(B16,'[1]万昌 1'!$B$9:$G$59,6,0)</f>
        <v>1.1727692307692343</v>
      </c>
      <c r="G16" s="43">
        <v>1.3819999999999999</v>
      </c>
      <c r="H16" s="103" t="s">
        <v>120</v>
      </c>
      <c r="I16" s="29">
        <v>0</v>
      </c>
      <c r="J16" s="82">
        <v>0</v>
      </c>
      <c r="K16" s="43">
        <f t="shared" si="0"/>
        <v>1.3819999999999999</v>
      </c>
      <c r="L16" s="8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0" customHeight="1">
      <c r="A17" s="75">
        <v>9</v>
      </c>
      <c r="B17" s="32" t="s">
        <v>96</v>
      </c>
      <c r="C17" s="33" t="s">
        <v>97</v>
      </c>
      <c r="D17" s="34"/>
      <c r="E17" s="76" t="s">
        <v>112</v>
      </c>
      <c r="F17" s="29">
        <f>VLOOKUP(B17,'[1]万昌 1'!$B$9:$G$59,6,0)</f>
        <v>1.6837615384615405</v>
      </c>
      <c r="G17" s="43">
        <v>1.9337615384615405</v>
      </c>
      <c r="H17" s="102" t="s">
        <v>118</v>
      </c>
      <c r="I17" s="29">
        <v>0</v>
      </c>
      <c r="J17" s="82">
        <v>0</v>
      </c>
      <c r="K17" s="43">
        <f t="shared" si="0"/>
        <v>1.9337615384615405</v>
      </c>
      <c r="L17" s="8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0" customHeight="1">
      <c r="A18" s="79">
        <v>10</v>
      </c>
      <c r="B18" s="32" t="s">
        <v>98</v>
      </c>
      <c r="C18" s="33" t="s">
        <v>99</v>
      </c>
      <c r="D18" s="34"/>
      <c r="E18" s="76" t="s">
        <v>112</v>
      </c>
      <c r="F18" s="29">
        <f>VLOOKUP(B18,'[1]万昌 1'!$B$9:$G$59,6,0)</f>
        <v>1.6837615384615405</v>
      </c>
      <c r="G18" s="43">
        <v>1.9337615384615405</v>
      </c>
      <c r="H18" s="102" t="s">
        <v>118</v>
      </c>
      <c r="I18" s="29">
        <v>0</v>
      </c>
      <c r="J18" s="82">
        <v>0</v>
      </c>
      <c r="K18" s="43">
        <f t="shared" si="0"/>
        <v>1.9337615384615405</v>
      </c>
      <c r="L18" s="80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0" customHeight="1">
      <c r="A19" s="75">
        <v>11</v>
      </c>
      <c r="B19" s="32" t="s">
        <v>113</v>
      </c>
      <c r="C19" s="33" t="s">
        <v>100</v>
      </c>
      <c r="D19" s="34"/>
      <c r="E19" s="76" t="s">
        <v>112</v>
      </c>
      <c r="F19" s="29">
        <v>1.0442477876106195</v>
      </c>
      <c r="G19" s="43">
        <v>1.1115499999999998</v>
      </c>
      <c r="H19" s="107">
        <v>5308</v>
      </c>
      <c r="I19" s="29">
        <f>H19/40000</f>
        <v>0.13270000000000001</v>
      </c>
      <c r="J19" s="82" t="s">
        <v>115</v>
      </c>
      <c r="K19" s="43">
        <f>G19+I19</f>
        <v>1.2442499999999999</v>
      </c>
      <c r="L19" s="80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0" customHeight="1">
      <c r="A20" s="79">
        <v>12</v>
      </c>
      <c r="B20" s="32" t="s">
        <v>101</v>
      </c>
      <c r="C20" s="33" t="s">
        <v>102</v>
      </c>
      <c r="D20" s="34"/>
      <c r="E20" s="76" t="s">
        <v>112</v>
      </c>
      <c r="F20" s="29">
        <f>VLOOKUP(B20,'[1]万昌 1'!$B$9:$G$59,6,0)</f>
        <v>0.23279999999999998</v>
      </c>
      <c r="G20" s="43">
        <v>0.38279999999999997</v>
      </c>
      <c r="H20" s="102" t="s">
        <v>119</v>
      </c>
      <c r="I20" s="29">
        <v>0</v>
      </c>
      <c r="J20" s="82">
        <v>0</v>
      </c>
      <c r="K20" s="43">
        <f t="shared" ref="K20:K25" si="1">G20+I20</f>
        <v>0.38279999999999997</v>
      </c>
      <c r="L20" s="8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30" customHeight="1">
      <c r="A21" s="75">
        <v>13</v>
      </c>
      <c r="B21" s="32" t="s">
        <v>103</v>
      </c>
      <c r="C21" s="33" t="s">
        <v>104</v>
      </c>
      <c r="D21" s="34"/>
      <c r="E21" s="76" t="s">
        <v>112</v>
      </c>
      <c r="F21" s="29">
        <f>VLOOKUP(B21,'[1]万昌 1'!$B$9:$G$59,6,0)</f>
        <v>0.23279999999999998</v>
      </c>
      <c r="G21" s="43">
        <v>0.38279999999999997</v>
      </c>
      <c r="H21" s="102" t="s">
        <v>119</v>
      </c>
      <c r="I21" s="29">
        <v>0</v>
      </c>
      <c r="J21" s="82">
        <v>0</v>
      </c>
      <c r="K21" s="43">
        <f t="shared" si="1"/>
        <v>0.38279999999999997</v>
      </c>
      <c r="L21" s="8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30" customHeight="1">
      <c r="A22" s="79">
        <v>14</v>
      </c>
      <c r="B22" s="32" t="s">
        <v>105</v>
      </c>
      <c r="C22" s="33" t="s">
        <v>106</v>
      </c>
      <c r="D22" s="34"/>
      <c r="E22" s="76" t="s">
        <v>112</v>
      </c>
      <c r="F22" s="29">
        <f>VLOOKUP(B22,'[1]万昌 1'!$B$9:$G$59,6,0)</f>
        <v>1.5907999999999998</v>
      </c>
      <c r="G22" s="43">
        <v>1.8607999999999998</v>
      </c>
      <c r="H22" s="102" t="s">
        <v>119</v>
      </c>
      <c r="I22" s="29">
        <v>0</v>
      </c>
      <c r="J22" s="82">
        <v>0</v>
      </c>
      <c r="K22" s="43">
        <f t="shared" si="1"/>
        <v>1.8607999999999998</v>
      </c>
      <c r="L22" s="8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0" customHeight="1">
      <c r="A23" s="75">
        <v>15</v>
      </c>
      <c r="B23" s="32" t="s">
        <v>114</v>
      </c>
      <c r="C23" s="33" t="s">
        <v>107</v>
      </c>
      <c r="D23" s="34"/>
      <c r="E23" s="76" t="s">
        <v>112</v>
      </c>
      <c r="F23" s="29">
        <v>3.7079646017699122</v>
      </c>
      <c r="G23" s="43">
        <v>3.1141999999999999</v>
      </c>
      <c r="H23" s="107">
        <v>8848</v>
      </c>
      <c r="I23" s="29">
        <f>H23/40000</f>
        <v>0.22120000000000001</v>
      </c>
      <c r="J23" s="82" t="s">
        <v>115</v>
      </c>
      <c r="K23" s="43">
        <f t="shared" si="1"/>
        <v>3.3353999999999999</v>
      </c>
      <c r="L23" s="80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30" customHeight="1">
      <c r="A24" s="79">
        <v>16</v>
      </c>
      <c r="B24" s="32" t="s">
        <v>108</v>
      </c>
      <c r="C24" s="33" t="s">
        <v>109</v>
      </c>
      <c r="D24" s="34"/>
      <c r="E24" s="76" t="s">
        <v>112</v>
      </c>
      <c r="F24" s="29">
        <v>3.0353982300884961</v>
      </c>
      <c r="G24" s="43">
        <v>3.1141999999999999</v>
      </c>
      <c r="H24" s="107">
        <v>8848</v>
      </c>
      <c r="I24" s="29">
        <f>H24/40000</f>
        <v>0.22120000000000001</v>
      </c>
      <c r="J24" s="82" t="s">
        <v>115</v>
      </c>
      <c r="K24" s="43">
        <f t="shared" si="1"/>
        <v>3.3353999999999999</v>
      </c>
      <c r="L24" s="8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30" customHeight="1">
      <c r="A25" s="75">
        <v>17</v>
      </c>
      <c r="B25" s="32" t="s">
        <v>110</v>
      </c>
      <c r="C25" s="33" t="s">
        <v>111</v>
      </c>
      <c r="D25" s="34"/>
      <c r="E25" s="76" t="s">
        <v>112</v>
      </c>
      <c r="F25" s="29">
        <f>VLOOKUP(B25,'[1]万昌 1'!$B$9:$G$59,6,0)</f>
        <v>2.4249999999999998</v>
      </c>
      <c r="G25" s="43">
        <v>2.5749999999999997</v>
      </c>
      <c r="H25" s="102" t="s">
        <v>119</v>
      </c>
      <c r="I25" s="29">
        <v>0</v>
      </c>
      <c r="J25" s="82">
        <v>0</v>
      </c>
      <c r="K25" s="43">
        <f t="shared" si="1"/>
        <v>2.5749999999999997</v>
      </c>
      <c r="L25" s="8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s="3" customFormat="1" ht="30.75" customHeight="1">
      <c r="A26" s="118" t="s">
        <v>34</v>
      </c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</row>
    <row r="27" spans="1:259" s="3" customFormat="1" ht="35.25" customHeight="1">
      <c r="A27" s="119" t="s">
        <v>121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</row>
    <row r="28" spans="1:259" s="3" customFormat="1" ht="41.25" customHeight="1">
      <c r="A28" s="119" t="s">
        <v>35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</row>
    <row r="29" spans="1:259" s="3" customFormat="1" ht="24" customHeight="1">
      <c r="A29" s="120" t="s">
        <v>36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</row>
    <row r="30" spans="1:259" s="3" customFormat="1">
      <c r="A30" s="100"/>
      <c r="B30" s="5"/>
      <c r="C30" s="100"/>
      <c r="D30" s="100"/>
      <c r="E30" s="100"/>
      <c r="F30" s="6"/>
      <c r="G30" s="6"/>
      <c r="H30" s="104"/>
      <c r="I30" s="6"/>
      <c r="J30" s="6"/>
      <c r="K30" s="6"/>
      <c r="L30" s="7"/>
    </row>
    <row r="31" spans="1:259" s="3" customFormat="1">
      <c r="A31" s="8" t="s">
        <v>37</v>
      </c>
      <c r="B31" s="9"/>
      <c r="C31" s="10"/>
      <c r="D31" s="11" t="s">
        <v>38</v>
      </c>
      <c r="E31" s="10"/>
      <c r="F31" s="12"/>
      <c r="G31" s="12"/>
      <c r="H31" s="105"/>
      <c r="I31" s="12"/>
      <c r="J31" s="12"/>
      <c r="K31" s="12"/>
      <c r="L31" s="13"/>
    </row>
    <row r="32" spans="1:259" s="3" customFormat="1">
      <c r="A32" s="8"/>
      <c r="B32" s="9"/>
      <c r="C32" s="10"/>
      <c r="D32" s="11"/>
      <c r="E32" s="10"/>
      <c r="F32" s="12"/>
      <c r="G32" s="12"/>
      <c r="H32" s="105"/>
      <c r="I32" s="12"/>
      <c r="J32" s="12"/>
      <c r="K32" s="12"/>
      <c r="L32" s="13"/>
    </row>
    <row r="33" spans="1:12" s="3" customFormat="1">
      <c r="A33" s="8" t="s">
        <v>39</v>
      </c>
      <c r="B33" s="8"/>
      <c r="C33" s="100"/>
      <c r="D33" s="8" t="s">
        <v>39</v>
      </c>
      <c r="E33" s="100"/>
      <c r="F33" s="12"/>
      <c r="G33" s="12"/>
      <c r="H33" s="105"/>
      <c r="I33" s="12"/>
      <c r="J33" s="12"/>
      <c r="K33" s="12"/>
      <c r="L33" s="13"/>
    </row>
    <row r="34" spans="1:12" s="3" customFormat="1" ht="14.4">
      <c r="B34" s="14"/>
      <c r="F34" s="12"/>
      <c r="G34" s="12"/>
      <c r="H34" s="105"/>
      <c r="I34" s="12"/>
      <c r="J34" s="12"/>
      <c r="K34" s="12"/>
      <c r="L34" s="13"/>
    </row>
    <row r="35" spans="1:12">
      <c r="B35" s="15"/>
    </row>
    <row r="36" spans="1:12">
      <c r="B36" s="15"/>
    </row>
    <row r="37" spans="1:12">
      <c r="B37" s="15"/>
    </row>
    <row r="38" spans="1:12">
      <c r="B38" s="15"/>
    </row>
    <row r="39" spans="1:12">
      <c r="B39" s="15"/>
    </row>
    <row r="40" spans="1:12">
      <c r="B40" s="15"/>
    </row>
    <row r="41" spans="1:12">
      <c r="B41" s="15"/>
    </row>
    <row r="42" spans="1:12">
      <c r="B42" s="15"/>
    </row>
    <row r="43" spans="1:12">
      <c r="B43" s="15"/>
    </row>
    <row r="44" spans="1:12">
      <c r="B44" s="15"/>
    </row>
    <row r="45" spans="1:12">
      <c r="B45" s="15"/>
    </row>
    <row r="46" spans="1:12">
      <c r="B46" s="15"/>
    </row>
    <row r="47" spans="1:12">
      <c r="B47" s="15"/>
    </row>
    <row r="48" spans="1:12">
      <c r="B48" s="15"/>
    </row>
    <row r="49" spans="2:2">
      <c r="B49" s="15"/>
    </row>
    <row r="50" spans="2:2">
      <c r="B50" s="15"/>
    </row>
    <row r="51" spans="2:2">
      <c r="B51" s="15"/>
    </row>
    <row r="52" spans="2:2">
      <c r="B52" s="15"/>
    </row>
    <row r="53" spans="2:2">
      <c r="B53" s="15"/>
    </row>
    <row r="54" spans="2:2">
      <c r="B54" s="15"/>
    </row>
    <row r="55" spans="2:2">
      <c r="B55" s="15"/>
    </row>
    <row r="56" spans="2:2">
      <c r="B56" s="15"/>
    </row>
  </sheetData>
  <mergeCells count="18">
    <mergeCell ref="A6:L6"/>
    <mergeCell ref="A1:L1"/>
    <mergeCell ref="A2:L2"/>
    <mergeCell ref="A3:L3"/>
    <mergeCell ref="A4:L4"/>
    <mergeCell ref="A5:L5"/>
    <mergeCell ref="A28:L28"/>
    <mergeCell ref="A29:L29"/>
    <mergeCell ref="H7:J7"/>
    <mergeCell ref="L7:L8"/>
    <mergeCell ref="A26:L26"/>
    <mergeCell ref="A27:L27"/>
    <mergeCell ref="A7:A8"/>
    <mergeCell ref="B7:B8"/>
    <mergeCell ref="C7:C8"/>
    <mergeCell ref="D7:D8"/>
    <mergeCell ref="E7:E8"/>
    <mergeCell ref="F7:G7"/>
  </mergeCells>
  <phoneticPr fontId="4" type="noConversion"/>
  <conditionalFormatting sqref="B1 B3:B1048576">
    <cfRule type="duplicateValues" dxfId="0" priority="1"/>
  </conditionalFormatting>
  <pageMargins left="0.59055118110236227" right="0.23622047244094491" top="0.43307086614173229" bottom="0.39370078740157483" header="0.35433070866141736" footer="0.15748031496062992"/>
  <pageSetup paperSize="9" scale="83" orientation="landscape" horizontalDpi="200" verticalDpi="200" r:id="rId1"/>
  <headerFooter>
    <oddFooter>&amp;C第 &amp;P 页，共 &amp;N 页</oddFooter>
  </headerFooter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8"/>
  <sheetData/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5</vt:i4>
      </vt:variant>
    </vt:vector>
  </HeadingPairs>
  <TitlesOfParts>
    <vt:vector size="10" baseType="lpstr">
      <vt:lpstr>万昌1</vt:lpstr>
      <vt:lpstr>万昌2 (作废)</vt:lpstr>
      <vt:lpstr>万昌2 (2)</vt:lpstr>
      <vt:lpstr>万昌2</vt:lpstr>
      <vt:lpstr>Sheet1</vt:lpstr>
      <vt:lpstr>万昌1!Print_Area</vt:lpstr>
      <vt:lpstr>万昌2!Print_Area</vt:lpstr>
      <vt:lpstr>'万昌2 (2)'!Print_Area</vt:lpstr>
      <vt:lpstr>'万昌2 (作废)'!Print_Area</vt:lpstr>
      <vt:lpstr>'万昌2 (作废)'!Print_Titles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吴英格</cp:lastModifiedBy>
  <cp:lastPrinted>2022-04-28T10:09:45Z</cp:lastPrinted>
  <dcterms:created xsi:type="dcterms:W3CDTF">2015-06-05T18:19:34Z</dcterms:created>
  <dcterms:modified xsi:type="dcterms:W3CDTF">2022-06-21T05:39:52Z</dcterms:modified>
</cp:coreProperties>
</file>