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U6" i="1" l="1"/>
  <c r="P5" i="1"/>
  <c r="O3" i="1"/>
  <c r="P3" i="1" s="1"/>
  <c r="P6" i="1" l="1"/>
  <c r="W3" i="1" s="1"/>
  <c r="Z3" i="1" s="1"/>
</calcChain>
</file>

<file path=xl/sharedStrings.xml><?xml version="1.0" encoding="utf-8"?>
<sst xmlns="http://schemas.openxmlformats.org/spreadsheetml/2006/main" count="43" uniqueCount="41">
  <si>
    <t>序</t>
  </si>
  <si>
    <t>QAD号</t>
  </si>
  <si>
    <t>K3码</t>
  </si>
  <si>
    <t>物料代码</t>
  </si>
  <si>
    <t>名称</t>
  </si>
  <si>
    <t>材质</t>
  </si>
  <si>
    <t>数量</t>
  </si>
  <si>
    <t>下料尺寸</t>
  </si>
  <si>
    <t>不含税单价</t>
  </si>
  <si>
    <t>重量</t>
  </si>
  <si>
    <t>材料费</t>
  </si>
  <si>
    <t>加工成本</t>
  </si>
  <si>
    <t>系数</t>
  </si>
  <si>
    <t>不含税价格</t>
  </si>
  <si>
    <t>未税模具费</t>
  </si>
  <si>
    <t>摊销件数</t>
  </si>
  <si>
    <t>含模摊未税单价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</si>
  <si>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</si>
  <si>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</si>
  <si>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</si>
  <si>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</si>
  <si>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</si>
  <si>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</si>
  <si>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</si>
  <si>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</si>
  <si>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</si>
  <si>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</si>
  <si>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</si>
  <si>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</si>
  <si>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</si>
  <si>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驾驶员扶手安装钣金焊接总成</t>
  </si>
  <si>
    <t>扶手安装钣金</t>
  </si>
  <si>
    <t>SPFH590</t>
  </si>
  <si>
    <t>落冲</t>
  </si>
  <si>
    <t>100T</t>
  </si>
  <si>
    <t>成型</t>
  </si>
  <si>
    <t>焊母</t>
  </si>
  <si>
    <t>焊接</t>
  </si>
  <si>
    <t>材料合计：</t>
  </si>
  <si>
    <t>加工费合计：</t>
  </si>
  <si>
    <t>SLT0010412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</si>
</sst>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0_ "/>
    <numFmt numFmtId="178" formatCode="0.00_);[Red]\(0.00\)"/>
  </numFmts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6" fontId="0" fillId="2" borderId="3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 wrapText="1"/>
    </xf>
    <xf numFmtId="178" fontId="0" fillId="2" borderId="3" xfId="0" applyNumberFormat="1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178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176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 shrinkToFit="1"/>
    </xf>
    <xf numFmtId="177" fontId="0" fillId="0" borderId="6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tabSelected="1" zoomScale="80" zoomScaleNormal="80" workbookViewId="0">
      <selection activeCell="C9" sqref="C9"/>
    </sheetView>
  </sheetViews>
  <sheetFormatPr defaultRowHeight="13.5" x14ac:dyDescent="0.15"/>
  <cols>
    <col min="1" max="1" width="4" customWidth="1"/>
    <col min="2" max="2" width="11" customWidth="1"/>
    <col min="3" max="3" width="6.625" customWidth="1"/>
    <col min="7" max="7" width="4.625" customWidth="1"/>
    <col min="8" max="10" width="4.75" customWidth="1"/>
    <col min="11" max="11" width="6.25" customWidth="1"/>
    <col min="12" max="12" width="5.375" customWidth="1"/>
    <col min="13" max="13" width="6.375" customWidth="1"/>
    <col min="14" max="14" width="6" customWidth="1"/>
    <col min="15" max="15" width="6.125" customWidth="1"/>
    <col min="16" max="16" width="6.5" customWidth="1"/>
    <col min="17" max="17" width="5" customWidth="1"/>
    <col min="18" max="18" width="4.875" customWidth="1"/>
    <col min="19" max="19" width="6.375" customWidth="1"/>
    <col min="20" max="20" width="5.5" customWidth="1"/>
    <col min="21" max="21" width="6.875" customWidth="1"/>
    <col min="22" max="22" width="5.25" customWidth="1"/>
    <col min="23" max="23" width="6.5" customWidth="1"/>
    <col min="24" max="24" width="7" customWidth="1"/>
    <col min="25" max="26" width="7.75" customWidth="1"/>
  </cols>
  <sheetData>
    <row r="1" spans="1:26" s="2" customFormat="1" ht="18.75" customHeight="1" x14ac:dyDescent="0.15">
      <c r="A1" s="1" t="s">
        <v>0</v>
      </c>
      <c r="B1" s="51" t="s">
        <v>1</v>
      </c>
      <c r="C1" s="51" t="s">
        <v>2</v>
      </c>
      <c r="D1" s="53" t="s">
        <v>3</v>
      </c>
      <c r="E1" s="39" t="s">
        <v>4</v>
      </c>
      <c r="F1" s="55" t="s">
        <v>5</v>
      </c>
      <c r="G1" s="57" t="s">
        <v>6</v>
      </c>
      <c r="H1" s="40" t="s">
        <v>7</v>
      </c>
      <c r="I1" s="41"/>
      <c r="J1" s="41"/>
      <c r="K1" s="42" t="s">
        <v>8</v>
      </c>
      <c r="L1" s="43"/>
      <c r="M1" s="44" t="s">
        <v>9</v>
      </c>
      <c r="N1" s="45"/>
      <c r="O1" s="46"/>
      <c r="P1" s="22" t="s">
        <v>10</v>
      </c>
      <c r="Q1" s="47" t="s">
        <v>11</v>
      </c>
      <c r="R1" s="48"/>
      <c r="S1" s="48"/>
      <c r="T1" s="48"/>
      <c r="U1" s="49"/>
      <c r="V1" s="50" t="s">
        <v>12</v>
      </c>
      <c r="W1" s="34" t="s">
        <v>13</v>
      </c>
      <c r="X1" s="36" t="s">
        <v>14</v>
      </c>
      <c r="Y1" s="38" t="s">
        <v>15</v>
      </c>
      <c r="Z1" s="36" t="s">
        <v>16</v>
      </c>
    </row>
    <row r="2" spans="1:26" s="2" customFormat="1" ht="26.25" customHeight="1" x14ac:dyDescent="0.15">
      <c r="A2" s="3" t="s">
        <v>17</v>
      </c>
      <c r="B2" s="20"/>
      <c r="C2" s="52"/>
      <c r="D2" s="54"/>
      <c r="E2" s="37"/>
      <c r="F2" s="56"/>
      <c r="G2" s="56"/>
      <c r="H2" s="4" t="s">
        <v>18</v>
      </c>
      <c r="I2" s="4" t="s">
        <v>19</v>
      </c>
      <c r="J2" s="4" t="s">
        <v>20</v>
      </c>
      <c r="K2" s="5" t="s">
        <v>21</v>
      </c>
      <c r="L2" s="6" t="s">
        <v>22</v>
      </c>
      <c r="M2" s="7" t="s">
        <v>23</v>
      </c>
      <c r="N2" s="8" t="s">
        <v>24</v>
      </c>
      <c r="O2" s="9" t="s">
        <v>22</v>
      </c>
      <c r="P2" s="23"/>
      <c r="Q2" s="10" t="s">
        <v>25</v>
      </c>
      <c r="R2" s="10" t="s">
        <v>26</v>
      </c>
      <c r="S2" s="10" t="s">
        <v>27</v>
      </c>
      <c r="T2" s="11" t="s">
        <v>28</v>
      </c>
      <c r="U2" s="12" t="s">
        <v>29</v>
      </c>
      <c r="V2" s="23"/>
      <c r="W2" s="35"/>
      <c r="X2" s="37"/>
      <c r="Y2" s="39"/>
      <c r="Z2" s="37"/>
    </row>
    <row r="3" spans="1:26" s="2" customFormat="1" ht="29.25" customHeight="1" x14ac:dyDescent="0.15">
      <c r="A3" s="19">
        <v>1</v>
      </c>
      <c r="B3" s="19" t="s">
        <v>40</v>
      </c>
      <c r="C3" s="19"/>
      <c r="D3" s="31" t="s">
        <v>30</v>
      </c>
      <c r="E3" s="31" t="s">
        <v>31</v>
      </c>
      <c r="F3" s="31" t="s">
        <v>32</v>
      </c>
      <c r="G3" s="31">
        <v>1</v>
      </c>
      <c r="H3" s="31">
        <v>93</v>
      </c>
      <c r="I3" s="31">
        <v>88</v>
      </c>
      <c r="J3" s="31">
        <v>3</v>
      </c>
      <c r="K3" s="31">
        <v>5.83</v>
      </c>
      <c r="L3" s="31">
        <v>3.4</v>
      </c>
      <c r="M3" s="31">
        <v>0.193</v>
      </c>
      <c r="N3" s="31">
        <v>0.156</v>
      </c>
      <c r="O3" s="31">
        <f>M3-N3</f>
        <v>3.7000000000000005E-2</v>
      </c>
      <c r="P3" s="32">
        <f>K3*M3-L3*O3</f>
        <v>0.99939000000000011</v>
      </c>
      <c r="Q3" s="13" t="s">
        <v>33</v>
      </c>
      <c r="R3" s="13" t="s">
        <v>34</v>
      </c>
      <c r="S3" s="13">
        <v>7.0000000000000007E-2</v>
      </c>
      <c r="T3" s="13">
        <v>1</v>
      </c>
      <c r="U3" s="13">
        <v>7.0000000000000007E-2</v>
      </c>
      <c r="V3" s="33">
        <v>1.1200000000000001</v>
      </c>
      <c r="W3" s="22">
        <f>(P6+U6)*V3</f>
        <v>1.7548048000000003</v>
      </c>
      <c r="X3" s="19">
        <v>2920</v>
      </c>
      <c r="Y3" s="19">
        <v>100000</v>
      </c>
      <c r="Z3" s="22">
        <f>W3+X3/Y3</f>
        <v>1.7840048000000002</v>
      </c>
    </row>
    <row r="4" spans="1:26" s="2" customFormat="1" ht="29.25" customHeight="1" x14ac:dyDescent="0.15">
      <c r="A4" s="20"/>
      <c r="B4" s="20"/>
      <c r="C4" s="2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13" t="s">
        <v>35</v>
      </c>
      <c r="R4" s="13" t="s">
        <v>34</v>
      </c>
      <c r="S4" s="13">
        <v>7.0000000000000007E-2</v>
      </c>
      <c r="T4" s="13">
        <v>1</v>
      </c>
      <c r="U4" s="13">
        <v>7.0000000000000007E-2</v>
      </c>
      <c r="V4" s="20"/>
      <c r="W4" s="23"/>
      <c r="X4" s="20"/>
      <c r="Y4" s="20"/>
      <c r="Z4" s="23"/>
    </row>
    <row r="5" spans="1:26" s="2" customFormat="1" ht="29.25" customHeight="1" x14ac:dyDescent="0.15">
      <c r="A5" s="20"/>
      <c r="B5" s="20"/>
      <c r="C5" s="20"/>
      <c r="D5" s="31"/>
      <c r="E5" s="14" t="s">
        <v>36</v>
      </c>
      <c r="F5" s="13"/>
      <c r="G5" s="14">
        <v>2</v>
      </c>
      <c r="H5" s="13"/>
      <c r="I5" s="13"/>
      <c r="J5" s="13"/>
      <c r="K5" s="15">
        <v>0.1137</v>
      </c>
      <c r="L5" s="16"/>
      <c r="M5" s="17"/>
      <c r="N5" s="17"/>
      <c r="O5" s="17"/>
      <c r="P5" s="15">
        <f>G5*K5</f>
        <v>0.22739999999999999</v>
      </c>
      <c r="Q5" s="13" t="s">
        <v>37</v>
      </c>
      <c r="R5" s="13"/>
      <c r="S5" s="13">
        <v>4</v>
      </c>
      <c r="T5" s="13"/>
      <c r="U5" s="13">
        <v>0.2</v>
      </c>
      <c r="V5" s="20"/>
      <c r="W5" s="23"/>
      <c r="X5" s="20"/>
      <c r="Y5" s="20"/>
      <c r="Z5" s="23"/>
    </row>
    <row r="6" spans="1:26" s="2" customFormat="1" ht="29.25" customHeight="1" x14ac:dyDescent="0.15">
      <c r="A6" s="21"/>
      <c r="B6" s="21"/>
      <c r="C6" s="21"/>
      <c r="D6" s="31"/>
      <c r="E6" s="25" t="s">
        <v>38</v>
      </c>
      <c r="F6" s="26"/>
      <c r="G6" s="26"/>
      <c r="H6" s="26"/>
      <c r="I6" s="26"/>
      <c r="J6" s="26"/>
      <c r="K6" s="27"/>
      <c r="L6" s="28"/>
      <c r="M6" s="29"/>
      <c r="N6" s="29"/>
      <c r="O6" s="29"/>
      <c r="P6" s="18">
        <f>SUM(P3:P5)</f>
        <v>1.22679</v>
      </c>
      <c r="Q6" s="30" t="s">
        <v>39</v>
      </c>
      <c r="R6" s="30"/>
      <c r="S6" s="30"/>
      <c r="T6" s="30"/>
      <c r="U6" s="18">
        <f>SUM(U3:U5)</f>
        <v>0.34</v>
      </c>
      <c r="V6" s="21"/>
      <c r="W6" s="24"/>
      <c r="X6" s="21"/>
      <c r="Y6" s="21"/>
      <c r="Z6" s="24"/>
    </row>
  </sheetData>
  <mergeCells count="39">
    <mergeCell ref="B1:B2"/>
    <mergeCell ref="C1:C2"/>
    <mergeCell ref="D1:D2"/>
    <mergeCell ref="E1:E2"/>
    <mergeCell ref="F1:F2"/>
    <mergeCell ref="F3:F4"/>
    <mergeCell ref="H1:J1"/>
    <mergeCell ref="K1:L1"/>
    <mergeCell ref="M1:O1"/>
    <mergeCell ref="P1:P2"/>
    <mergeCell ref="G1:G2"/>
    <mergeCell ref="A3:A6"/>
    <mergeCell ref="B3:B6"/>
    <mergeCell ref="C3:C6"/>
    <mergeCell ref="D3:D6"/>
    <mergeCell ref="E3:E4"/>
    <mergeCell ref="L3:L4"/>
    <mergeCell ref="W1:W2"/>
    <mergeCell ref="X1:X2"/>
    <mergeCell ref="Y1:Y2"/>
    <mergeCell ref="Z1:Z2"/>
    <mergeCell ref="Q1:U1"/>
    <mergeCell ref="V1:V2"/>
    <mergeCell ref="X3:X6"/>
    <mergeCell ref="Y3:Y6"/>
    <mergeCell ref="Z3:Z6"/>
    <mergeCell ref="E6:O6"/>
    <mergeCell ref="Q6:T6"/>
    <mergeCell ref="M3:M4"/>
    <mergeCell ref="N3:N4"/>
    <mergeCell ref="O3:O4"/>
    <mergeCell ref="P3:P4"/>
    <mergeCell ref="V3:V6"/>
    <mergeCell ref="W3:W6"/>
    <mergeCell ref="G3:G4"/>
    <mergeCell ref="H3:H4"/>
    <mergeCell ref="I3:I4"/>
    <mergeCell ref="J3:J4"/>
    <mergeCell ref="K3:K4"/>
  </mergeCells>
  <phoneticPr fontId="1" type="noConversion"/>
  <conditionalFormatting sqref="D1:D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2022-06-29T03:06:08Z</dcterms:modified>
</cp:coreProperties>
</file>