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filterPrivacy="1" defaultThemeVersion="124226"/>
  <xr:revisionPtr revIDLastSave="0" documentId="13_ncr:1_{3A2533EA-7557-4451-9238-97F2E3D073E6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宏达1" sheetId="13" state="hidden" r:id="rId1"/>
    <sheet name="宏达与北京" sheetId="15" r:id="rId2"/>
    <sheet name="Sheet1" sheetId="14" r:id="rId3"/>
  </sheets>
  <definedNames>
    <definedName name="_xlnm.Print_Area" localSheetId="0">宏达1!$A$1:$L$22</definedName>
    <definedName name="_xlnm.Print_Area" localSheetId="1">宏达与北京!$A$1:$L$22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5" l="1"/>
  <c r="I9" i="15" s="1"/>
  <c r="K9" i="15" s="1"/>
  <c r="H9" i="13"/>
  <c r="I10" i="13" s="1"/>
  <c r="K10" i="13" s="1"/>
  <c r="E7" i="14"/>
  <c r="I10" i="15" l="1"/>
  <c r="K10" i="15" s="1"/>
  <c r="I9" i="13"/>
  <c r="K9" i="13" s="1"/>
</calcChain>
</file>

<file path=xl/sharedStrings.xml><?xml version="1.0" encoding="utf-8"?>
<sst xmlns="http://schemas.openxmlformats.org/spreadsheetml/2006/main" count="119" uniqueCount="72">
  <si>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</si>
  <si>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</si>
  <si>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</si>
  <si>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</si>
  <si>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</si>
  <si>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</si>
  <si>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</si>
  <si>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</si>
  <si>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</si>
  <si>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</si>
  <si>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</si>
  <si>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2021年</t>
    <phoneticPr fontId="1" type="noConversion"/>
  </si>
  <si>
    <t>备注</t>
    <phoneticPr fontId="1" type="noConversion"/>
  </si>
  <si>
    <t>未税产品价格
（不含摊销费）</t>
    <phoneticPr fontId="1" type="noConversion"/>
  </si>
  <si>
    <t>摊销费</t>
    <phoneticPr fontId="1" type="noConversion"/>
  </si>
  <si>
    <t>摊销方式</t>
    <phoneticPr fontId="1" type="noConversion"/>
  </si>
  <si>
    <t>未税产品价格
（含模摊费）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</si>
  <si>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</si>
  <si>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t>甲方：河北光华荣昌汽车部件有限公司</t>
    <phoneticPr fontId="1" type="noConversion"/>
  </si>
  <si>
    <t>SLT0010607</t>
  </si>
  <si>
    <t>前排靠背复位卷簧限位支架</t>
  </si>
  <si>
    <t>滑轨左连接板2</t>
  </si>
  <si>
    <t>扶手安装支架焊接总成</t>
  </si>
  <si>
    <t>减震器下挂钩</t>
  </si>
  <si>
    <t>安全上挂钩</t>
  </si>
  <si>
    <t>件</t>
    <phoneticPr fontId="1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</si>
  <si>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1" type="noConversion"/>
  </si>
  <si>
    <t>模检焊具总价</t>
    <phoneticPr fontId="1" type="noConversion"/>
  </si>
  <si>
    <t>模具名称</t>
  </si>
  <si>
    <t>模具单位</t>
  </si>
  <si>
    <t>模具数量</t>
  </si>
  <si>
    <t>未税总价（元）</t>
  </si>
  <si>
    <t>模具所生产品的QAD号</t>
  </si>
  <si>
    <t>模具所生产品名称</t>
  </si>
  <si>
    <t>模具包含工序</t>
  </si>
  <si>
    <t>前排靠背复位卷簧限位支架冲压模具</t>
  </si>
  <si>
    <t>套</t>
  </si>
  <si>
    <t>落料、成型1、成型2、冲孔、检具各1付</t>
  </si>
  <si>
    <t>滑轨左连接板2冲压模具</t>
  </si>
  <si>
    <t>SLT0010641</t>
  </si>
  <si>
    <t>落料、成型、成型、冲孔、检具各1付</t>
  </si>
  <si>
    <t>扶手安装支架焊接总成冲压模具</t>
  </si>
  <si>
    <t>SLT0010646</t>
  </si>
  <si>
    <t>落料、成型、冲孔、检具、焊胎，各1付</t>
  </si>
  <si>
    <t>减震器下挂钩冲压模具</t>
  </si>
  <si>
    <t>SLT0010561</t>
  </si>
  <si>
    <t>落料、成型、冲孔、检具，各1付</t>
  </si>
  <si>
    <t>安全上挂钩冲压模具</t>
  </si>
  <si>
    <t>SLT0010560</t>
  </si>
  <si>
    <t>冲孔、成型、检具，各1付</t>
  </si>
  <si>
    <t>合计（未税）：</t>
  </si>
  <si>
    <t>——</t>
  </si>
  <si>
    <r>
      <t>含13%增值税金额：</t>
    </r>
    <r>
      <rPr>
        <u/>
        <sz val="10.5"/>
        <color theme="1"/>
        <rFont val="宋体"/>
        <family val="3"/>
        <charset val="134"/>
      </rPr>
      <t xml:space="preserve">       </t>
    </r>
    <r>
      <rPr>
        <sz val="10.5"/>
        <color theme="1"/>
        <rFont val="宋体"/>
        <family val="3"/>
        <charset val="134"/>
      </rPr>
      <t>；金额大写：</t>
    </r>
    <r>
      <rPr>
        <u/>
        <sz val="10.5"/>
        <color theme="1"/>
        <rFont val="宋体"/>
        <family val="3"/>
        <charset val="134"/>
      </rPr>
      <t xml:space="preserve">                </t>
    </r>
    <r>
      <rPr>
        <sz val="10.5"/>
        <color theme="1"/>
        <rFont val="宋体"/>
        <family val="3"/>
        <charset val="134"/>
      </rPr>
      <t xml:space="preserve"> </t>
    </r>
  </si>
  <si>
    <r>
      <t>乙方：</t>
    </r>
    <r>
      <rPr>
        <u/>
        <sz val="12"/>
        <rFont val="Microsoft YaHei UI"/>
        <family val="2"/>
        <charset val="134"/>
      </rPr>
      <t>航天宏达（泊头）机械科技有限公司</t>
    </r>
    <phoneticPr fontId="1" type="noConversion"/>
  </si>
  <si>
    <t>SLT0014205</t>
    <phoneticPr fontId="32" type="noConversion"/>
  </si>
  <si>
    <t>下框左连接梁总成</t>
    <phoneticPr fontId="32" type="noConversion"/>
  </si>
  <si>
    <t>SLT0014359</t>
    <phoneticPr fontId="32" type="noConversion"/>
  </si>
  <si>
    <t>下框右连接梁总成</t>
    <phoneticPr fontId="32" type="noConversion"/>
  </si>
  <si>
    <t>2022年</t>
    <phoneticPr fontId="1" type="noConversion"/>
  </si>
  <si>
    <t>1.原模具费用共计1万元，甲方已预付5000.00,剩余5000元分摊5万件产品（每种产品分摊2.5万件）
2.2022年7月设变，产生7194.69元模具费，分摊至5万件产品中（每种产品分摊2.5万件）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</si>
  <si>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</si>
  <si>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四、产品的数量依据甲方具体采购产品时另行向乙方发出的采购订单。</t>
    <phoneticPr fontId="1" type="noConversion"/>
  </si>
  <si>
    <t>五、运输费用及运输过程中的风险由乙方承担。</t>
    <phoneticPr fontId="1" type="noConversion"/>
  </si>
  <si>
    <t>六、双方合作中出现的质量、技术、物流等问题按相应合同（协议）办理。</t>
    <phoneticPr fontId="1" type="noConversion"/>
  </si>
  <si>
    <t>法定代表人/授权代表签字：</t>
    <phoneticPr fontId="1" type="noConversion"/>
  </si>
  <si>
    <r>
      <rPr>
        <sz val="12"/>
        <rFont val="宋体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</si>
  <si>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</t>
    </r>
    <r>
      <rPr>
        <b/>
        <sz val="12"/>
        <rFont val="微软雅黑"/>
        <family val="3"/>
        <charset val="134"/>
      </rPr>
      <t>2</t>
    </r>
    <r>
      <rPr>
        <b/>
        <sz val="12"/>
        <rFont val="楷体_GB2312"/>
        <family val="3"/>
        <charset val="134"/>
      </rPr>
      <t>-</t>
    </r>
    <r>
      <rPr>
        <b/>
        <sz val="12"/>
        <rFont val="微软雅黑"/>
        <family val="3"/>
        <charset val="134"/>
      </rPr>
      <t>107-01</t>
    </r>
    <phoneticPr fontId="1" type="noConversion"/>
  </si>
  <si>
    <r>
      <rPr>
        <b/>
        <sz val="18"/>
        <rFont val="Microsoft YaHei UI"/>
        <family val="3"/>
        <charset val="134"/>
      </rPr>
      <t>临时</t>
    </r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</si>
  <si>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</t>
    </r>
    <phoneticPr fontId="1" type="noConversion"/>
  </si>
  <si>
    <t>原模具费用共计1万元，甲方已预付5000.00,剩余5000元分摊5万件产品（每种产品分摊2.5万件）</t>
    <phoneticPr fontId="1" type="noConversion"/>
  </si>
  <si>
    <t>老状态</t>
    <phoneticPr fontId="1" type="noConversion"/>
  </si>
  <si>
    <r>
      <t>甲方：</t>
    </r>
    <r>
      <rPr>
        <sz val="12"/>
        <rFont val="Microsoft YaHei UI"/>
        <family val="3"/>
        <charset val="134"/>
      </rPr>
      <t>北京</t>
    </r>
    <r>
      <rPr>
        <sz val="12"/>
        <rFont val="楷体_GB2312"/>
        <family val="3"/>
        <charset val="134"/>
      </rPr>
      <t>光华荣昌汽车部件有限公司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</si>
</sst>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.0000_ "/>
    <numFmt numFmtId="179" formatCode="0.0000"/>
  </numFmts>
  <fonts count="3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10"/>
      <name val="楷体_GB2312"/>
      <family val="3"/>
      <charset val="134"/>
    </font>
    <font>
      <sz val="10"/>
      <name val="宋体"/>
      <family val="3"/>
      <charset val="134"/>
      <scheme val="minor"/>
    </font>
    <font>
      <b/>
      <sz val="9"/>
      <name val="微软雅黑"/>
      <family val="3"/>
      <charset val="134"/>
    </font>
    <font>
      <b/>
      <sz val="10"/>
      <name val="Microsoft YaHei UI"/>
      <family val="3"/>
      <charset val="134"/>
    </font>
    <font>
      <u/>
      <sz val="12"/>
      <name val="宋体"/>
      <family val="3"/>
      <charset val="134"/>
    </font>
    <font>
      <b/>
      <sz val="12"/>
      <name val="微软雅黑"/>
      <family val="3"/>
      <charset val="134"/>
    </font>
    <font>
      <sz val="10.5"/>
      <color theme="1"/>
      <name val="宋体"/>
      <family val="3"/>
      <charset val="134"/>
    </font>
    <font>
      <sz val="10.5"/>
      <color rgb="FF000000"/>
      <name val="宋体"/>
      <family val="3"/>
      <charset val="134"/>
    </font>
    <font>
      <sz val="10"/>
      <color rgb="FF000000"/>
      <name val="等线"/>
      <family val="3"/>
      <charset val="134"/>
    </font>
    <font>
      <sz val="12"/>
      <color theme="1"/>
      <name val="宋体"/>
      <family val="3"/>
      <charset val="134"/>
    </font>
    <font>
      <u/>
      <sz val="10.5"/>
      <color theme="1"/>
      <name val="宋体"/>
      <family val="3"/>
      <charset val="134"/>
    </font>
    <font>
      <sz val="10"/>
      <color indexed="8"/>
      <name val="等线"/>
      <family val="3"/>
      <charset val="134"/>
    </font>
    <font>
      <sz val="9"/>
      <name val="宋体"/>
      <family val="3"/>
      <charset val="134"/>
      <scheme val="minor"/>
    </font>
    <font>
      <u/>
      <sz val="12"/>
      <name val="Microsoft YaHei UI"/>
      <family val="2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8"/>
      <name val="Microsoft YaHei UI"/>
      <family val="3"/>
      <charset val="134"/>
    </font>
    <font>
      <sz val="12"/>
      <name val="Microsoft YaHei UI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18" fillId="0" borderId="0">
      <alignment vertical="center"/>
    </xf>
    <xf numFmtId="0" fontId="1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9" fillId="0" borderId="0"/>
    <xf numFmtId="178" fontId="13" fillId="0" borderId="0"/>
    <xf numFmtId="0" fontId="13" fillId="0" borderId="0"/>
    <xf numFmtId="0" fontId="13" fillId="0" borderId="0"/>
  </cellStyleXfs>
  <cellXfs count="82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176" fontId="14" fillId="0" borderId="5" xfId="2" applyNumberFormat="1" applyFont="1" applyFill="1" applyBorder="1" applyAlignment="1">
      <alignment horizontal="center" vertical="center" wrapText="1"/>
    </xf>
    <xf numFmtId="0" fontId="15" fillId="0" borderId="9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6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6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shrinkToFit="1"/>
    </xf>
    <xf numFmtId="0" fontId="5" fillId="0" borderId="0" xfId="1" applyFont="1" applyFill="1" applyAlignment="1">
      <alignment vertical="center" wrapText="1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7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6" fillId="2" borderId="0" xfId="1" applyNumberFormat="1" applyFont="1" applyFill="1" applyAlignment="1">
      <alignment horizontal="center" vertical="center"/>
    </xf>
    <xf numFmtId="176" fontId="15" fillId="0" borderId="7" xfId="1" applyNumberFormat="1" applyFont="1" applyFill="1" applyBorder="1" applyAlignment="1">
      <alignment horizontal="center" vertical="center" wrapText="1"/>
    </xf>
    <xf numFmtId="176" fontId="15" fillId="0" borderId="9" xfId="1" applyNumberFormat="1" applyFont="1" applyFill="1" applyBorder="1" applyAlignment="1">
      <alignment horizontal="center" vertical="center" wrapText="1"/>
    </xf>
    <xf numFmtId="0" fontId="2" fillId="0" borderId="0" xfId="1" applyFill="1">
      <alignment vertical="center"/>
    </xf>
    <xf numFmtId="0" fontId="5" fillId="0" borderId="0" xfId="1" applyFont="1" applyFill="1" applyAlignment="1">
      <alignment horizontal="center" vertical="center"/>
    </xf>
    <xf numFmtId="0" fontId="15" fillId="0" borderId="8" xfId="1" applyFont="1" applyFill="1" applyBorder="1" applyAlignment="1">
      <alignment horizontal="center" vertical="center"/>
    </xf>
    <xf numFmtId="176" fontId="15" fillId="0" borderId="11" xfId="1" applyNumberFormat="1" applyFont="1" applyFill="1" applyBorder="1" applyAlignment="1">
      <alignment horizontal="center" vertical="center" wrapText="1"/>
    </xf>
    <xf numFmtId="176" fontId="15" fillId="0" borderId="10" xfId="1" applyNumberFormat="1" applyFont="1" applyFill="1" applyBorder="1" applyAlignment="1">
      <alignment horizontal="center" vertical="center" wrapText="1" shrinkToFit="1"/>
    </xf>
    <xf numFmtId="177" fontId="21" fillId="3" borderId="5" xfId="0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21" fillId="0" borderId="9" xfId="1" applyFont="1" applyFill="1" applyBorder="1" applyAlignment="1">
      <alignment horizontal="center" vertical="center" wrapText="1"/>
    </xf>
    <xf numFmtId="176" fontId="15" fillId="0" borderId="12" xfId="1" applyNumberFormat="1" applyFont="1" applyFill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left" vertical="center" wrapText="1"/>
    </xf>
    <xf numFmtId="0" fontId="34" fillId="0" borderId="9" xfId="0" applyFont="1" applyBorder="1" applyAlignment="1">
      <alignment horizontal="center" vertical="center" wrapText="1"/>
    </xf>
    <xf numFmtId="49" fontId="34" fillId="0" borderId="9" xfId="0" applyNumberFormat="1" applyFont="1" applyBorder="1" applyAlignment="1">
      <alignment horizontal="center" vertical="center" wrapText="1"/>
    </xf>
    <xf numFmtId="49" fontId="35" fillId="0" borderId="9" xfId="0" applyNumberFormat="1" applyFont="1" applyBorder="1" applyAlignment="1">
      <alignment horizontal="center" vertical="center" wrapText="1"/>
    </xf>
    <xf numFmtId="179" fontId="31" fillId="0" borderId="9" xfId="0" applyNumberFormat="1" applyFont="1" applyFill="1" applyBorder="1" applyAlignment="1">
      <alignment horizontal="center" vertical="center"/>
    </xf>
    <xf numFmtId="176" fontId="14" fillId="3" borderId="2" xfId="2" applyNumberFormat="1" applyFont="1" applyFill="1" applyBorder="1" applyAlignment="1">
      <alignment horizontal="center" vertical="center" wrapText="1"/>
    </xf>
    <xf numFmtId="176" fontId="14" fillId="3" borderId="5" xfId="2" applyNumberFormat="1" applyFont="1" applyFill="1" applyBorder="1" applyAlignment="1">
      <alignment horizontal="center" vertical="center" wrapText="1"/>
    </xf>
    <xf numFmtId="0" fontId="16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176" fontId="5" fillId="0" borderId="0" xfId="1" applyNumberFormat="1" applyFont="1">
      <alignment vertical="center"/>
    </xf>
    <xf numFmtId="0" fontId="16" fillId="0" borderId="0" xfId="1" applyFont="1" applyFill="1" applyAlignment="1">
      <alignment horizontal="left" vertical="center"/>
    </xf>
    <xf numFmtId="176" fontId="15" fillId="0" borderId="19" xfId="1" applyNumberFormat="1" applyFont="1" applyFill="1" applyBorder="1" applyAlignment="1">
      <alignment horizontal="left" vertical="center" wrapText="1"/>
    </xf>
    <xf numFmtId="176" fontId="15" fillId="0" borderId="7" xfId="1" applyNumberFormat="1" applyFont="1" applyFill="1" applyBorder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20" fillId="3" borderId="2" xfId="0" applyFont="1" applyFill="1" applyBorder="1" applyAlignment="1">
      <alignment horizontal="center" vertical="center" wrapText="1"/>
    </xf>
    <xf numFmtId="177" fontId="11" fillId="2" borderId="3" xfId="1" applyNumberFormat="1" applyFont="1" applyFill="1" applyBorder="1" applyAlignment="1">
      <alignment horizontal="center" vertical="center" shrinkToFit="1"/>
    </xf>
    <xf numFmtId="177" fontId="11" fillId="2" borderId="6" xfId="1" applyNumberFormat="1" applyFont="1" applyFill="1" applyBorder="1" applyAlignment="1">
      <alignment horizontal="center" vertical="center" shrinkToFi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6" fontId="14" fillId="0" borderId="2" xfId="2" applyNumberFormat="1" applyFont="1" applyFill="1" applyBorder="1" applyAlignment="1">
      <alignment horizontal="center" vertical="center" wrapText="1"/>
    </xf>
    <xf numFmtId="177" fontId="15" fillId="0" borderId="19" xfId="1" applyNumberFormat="1" applyFont="1" applyFill="1" applyBorder="1" applyAlignment="1">
      <alignment horizontal="center" vertical="center" wrapText="1"/>
    </xf>
    <xf numFmtId="177" fontId="15" fillId="0" borderId="7" xfId="1" applyNumberFormat="1" applyFont="1" applyFill="1" applyBorder="1" applyAlignment="1">
      <alignment horizontal="center" vertical="center" wrapText="1"/>
    </xf>
    <xf numFmtId="0" fontId="8" fillId="0" borderId="20" xfId="1" applyFont="1" applyBorder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/>
    </xf>
    <xf numFmtId="0" fontId="26" fillId="0" borderId="14" xfId="0" applyFont="1" applyBorder="1" applyAlignment="1">
      <alignment horizontal="left" vertical="center" wrapText="1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A68DB-5F91-41C7-9C00-5763430E99FD}">
  <dimension ref="A1:IJ45"/>
  <sheetViews>
    <sheetView view="pageBreakPreview" zoomScale="90" zoomScaleSheetLayoutView="90" workbookViewId="0">
      <selection activeCell="A11" sqref="A11:L11"/>
    </sheetView>
  </sheetViews>
  <sheetFormatPr defaultRowHeight="15.6"/>
  <cols>
    <col min="1" max="1" width="5.44140625" style="2" customWidth="1"/>
    <col min="2" max="2" width="13.88671875" style="21" customWidth="1"/>
    <col min="3" max="3" width="22.109375" style="2" customWidth="1"/>
    <col min="4" max="4" width="13.109375" style="17" customWidth="1"/>
    <col min="5" max="5" width="5.6640625" style="18" customWidth="1"/>
    <col min="6" max="6" width="8.77734375" style="19" customWidth="1"/>
    <col min="7" max="7" width="11.21875" style="19" customWidth="1"/>
    <col min="8" max="8" width="14.21875" style="19" customWidth="1"/>
    <col min="9" max="9" width="8.33203125" style="19" customWidth="1"/>
    <col min="10" max="10" width="29.109375" style="19" customWidth="1"/>
    <col min="11" max="11" width="14.21875" style="19" customWidth="1"/>
    <col min="12" max="12" width="10.77734375" style="20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56" t="s">
        <v>17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57" t="s">
        <v>66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58" t="s">
        <v>18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58" t="s">
        <v>53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59" t="s">
        <v>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6.2" thickBot="1">
      <c r="A6" s="55" t="s">
        <v>1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63" t="s">
        <v>2</v>
      </c>
      <c r="B7" s="65" t="s">
        <v>3</v>
      </c>
      <c r="C7" s="67" t="s">
        <v>4</v>
      </c>
      <c r="D7" s="67" t="s">
        <v>5</v>
      </c>
      <c r="E7" s="69" t="s">
        <v>6</v>
      </c>
      <c r="F7" s="71" t="s">
        <v>13</v>
      </c>
      <c r="G7" s="71"/>
      <c r="H7" s="60" t="s">
        <v>26</v>
      </c>
      <c r="I7" s="60"/>
      <c r="J7" s="60"/>
      <c r="K7" s="45" t="s">
        <v>16</v>
      </c>
      <c r="L7" s="61" t="s">
        <v>12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64"/>
      <c r="B8" s="66"/>
      <c r="C8" s="68"/>
      <c r="D8" s="68"/>
      <c r="E8" s="70"/>
      <c r="F8" s="3" t="s">
        <v>11</v>
      </c>
      <c r="G8" s="3" t="s">
        <v>58</v>
      </c>
      <c r="H8" s="29" t="s">
        <v>27</v>
      </c>
      <c r="I8" s="29" t="s">
        <v>14</v>
      </c>
      <c r="J8" s="29" t="s">
        <v>15</v>
      </c>
      <c r="K8" s="46" t="s">
        <v>58</v>
      </c>
      <c r="L8" s="6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25" customFormat="1" ht="46.2" customHeight="1">
      <c r="A9" s="26">
        <v>1</v>
      </c>
      <c r="B9" s="41" t="s">
        <v>54</v>
      </c>
      <c r="C9" s="42" t="s">
        <v>55</v>
      </c>
      <c r="D9" s="4"/>
      <c r="E9" s="31" t="s">
        <v>25</v>
      </c>
      <c r="F9" s="22"/>
      <c r="G9" s="44">
        <v>4.7949999999999999</v>
      </c>
      <c r="H9" s="72">
        <f>10000/2+7194.69</f>
        <v>12194.689999999999</v>
      </c>
      <c r="I9" s="32">
        <f>H9/50000/2</f>
        <v>0.12194689999999998</v>
      </c>
      <c r="J9" s="52" t="s">
        <v>59</v>
      </c>
      <c r="K9" s="32">
        <f>G9+I9</f>
        <v>4.9169469000000001</v>
      </c>
      <c r="L9" s="28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</row>
    <row r="10" spans="1:244" s="25" customFormat="1" ht="46.2" customHeight="1">
      <c r="A10" s="26">
        <v>2</v>
      </c>
      <c r="B10" s="41" t="s">
        <v>56</v>
      </c>
      <c r="C10" s="43" t="s">
        <v>57</v>
      </c>
      <c r="D10" s="4"/>
      <c r="E10" s="31" t="s">
        <v>25</v>
      </c>
      <c r="F10" s="23"/>
      <c r="G10" s="44">
        <v>5.2904999999999998</v>
      </c>
      <c r="H10" s="73"/>
      <c r="I10" s="27">
        <f>H9/50000/2</f>
        <v>0.12194689999999998</v>
      </c>
      <c r="J10" s="53"/>
      <c r="K10" s="32">
        <f>G10+I10</f>
        <v>5.4124468999999999</v>
      </c>
      <c r="L10" s="28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</row>
    <row r="11" spans="1:244" s="1" customFormat="1" ht="21" customHeight="1">
      <c r="A11" s="74" t="s">
        <v>7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</row>
    <row r="12" spans="1:244" s="1" customFormat="1" ht="21" customHeight="1">
      <c r="A12" s="54" t="s">
        <v>60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</row>
    <row r="13" spans="1:244" s="1" customFormat="1" ht="21" customHeight="1">
      <c r="A13" s="75" t="s">
        <v>61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</row>
    <row r="14" spans="1:244" s="1" customFormat="1" ht="21" customHeight="1">
      <c r="A14" s="75" t="s">
        <v>62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</row>
    <row r="15" spans="1:244" s="1" customFormat="1" ht="21" customHeight="1">
      <c r="A15" s="75" t="s">
        <v>63</v>
      </c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</row>
    <row r="16" spans="1:244" s="1" customFormat="1" ht="40.200000000000003" customHeight="1">
      <c r="A16" s="54" t="s">
        <v>65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</row>
    <row r="17" spans="1:12" s="5" customFormat="1">
      <c r="A17" s="30"/>
      <c r="B17" s="6"/>
      <c r="C17" s="30"/>
      <c r="D17" s="30"/>
      <c r="E17" s="30"/>
      <c r="F17" s="7"/>
      <c r="G17" s="7"/>
      <c r="H17" s="7"/>
      <c r="I17" s="7"/>
      <c r="J17" s="7"/>
      <c r="K17" s="7"/>
      <c r="L17" s="8"/>
    </row>
    <row r="18" spans="1:12" s="5" customFormat="1" ht="19.2" customHeight="1">
      <c r="A18" s="9" t="s">
        <v>8</v>
      </c>
      <c r="B18" s="10"/>
      <c r="C18" s="11"/>
      <c r="D18" s="51"/>
      <c r="E18" s="11"/>
      <c r="F18" s="13"/>
      <c r="G18" s="13"/>
      <c r="H18" s="51" t="s">
        <v>9</v>
      </c>
      <c r="I18" s="13"/>
      <c r="J18" s="13"/>
      <c r="K18" s="13"/>
      <c r="L18" s="14"/>
    </row>
    <row r="19" spans="1:12" s="5" customFormat="1" ht="19.2" customHeight="1">
      <c r="A19" s="9"/>
      <c r="B19" s="10"/>
      <c r="C19" s="11"/>
      <c r="D19" s="12"/>
      <c r="E19" s="11"/>
      <c r="F19" s="13"/>
      <c r="G19" s="13"/>
      <c r="H19" s="12"/>
      <c r="I19" s="13"/>
      <c r="J19" s="13"/>
      <c r="K19" s="13"/>
      <c r="L19" s="14"/>
    </row>
    <row r="20" spans="1:12" s="1" customFormat="1" ht="19.2" customHeight="1">
      <c r="A20" s="47" t="s">
        <v>64</v>
      </c>
      <c r="B20" s="48"/>
      <c r="C20" s="49"/>
      <c r="D20" s="47"/>
      <c r="E20" s="49"/>
      <c r="F20" s="50"/>
      <c r="G20" s="50"/>
      <c r="H20" s="47" t="s">
        <v>64</v>
      </c>
    </row>
    <row r="21" spans="1:12" s="5" customFormat="1" ht="19.2" customHeight="1">
      <c r="A21" s="9"/>
      <c r="B21" s="10"/>
      <c r="C21" s="11"/>
      <c r="D21" s="12"/>
      <c r="E21" s="11"/>
      <c r="F21" s="13"/>
      <c r="G21" s="13"/>
      <c r="H21" s="12"/>
      <c r="I21" s="13"/>
      <c r="J21" s="13"/>
      <c r="K21" s="13"/>
      <c r="L21" s="14"/>
    </row>
    <row r="22" spans="1:12" s="5" customFormat="1" ht="19.2" customHeight="1">
      <c r="A22" s="9" t="s">
        <v>10</v>
      </c>
      <c r="B22" s="9"/>
      <c r="C22" s="30"/>
      <c r="D22" s="9"/>
      <c r="E22" s="30"/>
      <c r="F22" s="13"/>
      <c r="G22" s="13"/>
      <c r="H22" s="9" t="s">
        <v>10</v>
      </c>
      <c r="I22" s="13"/>
      <c r="J22" s="13"/>
      <c r="K22" s="13"/>
      <c r="L22" s="14"/>
    </row>
    <row r="23" spans="1:12" s="5" customFormat="1" ht="14.4">
      <c r="B23" s="15"/>
      <c r="F23" s="13"/>
      <c r="G23" s="13"/>
      <c r="H23" s="13"/>
      <c r="I23" s="13"/>
      <c r="J23" s="13"/>
      <c r="K23" s="13"/>
      <c r="L23" s="14"/>
    </row>
    <row r="24" spans="1:12">
      <c r="B24" s="16"/>
    </row>
    <row r="25" spans="1:12">
      <c r="B25" s="16"/>
    </row>
    <row r="26" spans="1:12">
      <c r="B26" s="16"/>
    </row>
    <row r="27" spans="1:12">
      <c r="B27" s="16"/>
    </row>
    <row r="28" spans="1:12">
      <c r="B28" s="16"/>
    </row>
    <row r="29" spans="1:12">
      <c r="B29" s="16"/>
    </row>
    <row r="30" spans="1:12">
      <c r="B30" s="16"/>
    </row>
    <row r="31" spans="1:12">
      <c r="B31" s="16"/>
    </row>
    <row r="32" spans="1:12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  <row r="41" spans="2:2">
      <c r="B41" s="16"/>
    </row>
    <row r="42" spans="2:2">
      <c r="B42" s="16"/>
    </row>
    <row r="43" spans="2:2">
      <c r="B43" s="16"/>
    </row>
    <row r="44" spans="2:2">
      <c r="B44" s="16"/>
    </row>
    <row r="45" spans="2:2">
      <c r="B45" s="16"/>
    </row>
  </sheetData>
  <mergeCells count="22">
    <mergeCell ref="A15:L15"/>
    <mergeCell ref="H9:H10"/>
    <mergeCell ref="A11:L11"/>
    <mergeCell ref="A12:L12"/>
    <mergeCell ref="A13:L13"/>
    <mergeCell ref="A14:L14"/>
    <mergeCell ref="J9:J10"/>
    <mergeCell ref="A16:L16"/>
    <mergeCell ref="A6:L6"/>
    <mergeCell ref="A1:L1"/>
    <mergeCell ref="A2:L2"/>
    <mergeCell ref="A3:L3"/>
    <mergeCell ref="A4:L4"/>
    <mergeCell ref="A5:L5"/>
    <mergeCell ref="H7:J7"/>
    <mergeCell ref="L7:L8"/>
    <mergeCell ref="A7:A8"/>
    <mergeCell ref="B7:B8"/>
    <mergeCell ref="C7:C8"/>
    <mergeCell ref="D7:D8"/>
    <mergeCell ref="E7:E8"/>
    <mergeCell ref="F7:G7"/>
  </mergeCells>
  <phoneticPr fontId="1" type="noConversion"/>
  <conditionalFormatting sqref="D21:D1048576 D1:D10 D17:D19">
    <cfRule type="duplicateValues" dxfId="5" priority="12"/>
  </conditionalFormatting>
  <conditionalFormatting sqref="B20">
    <cfRule type="duplicateValues" dxfId="4" priority="2"/>
  </conditionalFormatting>
  <conditionalFormatting sqref="H21:H22 H18:H19">
    <cfRule type="duplicateValues" dxfId="3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A5AB2-DC6E-4AF5-8D06-2171F00B65B1}">
  <dimension ref="A1:IJ45"/>
  <sheetViews>
    <sheetView tabSelected="1" view="pageBreakPreview" zoomScale="90" zoomScaleSheetLayoutView="90" workbookViewId="0">
      <selection activeCell="G9" sqref="G9"/>
    </sheetView>
  </sheetViews>
  <sheetFormatPr defaultRowHeight="15.6"/>
  <cols>
    <col min="1" max="1" width="5.44140625" style="2" customWidth="1"/>
    <col min="2" max="2" width="13.88671875" style="21" customWidth="1"/>
    <col min="3" max="3" width="22.109375" style="2" customWidth="1"/>
    <col min="4" max="4" width="13.109375" style="17" customWidth="1"/>
    <col min="5" max="5" width="5.6640625" style="18" customWidth="1"/>
    <col min="6" max="6" width="8.77734375" style="19" customWidth="1"/>
    <col min="7" max="7" width="11.21875" style="19" customWidth="1"/>
    <col min="8" max="8" width="14.21875" style="19" customWidth="1"/>
    <col min="9" max="9" width="8.33203125" style="19" customWidth="1"/>
    <col min="10" max="10" width="29.109375" style="19" customWidth="1"/>
    <col min="11" max="11" width="14.21875" style="19" customWidth="1"/>
    <col min="12" max="12" width="10.77734375" style="20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5.8">
      <c r="A1" s="56" t="s">
        <v>67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57" t="s">
        <v>68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 ht="17.399999999999999">
      <c r="A3" s="58" t="s">
        <v>71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58" t="s">
        <v>53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59" t="s">
        <v>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6.2" thickBot="1">
      <c r="A6" s="55" t="s">
        <v>1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63" t="s">
        <v>2</v>
      </c>
      <c r="B7" s="65" t="s">
        <v>3</v>
      </c>
      <c r="C7" s="67" t="s">
        <v>4</v>
      </c>
      <c r="D7" s="67" t="s">
        <v>5</v>
      </c>
      <c r="E7" s="69" t="s">
        <v>6</v>
      </c>
      <c r="F7" s="71" t="s">
        <v>13</v>
      </c>
      <c r="G7" s="71"/>
      <c r="H7" s="60" t="s">
        <v>26</v>
      </c>
      <c r="I7" s="60"/>
      <c r="J7" s="60"/>
      <c r="K7" s="45" t="s">
        <v>16</v>
      </c>
      <c r="L7" s="61" t="s">
        <v>12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64"/>
      <c r="B8" s="66"/>
      <c r="C8" s="68"/>
      <c r="D8" s="68"/>
      <c r="E8" s="70"/>
      <c r="F8" s="3" t="s">
        <v>11</v>
      </c>
      <c r="G8" s="3" t="s">
        <v>58</v>
      </c>
      <c r="H8" s="29" t="s">
        <v>27</v>
      </c>
      <c r="I8" s="29" t="s">
        <v>14</v>
      </c>
      <c r="J8" s="29" t="s">
        <v>15</v>
      </c>
      <c r="K8" s="46" t="s">
        <v>58</v>
      </c>
      <c r="L8" s="6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25" customFormat="1" ht="46.2" customHeight="1">
      <c r="A9" s="26">
        <v>1</v>
      </c>
      <c r="B9" s="41" t="s">
        <v>54</v>
      </c>
      <c r="C9" s="42" t="s">
        <v>55</v>
      </c>
      <c r="D9" s="4"/>
      <c r="E9" s="31" t="s">
        <v>25</v>
      </c>
      <c r="F9" s="22"/>
      <c r="G9" s="44">
        <v>4.5999999999999996</v>
      </c>
      <c r="H9" s="72">
        <f>10000/2</f>
        <v>5000</v>
      </c>
      <c r="I9" s="32">
        <f>H9/50000/2</f>
        <v>0.05</v>
      </c>
      <c r="J9" s="52" t="s">
        <v>69</v>
      </c>
      <c r="K9" s="32">
        <f>G9+I9</f>
        <v>4.6499999999999995</v>
      </c>
      <c r="L9" s="28" t="s">
        <v>70</v>
      </c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</row>
    <row r="10" spans="1:244" s="25" customFormat="1" ht="46.2" customHeight="1">
      <c r="A10" s="26">
        <v>2</v>
      </c>
      <c r="B10" s="41" t="s">
        <v>56</v>
      </c>
      <c r="C10" s="43" t="s">
        <v>57</v>
      </c>
      <c r="D10" s="4"/>
      <c r="E10" s="31" t="s">
        <v>25</v>
      </c>
      <c r="F10" s="23"/>
      <c r="G10" s="44">
        <v>3.98</v>
      </c>
      <c r="H10" s="73"/>
      <c r="I10" s="27">
        <f>H9/50000/2</f>
        <v>0.05</v>
      </c>
      <c r="J10" s="53"/>
      <c r="K10" s="32">
        <f>G10+I10</f>
        <v>4.03</v>
      </c>
      <c r="L10" s="28" t="s">
        <v>70</v>
      </c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</row>
    <row r="11" spans="1:244" s="1" customFormat="1" ht="21" customHeight="1">
      <c r="A11" s="74" t="s">
        <v>7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</row>
    <row r="12" spans="1:244" s="1" customFormat="1" ht="21" customHeight="1">
      <c r="A12" s="54" t="s">
        <v>60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</row>
    <row r="13" spans="1:244" s="1" customFormat="1" ht="21" customHeight="1">
      <c r="A13" s="75" t="s">
        <v>61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</row>
    <row r="14" spans="1:244" s="1" customFormat="1" ht="21" customHeight="1">
      <c r="A14" s="75" t="s">
        <v>62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</row>
    <row r="15" spans="1:244" s="1" customFormat="1" ht="21" customHeight="1">
      <c r="A15" s="75" t="s">
        <v>63</v>
      </c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</row>
    <row r="16" spans="1:244" s="1" customFormat="1" ht="40.200000000000003" customHeight="1">
      <c r="A16" s="54" t="s">
        <v>65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</row>
    <row r="17" spans="1:12" s="5" customFormat="1">
      <c r="A17" s="30"/>
      <c r="B17" s="6"/>
      <c r="C17" s="30"/>
      <c r="D17" s="30"/>
      <c r="E17" s="30"/>
      <c r="F17" s="7"/>
      <c r="G17" s="7"/>
      <c r="H17" s="7"/>
      <c r="I17" s="7"/>
      <c r="J17" s="7"/>
      <c r="K17" s="7"/>
      <c r="L17" s="8"/>
    </row>
    <row r="18" spans="1:12" s="5" customFormat="1" ht="19.2" customHeight="1">
      <c r="A18" s="9" t="s">
        <v>8</v>
      </c>
      <c r="B18" s="10"/>
      <c r="C18" s="11"/>
      <c r="D18" s="51"/>
      <c r="E18" s="11"/>
      <c r="F18" s="13"/>
      <c r="G18" s="13"/>
      <c r="H18" s="51" t="s">
        <v>9</v>
      </c>
      <c r="I18" s="13"/>
      <c r="J18" s="13"/>
      <c r="K18" s="13"/>
      <c r="L18" s="14"/>
    </row>
    <row r="19" spans="1:12" s="5" customFormat="1" ht="19.2" customHeight="1">
      <c r="A19" s="9"/>
      <c r="B19" s="10"/>
      <c r="C19" s="11"/>
      <c r="D19" s="12"/>
      <c r="E19" s="11"/>
      <c r="F19" s="13"/>
      <c r="G19" s="13"/>
      <c r="H19" s="12"/>
      <c r="I19" s="13"/>
      <c r="J19" s="13"/>
      <c r="K19" s="13"/>
      <c r="L19" s="14"/>
    </row>
    <row r="20" spans="1:12" s="1" customFormat="1" ht="19.2" customHeight="1">
      <c r="A20" s="47" t="s">
        <v>64</v>
      </c>
      <c r="B20" s="48"/>
      <c r="C20" s="49"/>
      <c r="D20" s="47"/>
      <c r="E20" s="49"/>
      <c r="F20" s="50"/>
      <c r="G20" s="50"/>
      <c r="H20" s="47" t="s">
        <v>64</v>
      </c>
    </row>
    <row r="21" spans="1:12" s="5" customFormat="1" ht="19.2" customHeight="1">
      <c r="A21" s="9"/>
      <c r="B21" s="10"/>
      <c r="C21" s="11"/>
      <c r="D21" s="12"/>
      <c r="E21" s="11"/>
      <c r="F21" s="13"/>
      <c r="G21" s="13"/>
      <c r="H21" s="12"/>
      <c r="I21" s="13"/>
      <c r="J21" s="13"/>
      <c r="K21" s="13"/>
      <c r="L21" s="14"/>
    </row>
    <row r="22" spans="1:12" s="5" customFormat="1" ht="19.2" customHeight="1">
      <c r="A22" s="9" t="s">
        <v>10</v>
      </c>
      <c r="B22" s="9"/>
      <c r="C22" s="30"/>
      <c r="D22" s="9"/>
      <c r="E22" s="30"/>
      <c r="F22" s="13"/>
      <c r="G22" s="13"/>
      <c r="H22" s="9" t="s">
        <v>10</v>
      </c>
      <c r="I22" s="13"/>
      <c r="J22" s="13"/>
      <c r="K22" s="13"/>
      <c r="L22" s="14"/>
    </row>
    <row r="23" spans="1:12" s="5" customFormat="1" ht="14.4">
      <c r="B23" s="15"/>
      <c r="F23" s="13"/>
      <c r="G23" s="13"/>
      <c r="H23" s="13"/>
      <c r="I23" s="13"/>
      <c r="J23" s="13"/>
      <c r="K23" s="13"/>
      <c r="L23" s="14"/>
    </row>
    <row r="24" spans="1:12">
      <c r="B24" s="16"/>
    </row>
    <row r="25" spans="1:12">
      <c r="B25" s="16"/>
    </row>
    <row r="26" spans="1:12">
      <c r="B26" s="16"/>
    </row>
    <row r="27" spans="1:12">
      <c r="B27" s="16"/>
    </row>
    <row r="28" spans="1:12">
      <c r="B28" s="16"/>
    </row>
    <row r="29" spans="1:12">
      <c r="B29" s="16"/>
    </row>
    <row r="30" spans="1:12">
      <c r="B30" s="16"/>
    </row>
    <row r="31" spans="1:12">
      <c r="B31" s="16"/>
    </row>
    <row r="32" spans="1:12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  <row r="41" spans="2:2">
      <c r="B41" s="16"/>
    </row>
    <row r="42" spans="2:2">
      <c r="B42" s="16"/>
    </row>
    <row r="43" spans="2:2">
      <c r="B43" s="16"/>
    </row>
    <row r="44" spans="2:2">
      <c r="B44" s="16"/>
    </row>
    <row r="45" spans="2:2">
      <c r="B45" s="16"/>
    </row>
  </sheetData>
  <mergeCells count="22">
    <mergeCell ref="A13:L13"/>
    <mergeCell ref="A14:L14"/>
    <mergeCell ref="A15:L15"/>
    <mergeCell ref="A16:L16"/>
    <mergeCell ref="H7:J7"/>
    <mergeCell ref="L7:L8"/>
    <mergeCell ref="H9:H10"/>
    <mergeCell ref="J9:J10"/>
    <mergeCell ref="A11:L11"/>
    <mergeCell ref="A12:L12"/>
    <mergeCell ref="A7:A8"/>
    <mergeCell ref="B7:B8"/>
    <mergeCell ref="C7:C8"/>
    <mergeCell ref="D7:D8"/>
    <mergeCell ref="E7:E8"/>
    <mergeCell ref="F7:G7"/>
    <mergeCell ref="A1:L1"/>
    <mergeCell ref="A2:L2"/>
    <mergeCell ref="A3:L3"/>
    <mergeCell ref="A4:L4"/>
    <mergeCell ref="A5:L5"/>
    <mergeCell ref="A6:L6"/>
  </mergeCells>
  <phoneticPr fontId="1" type="noConversion"/>
  <conditionalFormatting sqref="D21:D1048576 D1:D10 D17:D19">
    <cfRule type="duplicateValues" dxfId="2" priority="3"/>
  </conditionalFormatting>
  <conditionalFormatting sqref="B20">
    <cfRule type="duplicateValues" dxfId="1" priority="2"/>
  </conditionalFormatting>
  <conditionalFormatting sqref="H21:H22 H18:H19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horizontalDpi="200" verticalDpi="200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26954-85AB-43D2-91C9-2AFE52C0C7AB}">
  <dimension ref="A1:H8"/>
  <sheetViews>
    <sheetView workbookViewId="0">
      <selection activeCell="E7" sqref="E7"/>
    </sheetView>
  </sheetViews>
  <sheetFormatPr defaultRowHeight="14.4"/>
  <cols>
    <col min="5" max="5" width="9.5546875" bestFit="1" customWidth="1"/>
  </cols>
  <sheetData>
    <row r="1" spans="1:8" ht="43.8" thickBot="1">
      <c r="A1" s="33" t="s">
        <v>2</v>
      </c>
      <c r="B1" s="34" t="s">
        <v>28</v>
      </c>
      <c r="C1" s="34" t="s">
        <v>29</v>
      </c>
      <c r="D1" s="34" t="s">
        <v>30</v>
      </c>
      <c r="E1" s="34" t="s">
        <v>31</v>
      </c>
      <c r="F1" s="34" t="s">
        <v>32</v>
      </c>
      <c r="G1" s="34" t="s">
        <v>33</v>
      </c>
      <c r="H1" s="34" t="s">
        <v>34</v>
      </c>
    </row>
    <row r="2" spans="1:8" ht="72.599999999999994" thickBot="1">
      <c r="A2" s="35">
        <v>1</v>
      </c>
      <c r="B2" s="36" t="s">
        <v>35</v>
      </c>
      <c r="C2" s="37" t="s">
        <v>36</v>
      </c>
      <c r="D2" s="37">
        <v>1</v>
      </c>
      <c r="E2" s="36">
        <v>5752.21</v>
      </c>
      <c r="F2" s="37" t="s">
        <v>19</v>
      </c>
      <c r="G2" s="37" t="s">
        <v>20</v>
      </c>
      <c r="H2" s="36" t="s">
        <v>37</v>
      </c>
    </row>
    <row r="3" spans="1:8" ht="72.599999999999994" thickBot="1">
      <c r="A3" s="35">
        <v>2</v>
      </c>
      <c r="B3" s="36" t="s">
        <v>38</v>
      </c>
      <c r="C3" s="37" t="s">
        <v>36</v>
      </c>
      <c r="D3" s="37">
        <v>1</v>
      </c>
      <c r="E3" s="36">
        <v>5752.21</v>
      </c>
      <c r="F3" s="37" t="s">
        <v>39</v>
      </c>
      <c r="G3" s="37" t="s">
        <v>21</v>
      </c>
      <c r="H3" s="36" t="s">
        <v>40</v>
      </c>
    </row>
    <row r="4" spans="1:8" ht="72.599999999999994" thickBot="1">
      <c r="A4" s="35">
        <v>3</v>
      </c>
      <c r="B4" s="36" t="s">
        <v>41</v>
      </c>
      <c r="C4" s="37" t="s">
        <v>36</v>
      </c>
      <c r="D4" s="37">
        <v>1</v>
      </c>
      <c r="E4" s="36">
        <v>7079.65</v>
      </c>
      <c r="F4" s="37" t="s">
        <v>42</v>
      </c>
      <c r="G4" s="37" t="s">
        <v>22</v>
      </c>
      <c r="H4" s="36" t="s">
        <v>43</v>
      </c>
    </row>
    <row r="5" spans="1:8" ht="53.4" thickBot="1">
      <c r="A5" s="35">
        <v>4</v>
      </c>
      <c r="B5" s="36" t="s">
        <v>44</v>
      </c>
      <c r="C5" s="37" t="s">
        <v>36</v>
      </c>
      <c r="D5" s="37">
        <v>1</v>
      </c>
      <c r="E5" s="38">
        <v>3097.35</v>
      </c>
      <c r="F5" s="39" t="s">
        <v>45</v>
      </c>
      <c r="G5" s="39" t="s">
        <v>23</v>
      </c>
      <c r="H5" s="38" t="s">
        <v>46</v>
      </c>
    </row>
    <row r="6" spans="1:8" ht="53.4" thickBot="1">
      <c r="A6" s="35">
        <v>5</v>
      </c>
      <c r="B6" s="36" t="s">
        <v>47</v>
      </c>
      <c r="C6" s="37" t="s">
        <v>36</v>
      </c>
      <c r="D6" s="37">
        <v>1</v>
      </c>
      <c r="E6" s="38">
        <v>3097.35</v>
      </c>
      <c r="F6" s="39" t="s">
        <v>48</v>
      </c>
      <c r="G6" s="39" t="s">
        <v>24</v>
      </c>
      <c r="H6" s="38" t="s">
        <v>49</v>
      </c>
    </row>
    <row r="7" spans="1:8" ht="15" thickBot="1">
      <c r="A7" s="76" t="s">
        <v>50</v>
      </c>
      <c r="B7" s="77"/>
      <c r="C7" s="78"/>
      <c r="D7" s="37">
        <v>5</v>
      </c>
      <c r="E7" s="37">
        <f>SUM(E2:E6)</f>
        <v>24778.769999999997</v>
      </c>
      <c r="F7" s="37" t="s">
        <v>51</v>
      </c>
      <c r="G7" s="37" t="s">
        <v>51</v>
      </c>
      <c r="H7" s="37"/>
    </row>
    <row r="8" spans="1:8" ht="15" thickBot="1">
      <c r="A8" s="79" t="s">
        <v>52</v>
      </c>
      <c r="B8" s="80"/>
      <c r="C8" s="80"/>
      <c r="D8" s="80"/>
      <c r="E8" s="80"/>
      <c r="F8" s="80"/>
      <c r="G8" s="81"/>
      <c r="H8" s="40"/>
    </row>
  </sheetData>
  <mergeCells count="2">
    <mergeCell ref="A7:C7"/>
    <mergeCell ref="A8:G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宏达1</vt:lpstr>
      <vt:lpstr>宏达与北京</vt:lpstr>
      <vt:lpstr>Sheet1</vt:lpstr>
      <vt:lpstr>宏达1!Print_Area</vt:lpstr>
      <vt:lpstr>宏达与北京!Print_Area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2022-07-25T03:18:01Z</dcterms:modified>
</cp:coreProperties>
</file>