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日常工作\成本类\价格测算\骨架冲压件\航天宏达\2022.8.2\"/>
    </mc:Choice>
  </mc:AlternateContent>
  <bookViews>
    <workbookView xWindow="0" yWindow="0" windowWidth="23325" windowHeight="978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Q4" i="1" l="1"/>
  <c r="P9" i="1" l="1"/>
  <c r="J4" i="1"/>
  <c r="K4" i="1" s="1"/>
  <c r="K9" i="1" s="1"/>
</calcChain>
</file>

<file path=xl/comments1.xml><?xml version="1.0" encoding="utf-8"?>
<comments xmlns="http://schemas.openxmlformats.org/spreadsheetml/2006/main">
  <authors>
    <author>sunpeilin</author>
  </authors>
  <commentList>
    <comment ref="P7" authorId="0" shapeId="0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加工总心铣两边，30个/小时，60元/小时，计算所得</t>
        </r>
      </text>
    </comment>
  </commentList>
</comments>
</file>

<file path=xl/sharedStrings.xml><?xml version="1.0" encoding="utf-8"?>
<sst xmlns="http://schemas.openxmlformats.org/spreadsheetml/2006/main" count="39" uniqueCount="35">
  <si>
    <t>X5000S坐垫翻折限位钣金</t>
  </si>
  <si>
    <t>序号</t>
  </si>
  <si>
    <t>物料
代码</t>
  </si>
  <si>
    <t>名称</t>
  </si>
  <si>
    <t>材质</t>
  </si>
  <si>
    <t>下料尺寸</t>
  </si>
  <si>
    <t>不含税单价</t>
  </si>
  <si>
    <t>重量/kg</t>
  </si>
  <si>
    <t>材料费</t>
  </si>
  <si>
    <t>制造成本</t>
  </si>
  <si>
    <t>不含税</t>
  </si>
  <si>
    <t>材料</t>
  </si>
  <si>
    <t>废铁</t>
  </si>
  <si>
    <t>毛重</t>
  </si>
  <si>
    <t>净重</t>
  </si>
  <si>
    <t>单件</t>
  </si>
  <si>
    <t>定额</t>
  </si>
  <si>
    <t>工序</t>
  </si>
  <si>
    <t>吨位</t>
  </si>
  <si>
    <t>工序费</t>
  </si>
  <si>
    <t>小计</t>
  </si>
  <si>
    <t>核算价</t>
  </si>
  <si>
    <t>SHT0014875</t>
  </si>
  <si>
    <t>座垫翻折限位钣金</t>
  </si>
  <si>
    <t>SAPH440</t>
  </si>
  <si>
    <t>46*34*6</t>
  </si>
  <si>
    <t>落料</t>
  </si>
  <si>
    <t>100T</t>
  </si>
  <si>
    <t>冲孔</t>
  </si>
  <si>
    <t>80T</t>
  </si>
  <si>
    <t>清边</t>
  </si>
  <si>
    <t>铣边*2</t>
  </si>
  <si>
    <t>CNC</t>
  </si>
  <si>
    <t>电泳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</si>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</sst>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8" formatCode="0.00_ "/>
    <numFmt numFmtId="179" formatCode="0.000_ "/>
    <numFmt numFmtId="180" formatCode="0.00_);[Red]\(0.00\)"/>
  </numFmts>
  <fonts count="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180" fontId="0" fillId="0" borderId="0" xfId="0" applyNumberFormat="1">
      <alignment vertical="center"/>
    </xf>
    <xf numFmtId="179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180" fontId="0" fillId="0" borderId="1" xfId="0" applyNumberFormat="1" applyFont="1" applyBorder="1" applyAlignment="1">
      <alignment horizontal="center" vertical="center"/>
    </xf>
    <xf numFmtId="179" fontId="0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180" fontId="0" fillId="0" borderId="1" xfId="0" applyNumberFormat="1" applyBorder="1">
      <alignment vertical="center"/>
    </xf>
    <xf numFmtId="179" fontId="0" fillId="0" borderId="1" xfId="0" applyNumberFormat="1" applyBorder="1">
      <alignment vertical="center"/>
    </xf>
    <xf numFmtId="180" fontId="0" fillId="0" borderId="2" xfId="0" applyNumberFormat="1" applyFont="1" applyBorder="1" applyAlignment="1">
      <alignment horizontal="center" vertical="center"/>
    </xf>
    <xf numFmtId="180" fontId="0" fillId="0" borderId="1" xfId="0" applyNumberFormat="1" applyFont="1" applyBorder="1" applyAlignment="1">
      <alignment horizontal="center" vertical="center" shrinkToFit="1"/>
    </xf>
    <xf numFmtId="178" fontId="0" fillId="0" borderId="5" xfId="0" applyNumberFormat="1" applyFont="1" applyBorder="1" applyAlignment="1">
      <alignment horizontal="center" vertical="center"/>
    </xf>
    <xf numFmtId="178" fontId="0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80" fontId="0" fillId="0" borderId="1" xfId="0" applyNumberFormat="1" applyFont="1" applyBorder="1" applyAlignment="1">
      <alignment horizontal="center" vertical="center"/>
    </xf>
    <xf numFmtId="179" fontId="0" fillId="0" borderId="1" xfId="0" applyNumberFormat="1" applyFont="1" applyBorder="1" applyAlignment="1">
      <alignment horizontal="center" vertical="center"/>
    </xf>
    <xf numFmtId="180" fontId="0" fillId="0" borderId="2" xfId="0" applyNumberFormat="1" applyFont="1" applyBorder="1" applyAlignment="1">
      <alignment horizontal="center" vertical="center"/>
    </xf>
    <xf numFmtId="180" fontId="0" fillId="0" borderId="4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80" fontId="0" fillId="0" borderId="3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10</xdr:row>
      <xdr:rowOff>9525</xdr:rowOff>
    </xdr:from>
    <xdr:to>
      <xdr:col>16</xdr:col>
      <xdr:colOff>476250</xdr:colOff>
      <xdr:row>51</xdr:row>
      <xdr:rowOff>93345</xdr:rowOff>
    </xdr:to>
    <xdr:pic>
      <xdr:nvPicPr>
        <xdr:cNvPr id="2" name="图片 1" descr="ea2f2cc828f0fc7ecaf77b53bedfe7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1933575"/>
          <a:ext cx="10058400" cy="7113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S17" sqref="S17"/>
    </sheetView>
  </sheetViews>
  <sheetFormatPr defaultColWidth="9" defaultRowHeight="13.5" x14ac:dyDescent="0.15"/>
  <cols>
    <col min="1" max="1" width="4.375" customWidth="1"/>
    <col min="6" max="7" width="6.375" style="1" customWidth="1"/>
    <col min="8" max="10" width="7.375" style="2" customWidth="1"/>
    <col min="11" max="11" width="7.375" customWidth="1"/>
    <col min="12" max="12" width="7.25" customWidth="1"/>
    <col min="15" max="16" width="9" style="1"/>
    <col min="17" max="17" width="9" style="3"/>
  </cols>
  <sheetData>
    <row r="1" spans="1:17" ht="30" customHeight="1" x14ac:dyDescent="0.1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6"/>
      <c r="P1" s="16"/>
      <c r="Q1" s="17"/>
    </row>
    <row r="2" spans="1:17" x14ac:dyDescent="0.15">
      <c r="A2" s="28" t="s">
        <v>1</v>
      </c>
      <c r="B2" s="30" t="s">
        <v>2</v>
      </c>
      <c r="C2" s="32" t="s">
        <v>3</v>
      </c>
      <c r="D2" s="33" t="s">
        <v>4</v>
      </c>
      <c r="E2" s="35" t="s">
        <v>5</v>
      </c>
      <c r="F2" s="18" t="s">
        <v>6</v>
      </c>
      <c r="G2" s="18"/>
      <c r="H2" s="19" t="s">
        <v>7</v>
      </c>
      <c r="I2" s="19"/>
      <c r="J2" s="19"/>
      <c r="K2" s="20" t="s">
        <v>8</v>
      </c>
      <c r="L2" s="21"/>
      <c r="M2" s="22" t="s">
        <v>9</v>
      </c>
      <c r="N2" s="23"/>
      <c r="O2" s="24"/>
      <c r="P2" s="24"/>
      <c r="Q2" s="13" t="s">
        <v>10</v>
      </c>
    </row>
    <row r="3" spans="1:17" x14ac:dyDescent="0.15">
      <c r="A3" s="28"/>
      <c r="B3" s="30"/>
      <c r="C3" s="32"/>
      <c r="D3" s="33" t="s">
        <v>4</v>
      </c>
      <c r="E3" s="35"/>
      <c r="F3" s="6" t="s">
        <v>11</v>
      </c>
      <c r="G3" s="6" t="s">
        <v>12</v>
      </c>
      <c r="H3" s="7" t="s">
        <v>13</v>
      </c>
      <c r="I3" s="7" t="s">
        <v>14</v>
      </c>
      <c r="J3" s="7" t="s">
        <v>12</v>
      </c>
      <c r="K3" s="6" t="s">
        <v>15</v>
      </c>
      <c r="L3" s="6" t="s">
        <v>16</v>
      </c>
      <c r="M3" s="5" t="s">
        <v>17</v>
      </c>
      <c r="N3" s="4" t="s">
        <v>18</v>
      </c>
      <c r="O3" s="12" t="s">
        <v>19</v>
      </c>
      <c r="P3" s="11" t="s">
        <v>20</v>
      </c>
      <c r="Q3" s="14" t="s">
        <v>21</v>
      </c>
    </row>
    <row r="4" spans="1:17" x14ac:dyDescent="0.15">
      <c r="A4" s="29">
        <v>1</v>
      </c>
      <c r="B4" s="31" t="s">
        <v>22</v>
      </c>
      <c r="C4" s="31" t="s">
        <v>23</v>
      </c>
      <c r="D4" s="34" t="s">
        <v>24</v>
      </c>
      <c r="E4" s="8" t="s">
        <v>25</v>
      </c>
      <c r="F4" s="9">
        <v>5.3</v>
      </c>
      <c r="G4" s="9">
        <v>3</v>
      </c>
      <c r="H4" s="10">
        <v>7.3999999999999996E-2</v>
      </c>
      <c r="I4" s="10">
        <v>0.03</v>
      </c>
      <c r="J4" s="10">
        <f>H4-I4</f>
        <v>4.3999999999999997E-2</v>
      </c>
      <c r="K4" s="8">
        <f>F4*H4-G4*J4</f>
        <v>0.26019999999999999</v>
      </c>
      <c r="L4" s="8"/>
      <c r="M4" s="8" t="s">
        <v>26</v>
      </c>
      <c r="N4" s="8" t="s">
        <v>27</v>
      </c>
      <c r="O4" s="9">
        <v>7.0000000000000007E-2</v>
      </c>
      <c r="P4" s="9">
        <v>7.0000000000000007E-2</v>
      </c>
      <c r="Q4" s="34">
        <f>(K9+P9-P7)*1.2+P7*1.05</f>
        <v>2.67624</v>
      </c>
    </row>
    <row r="5" spans="1:17" x14ac:dyDescent="0.15">
      <c r="A5" s="29"/>
      <c r="B5" s="31"/>
      <c r="C5" s="31"/>
      <c r="D5" s="34"/>
      <c r="E5" s="8"/>
      <c r="F5" s="9"/>
      <c r="G5" s="9"/>
      <c r="H5" s="10"/>
      <c r="I5" s="10"/>
      <c r="J5" s="10"/>
      <c r="K5" s="8"/>
      <c r="L5" s="8"/>
      <c r="M5" s="8" t="s">
        <v>28</v>
      </c>
      <c r="N5" s="8" t="s">
        <v>29</v>
      </c>
      <c r="O5" s="9">
        <v>0.05</v>
      </c>
      <c r="P5" s="9">
        <v>0.05</v>
      </c>
      <c r="Q5" s="34"/>
    </row>
    <row r="6" spans="1:17" x14ac:dyDescent="0.15">
      <c r="A6" s="29"/>
      <c r="B6" s="31"/>
      <c r="C6" s="31"/>
      <c r="D6" s="34"/>
      <c r="E6" s="8"/>
      <c r="F6" s="9"/>
      <c r="G6" s="9"/>
      <c r="H6" s="10"/>
      <c r="I6" s="10"/>
      <c r="J6" s="10"/>
      <c r="K6" s="8"/>
      <c r="L6" s="8"/>
      <c r="M6" s="8" t="s">
        <v>30</v>
      </c>
      <c r="N6" s="8" t="s">
        <v>29</v>
      </c>
      <c r="O6" s="9">
        <v>0.05</v>
      </c>
      <c r="P6" s="9">
        <v>0.05</v>
      </c>
      <c r="Q6" s="34"/>
    </row>
    <row r="7" spans="1:17" x14ac:dyDescent="0.15">
      <c r="A7" s="29"/>
      <c r="B7" s="31"/>
      <c r="C7" s="31"/>
      <c r="D7" s="34"/>
      <c r="E7" s="8"/>
      <c r="F7" s="9"/>
      <c r="G7" s="9"/>
      <c r="H7" s="10"/>
      <c r="I7" s="10"/>
      <c r="J7" s="10"/>
      <c r="K7" s="8"/>
      <c r="L7" s="8"/>
      <c r="M7" s="8" t="s">
        <v>31</v>
      </c>
      <c r="N7" s="8" t="s">
        <v>32</v>
      </c>
      <c r="O7" s="9">
        <v>1</v>
      </c>
      <c r="P7" s="9">
        <v>2</v>
      </c>
      <c r="Q7" s="34"/>
    </row>
    <row r="8" spans="1:17" x14ac:dyDescent="0.15">
      <c r="A8" s="29"/>
      <c r="B8" s="31"/>
      <c r="C8" s="31"/>
      <c r="D8" s="34"/>
      <c r="E8" s="8"/>
      <c r="F8" s="9"/>
      <c r="G8" s="9"/>
      <c r="H8" s="10"/>
      <c r="I8" s="10"/>
      <c r="J8" s="10"/>
      <c r="K8" s="8"/>
      <c r="L8" s="8"/>
      <c r="M8" s="8" t="s">
        <v>33</v>
      </c>
      <c r="N8" s="8">
        <v>2E-3</v>
      </c>
      <c r="O8" s="9">
        <v>0.05</v>
      </c>
      <c r="P8" s="9">
        <v>0.05</v>
      </c>
      <c r="Q8" s="34"/>
    </row>
    <row r="9" spans="1:17" x14ac:dyDescent="0.15">
      <c r="A9" s="29"/>
      <c r="B9" s="31"/>
      <c r="C9" s="31"/>
      <c r="D9" s="34"/>
      <c r="E9" s="25" t="s">
        <v>34</v>
      </c>
      <c r="F9" s="26"/>
      <c r="G9" s="26"/>
      <c r="H9" s="26"/>
      <c r="I9" s="26"/>
      <c r="J9" s="27"/>
      <c r="K9" s="8">
        <f>SUM(K4:K8)</f>
        <v>0.26019999999999999</v>
      </c>
      <c r="L9" s="8"/>
      <c r="M9" s="25" t="s">
        <v>34</v>
      </c>
      <c r="N9" s="26"/>
      <c r="O9" s="27"/>
      <c r="P9" s="9">
        <f>SUM(P4:P8)</f>
        <v>2.2199999999999998</v>
      </c>
      <c r="Q9" s="34"/>
    </row>
  </sheetData>
  <mergeCells count="17">
    <mergeCell ref="Q4:Q9"/>
    <mergeCell ref="E9:J9"/>
    <mergeCell ref="M9:O9"/>
    <mergeCell ref="A2:A3"/>
    <mergeCell ref="A4:A9"/>
    <mergeCell ref="B2:B3"/>
    <mergeCell ref="B4:B9"/>
    <mergeCell ref="C2:C3"/>
    <mergeCell ref="C4:C9"/>
    <mergeCell ref="D2:D3"/>
    <mergeCell ref="D4:D9"/>
    <mergeCell ref="E2:E3"/>
    <mergeCell ref="A1:Q1"/>
    <mergeCell ref="F2:G2"/>
    <mergeCell ref="H2:J2"/>
    <mergeCell ref="K2:L2"/>
    <mergeCell ref="M2:P2"/>
  </mergeCells>
  <phoneticPr fontId="3" type="noConversion"/>
  <pageMargins left="0.75" right="0.75" top="1" bottom="1" header="0.5" footer="0.5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P7" rgbClr="3D9DEC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zzf</cp:lastModifiedBy>
  <dcterms:created xsi:type="dcterms:W3CDTF">2022-08-02T01:26:00Z</dcterms:created>
  <dcterms:modified xsi:type="dcterms:W3CDTF">2022-08-02T08:42:30Z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677214D225B24003ACD43A51B3241AE1</vt:lpwstr>
  </property>
  <property fmtid="{D5CDD505-2E9C-101B-9397-08002B2CF9AE}" pid="3" name="KSOProductBuildVer">
    <vt:lpwstr>2052-11.1.0.11875</vt:lpwstr>
  </property>
</Properties>
</file>