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780"/>
  </bookViews>
  <sheets>
    <sheet name="Sheet3" sheetId="1" r:id="rId1"/>
  </sheets>
  <calcPr calcId="144525"/>
</workbook>
</file>

<file path=xl/sharedStrings.xml><?xml version="1.0" encoding="utf-8"?>
<sst xmlns="http://schemas.openxmlformats.org/spreadsheetml/2006/main" count="39" uniqueCount="35">
  <si>
    <t>定位弹片采购目标价格</t>
  </si>
  <si>
    <t>序</t>
  </si>
  <si>
    <t>QAD编码</t>
  </si>
  <si>
    <t>名称</t>
  </si>
  <si>
    <t>材质</t>
  </si>
  <si>
    <t>下料尺寸</t>
  </si>
  <si>
    <t>重量/kg</t>
  </si>
  <si>
    <t>未税单价</t>
  </si>
  <si>
    <t>材料费</t>
  </si>
  <si>
    <t>加工成本</t>
  </si>
  <si>
    <t>系数</t>
  </si>
  <si>
    <t>未税价</t>
  </si>
  <si>
    <t>号</t>
  </si>
  <si>
    <t>长mm</t>
  </si>
  <si>
    <t>宽mm</t>
  </si>
  <si>
    <t>厚mm</t>
  </si>
  <si>
    <t>毛重</t>
  </si>
  <si>
    <t>净重</t>
  </si>
  <si>
    <t>废铁</t>
  </si>
  <si>
    <t>材料</t>
  </si>
  <si>
    <t>工序</t>
  </si>
  <si>
    <t>吨位</t>
  </si>
  <si>
    <t>工序数</t>
  </si>
  <si>
    <t>工序费</t>
  </si>
  <si>
    <t>出件数</t>
  </si>
  <si>
    <t>合计</t>
  </si>
  <si>
    <t>SHT0014931</t>
  </si>
  <si>
    <t>定位弹片</t>
  </si>
  <si>
    <t>65Mn</t>
  </si>
  <si>
    <t>落料</t>
  </si>
  <si>
    <t>40T</t>
  </si>
  <si>
    <t>折弯</t>
  </si>
  <si>
    <t>冲切口</t>
  </si>
  <si>
    <t>热处理</t>
  </si>
  <si>
    <t>合计：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</si>
</sst>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0_ "/>
    <numFmt numFmtId="178" formatCode="0.00_ "/>
  </numFmts>
  <fonts count="2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3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4" fillId="11" borderId="8" applyNumberFormat="0" applyAlignment="0" applyProtection="0">
      <alignment vertical="center"/>
    </xf>
    <xf numFmtId="0" fontId="15" fillId="11" borderId="4" applyNumberFormat="0" applyAlignment="0" applyProtection="0">
      <alignment vertical="center"/>
    </xf>
    <xf numFmtId="0" fontId="16" fillId="12" borderId="9" applyNumberFormat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0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1" fillId="0" borderId="2" xfId="49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shrinkToFit="1"/>
    </xf>
    <xf numFmtId="0" fontId="0" fillId="0" borderId="2" xfId="0" applyFont="1" applyFill="1" applyBorder="1" applyAlignment="1">
      <alignment horizontal="center" vertical="center" wrapText="1" shrinkToFit="1"/>
    </xf>
    <xf numFmtId="177" fontId="0" fillId="0" borderId="2" xfId="0" applyNumberFormat="1" applyFont="1" applyFill="1" applyBorder="1" applyAlignment="1">
      <alignment horizontal="center" vertical="center" shrinkToFit="1"/>
    </xf>
    <xf numFmtId="0" fontId="0" fillId="0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Border="1">
      <alignment vertical="center"/>
    </xf>
    <xf numFmtId="176" fontId="0" fillId="0" borderId="2" xfId="0" applyNumberFormat="1" applyFont="1" applyFill="1" applyBorder="1" applyAlignment="1">
      <alignment horizontal="center" vertical="center"/>
    </xf>
    <xf numFmtId="176" fontId="0" fillId="0" borderId="2" xfId="0" applyNumberFormat="1" applyBorder="1">
      <alignment vertical="center"/>
    </xf>
    <xf numFmtId="176" fontId="0" fillId="0" borderId="2" xfId="0" applyNumberFormat="1" applyFont="1" applyFill="1" applyBorder="1" applyAlignment="1">
      <alignment vertical="center"/>
    </xf>
    <xf numFmtId="178" fontId="0" fillId="0" borderId="2" xfId="0" applyNumberFormat="1" applyFont="1" applyFill="1" applyBorder="1" applyAlignment="1">
      <alignment horizontal="center" vertical="center"/>
    </xf>
    <xf numFmtId="176" fontId="0" fillId="0" borderId="2" xfId="0" applyNumberFormat="1" applyFont="1" applyFill="1" applyBorder="1" applyAlignment="1">
      <alignment horizontal="center" vertical="center" shrinkToFit="1"/>
    </xf>
    <xf numFmtId="9" fontId="0" fillId="0" borderId="2" xfId="0" applyNumberFormat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8"/>
  <sheetViews>
    <sheetView tabSelected="1" workbookViewId="0">
      <selection activeCell="H20" sqref="H20"/>
    </sheetView>
  </sheetViews>
  <sheetFormatPr defaultColWidth="9" defaultRowHeight="13.5" outlineLevelRow="7"/>
  <cols>
    <col min="1" max="1" width="3.25" customWidth="1"/>
    <col min="4" max="4" width="5.375" customWidth="1"/>
    <col min="5" max="7" width="7.00833333333333" customWidth="1"/>
    <col min="9" max="10" width="9.375"/>
    <col min="11" max="11" width="7.375" style="1" customWidth="1"/>
    <col min="12" max="12" width="6.375" style="1" customWidth="1"/>
    <col min="13" max="13" width="7" style="1" customWidth="1"/>
    <col min="14" max="19" width="7.00833333333333" customWidth="1"/>
    <col min="20" max="20" width="5.375" customWidth="1"/>
    <col min="21" max="21" width="7" style="1" customWidth="1"/>
  </cols>
  <sheetData>
    <row r="1" ht="29" customHeight="1" spans="1:2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pans="1:21">
      <c r="A2" s="3" t="s">
        <v>1</v>
      </c>
      <c r="B2" s="4" t="s">
        <v>2</v>
      </c>
      <c r="C2" s="5" t="s">
        <v>3</v>
      </c>
      <c r="D2" s="6" t="s">
        <v>4</v>
      </c>
      <c r="E2" s="7" t="s">
        <v>5</v>
      </c>
      <c r="F2" s="7"/>
      <c r="G2" s="7"/>
      <c r="H2" s="8" t="s">
        <v>6</v>
      </c>
      <c r="I2" s="8"/>
      <c r="J2" s="8"/>
      <c r="K2" s="13" t="s">
        <v>7</v>
      </c>
      <c r="L2" s="13"/>
      <c r="M2" s="13" t="s">
        <v>8</v>
      </c>
      <c r="N2" s="13" t="s">
        <v>9</v>
      </c>
      <c r="O2" s="13"/>
      <c r="P2" s="13"/>
      <c r="Q2" s="15"/>
      <c r="R2" s="13"/>
      <c r="S2" s="16"/>
      <c r="T2" s="13" t="s">
        <v>10</v>
      </c>
      <c r="U2" s="17" t="s">
        <v>11</v>
      </c>
    </row>
    <row r="3" spans="1:21">
      <c r="A3" s="9" t="s">
        <v>12</v>
      </c>
      <c r="B3" s="4"/>
      <c r="C3" s="5"/>
      <c r="D3" s="6"/>
      <c r="E3" s="7" t="s">
        <v>13</v>
      </c>
      <c r="F3" s="7" t="s">
        <v>14</v>
      </c>
      <c r="G3" s="7" t="s">
        <v>15</v>
      </c>
      <c r="H3" s="8" t="s">
        <v>16</v>
      </c>
      <c r="I3" s="8" t="s">
        <v>17</v>
      </c>
      <c r="J3" s="8" t="s">
        <v>18</v>
      </c>
      <c r="K3" s="13" t="s">
        <v>19</v>
      </c>
      <c r="L3" s="13" t="s">
        <v>18</v>
      </c>
      <c r="M3" s="13"/>
      <c r="N3" s="13" t="s">
        <v>20</v>
      </c>
      <c r="O3" s="13" t="s">
        <v>21</v>
      </c>
      <c r="P3" s="13" t="s">
        <v>22</v>
      </c>
      <c r="Q3" s="15" t="s">
        <v>23</v>
      </c>
      <c r="R3" s="16" t="s">
        <v>24</v>
      </c>
      <c r="S3" s="16" t="s">
        <v>25</v>
      </c>
      <c r="T3" s="13"/>
      <c r="U3" s="17"/>
    </row>
    <row r="4" spans="1:21">
      <c r="A4" s="10">
        <v>1</v>
      </c>
      <c r="B4" s="11" t="s">
        <v>26</v>
      </c>
      <c r="C4" s="10" t="s">
        <v>27</v>
      </c>
      <c r="D4" s="10" t="s">
        <v>28</v>
      </c>
      <c r="E4" s="12">
        <f>41.7+2</f>
        <v>43.7</v>
      </c>
      <c r="F4" s="12">
        <v>4.5</v>
      </c>
      <c r="G4" s="12">
        <v>0.5</v>
      </c>
      <c r="H4" s="12">
        <v>0.0008</v>
      </c>
      <c r="I4" s="12">
        <v>0.000772</v>
      </c>
      <c r="J4" s="12">
        <f>H4-I4</f>
        <v>2.8e-5</v>
      </c>
      <c r="K4" s="14">
        <v>10</v>
      </c>
      <c r="L4" s="14">
        <v>2.6</v>
      </c>
      <c r="M4" s="14">
        <f>H4*K4-J4*L4</f>
        <v>0.0079272</v>
      </c>
      <c r="N4" s="12" t="s">
        <v>29</v>
      </c>
      <c r="O4" s="12" t="s">
        <v>30</v>
      </c>
      <c r="P4" s="12">
        <v>1</v>
      </c>
      <c r="Q4" s="12">
        <v>0.03</v>
      </c>
      <c r="R4" s="12">
        <v>1</v>
      </c>
      <c r="S4" s="12">
        <f t="shared" ref="S4:S6" si="0">P4*Q4/R4</f>
        <v>0.03</v>
      </c>
      <c r="T4" s="18">
        <v>1.12</v>
      </c>
      <c r="U4" s="19">
        <f>(M8+S8)*T4</f>
        <v>0.255278464</v>
      </c>
    </row>
    <row r="5" spans="1:21">
      <c r="A5" s="10"/>
      <c r="B5" s="11"/>
      <c r="C5" s="10"/>
      <c r="D5" s="10"/>
      <c r="E5" s="12"/>
      <c r="F5" s="12"/>
      <c r="G5" s="12"/>
      <c r="H5" s="12"/>
      <c r="I5" s="12"/>
      <c r="J5" s="12"/>
      <c r="K5" s="14"/>
      <c r="L5" s="14"/>
      <c r="M5" s="14"/>
      <c r="N5" s="12" t="s">
        <v>31</v>
      </c>
      <c r="O5" s="12" t="s">
        <v>30</v>
      </c>
      <c r="P5" s="12">
        <v>1</v>
      </c>
      <c r="Q5" s="12">
        <v>0.03</v>
      </c>
      <c r="R5" s="12">
        <v>1</v>
      </c>
      <c r="S5" s="12">
        <f t="shared" si="0"/>
        <v>0.03</v>
      </c>
      <c r="T5" s="10"/>
      <c r="U5" s="19"/>
    </row>
    <row r="6" spans="1:21">
      <c r="A6" s="10"/>
      <c r="B6" s="11"/>
      <c r="C6" s="10"/>
      <c r="D6" s="10"/>
      <c r="E6" s="12"/>
      <c r="F6" s="12"/>
      <c r="G6" s="12"/>
      <c r="H6" s="12"/>
      <c r="I6" s="12"/>
      <c r="J6" s="12"/>
      <c r="K6" s="14"/>
      <c r="L6" s="14"/>
      <c r="M6" s="14"/>
      <c r="N6" s="12" t="s">
        <v>32</v>
      </c>
      <c r="O6" s="12" t="s">
        <v>30</v>
      </c>
      <c r="P6" s="12">
        <v>2</v>
      </c>
      <c r="Q6" s="12">
        <v>0.03</v>
      </c>
      <c r="R6" s="12">
        <v>1</v>
      </c>
      <c r="S6" s="12">
        <f t="shared" si="0"/>
        <v>0.06</v>
      </c>
      <c r="T6" s="10"/>
      <c r="U6" s="19"/>
    </row>
    <row r="7" spans="1:21">
      <c r="A7" s="10"/>
      <c r="B7" s="11"/>
      <c r="C7" s="10"/>
      <c r="D7" s="10"/>
      <c r="E7" s="12"/>
      <c r="F7" s="12"/>
      <c r="G7" s="12"/>
      <c r="H7" s="12"/>
      <c r="I7" s="12"/>
      <c r="J7" s="12"/>
      <c r="K7" s="14"/>
      <c r="L7" s="14"/>
      <c r="M7" s="14"/>
      <c r="N7" s="12" t="s">
        <v>33</v>
      </c>
      <c r="O7" s="12"/>
      <c r="P7" s="12"/>
      <c r="Q7" s="12"/>
      <c r="R7" s="12"/>
      <c r="S7" s="12">
        <v>0.1</v>
      </c>
      <c r="T7" s="10"/>
      <c r="U7" s="19"/>
    </row>
    <row r="8" spans="1:21">
      <c r="A8" s="10"/>
      <c r="B8" s="11"/>
      <c r="C8" s="10"/>
      <c r="D8" s="10"/>
      <c r="E8" s="10" t="s">
        <v>34</v>
      </c>
      <c r="F8" s="10"/>
      <c r="G8" s="10"/>
      <c r="H8" s="10"/>
      <c r="I8" s="10"/>
      <c r="J8" s="10"/>
      <c r="K8" s="10"/>
      <c r="L8" s="10"/>
      <c r="M8" s="14">
        <f>SUM(M4:M7)</f>
        <v>0.0079272</v>
      </c>
      <c r="N8" s="10" t="s">
        <v>34</v>
      </c>
      <c r="O8" s="10"/>
      <c r="P8" s="10"/>
      <c r="Q8" s="10"/>
      <c r="R8" s="10"/>
      <c r="S8" s="14">
        <f>SUM(S4:S7)</f>
        <v>0.22</v>
      </c>
      <c r="T8" s="10"/>
      <c r="U8" s="19"/>
    </row>
  </sheetData>
  <mergeCells count="19">
    <mergeCell ref="A1:U1"/>
    <mergeCell ref="E2:G2"/>
    <mergeCell ref="H2:J2"/>
    <mergeCell ref="K2:L2"/>
    <mergeCell ref="N2:S2"/>
    <mergeCell ref="E8:L8"/>
    <mergeCell ref="N8:R8"/>
    <mergeCell ref="A4:A8"/>
    <mergeCell ref="B2:B3"/>
    <mergeCell ref="B4:B8"/>
    <mergeCell ref="C2:C3"/>
    <mergeCell ref="C4:C8"/>
    <mergeCell ref="D2:D3"/>
    <mergeCell ref="D4:D8"/>
    <mergeCell ref="M2:M3"/>
    <mergeCell ref="T2:T3"/>
    <mergeCell ref="T4:T8"/>
    <mergeCell ref="U2:U3"/>
    <mergeCell ref="U4:U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sunpeilin</dc:creator>
  <cp:lastModifiedBy>追夢人</cp:lastModifiedBy>
  <dcterms:created xsi:type="dcterms:W3CDTF">2022-08-03T03:33:34Z</dcterms:created>
  <dcterms:modified xsi:type="dcterms:W3CDTF">2022-08-03T03:34:24Z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2C87DAF66A02453F869E377BF437EB62</vt:lpwstr>
  </property>
  <property fmtid="{D5CDD505-2E9C-101B-9397-08002B2CF9AE}" pid="3" name="KSOProductBuildVer">
    <vt:lpwstr>2052-11.1.0.11875</vt:lpwstr>
  </property>
</Properties>
</file>