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建议!$A$1:$N$46</definedName>
  </definedNames>
  <calcPr calcId="162913"/>
</workbook>
</file>

<file path=xl/calcChain.xml><?xml version="1.0" encoding="utf-8"?>
<calcChain xmlns="http://schemas.openxmlformats.org/spreadsheetml/2006/main">
  <c r="I9" i="9" l="1"/>
  <c r="K9" i="9" s="1"/>
  <c r="I10" i="9"/>
  <c r="K10" i="9" s="1"/>
  <c r="I11" i="9"/>
  <c r="K11" i="9" s="1"/>
  <c r="I12" i="9"/>
  <c r="K12" i="9" s="1"/>
  <c r="I13" i="9"/>
  <c r="K13" i="9" s="1"/>
  <c r="I14" i="9"/>
  <c r="K14" i="9" s="1"/>
  <c r="I15" i="9"/>
  <c r="K15" i="9" s="1"/>
  <c r="I16" i="9"/>
  <c r="K16" i="9" s="1"/>
  <c r="I17" i="9"/>
  <c r="K17" i="9" s="1"/>
  <c r="I18" i="9"/>
  <c r="K18" i="9" s="1"/>
  <c r="I19" i="9"/>
  <c r="K19" i="9" s="1"/>
  <c r="I20" i="9"/>
  <c r="K20" i="9" s="1"/>
  <c r="I21" i="9"/>
  <c r="K21" i="9" s="1"/>
  <c r="I22" i="9"/>
  <c r="K22" i="9" s="1"/>
  <c r="I23" i="9"/>
  <c r="K23" i="9" s="1"/>
  <c r="I24" i="9"/>
  <c r="K24" i="9" s="1"/>
  <c r="I25" i="9"/>
  <c r="K25" i="9" s="1"/>
  <c r="I26" i="9"/>
  <c r="K26" i="9" s="1"/>
  <c r="I27" i="9"/>
  <c r="K27" i="9" s="1"/>
  <c r="I28" i="9"/>
  <c r="K28" i="9" s="1"/>
  <c r="I29" i="9"/>
  <c r="K29" i="9" s="1"/>
  <c r="I30" i="9"/>
  <c r="K30" i="9" s="1"/>
  <c r="I31" i="9"/>
  <c r="K31" i="9" s="1"/>
  <c r="I32" i="9"/>
  <c r="K32" i="9" s="1"/>
  <c r="I33" i="9"/>
  <c r="K33" i="9" s="1"/>
  <c r="L21" i="9" l="1"/>
  <c r="M21" i="9" s="1"/>
  <c r="L32" i="9"/>
  <c r="M32" i="9" s="1"/>
  <c r="L28" i="9"/>
  <c r="M28" i="9" s="1"/>
  <c r="L24" i="9"/>
  <c r="M24" i="9" s="1"/>
  <c r="L20" i="9"/>
  <c r="M20" i="9" s="1"/>
  <c r="L16" i="9"/>
  <c r="M16" i="9" s="1"/>
  <c r="L12" i="9"/>
  <c r="M12" i="9" s="1"/>
  <c r="L29" i="9"/>
  <c r="M29" i="9" s="1"/>
  <c r="L17" i="9"/>
  <c r="M17" i="9" s="1"/>
  <c r="L31" i="9"/>
  <c r="M31" i="9"/>
  <c r="L27" i="9"/>
  <c r="M27" i="9" s="1"/>
  <c r="L23" i="9"/>
  <c r="M23" i="9" s="1"/>
  <c r="L19" i="9"/>
  <c r="M19" i="9" s="1"/>
  <c r="L15" i="9"/>
  <c r="M15" i="9" s="1"/>
  <c r="L11" i="9"/>
  <c r="M11" i="9" s="1"/>
  <c r="L25" i="9"/>
  <c r="M25" i="9" s="1"/>
  <c r="L13" i="9"/>
  <c r="M13" i="9" s="1"/>
  <c r="L30" i="9"/>
  <c r="M30" i="9" s="1"/>
  <c r="L26" i="9"/>
  <c r="M26" i="9" s="1"/>
  <c r="L22" i="9"/>
  <c r="M22" i="9" s="1"/>
  <c r="L18" i="9"/>
  <c r="M18" i="9" s="1"/>
  <c r="L14" i="9"/>
  <c r="M14" i="9" s="1"/>
  <c r="L10" i="9"/>
  <c r="M10" i="9" s="1"/>
  <c r="L33" i="9"/>
  <c r="M33" i="9" s="1"/>
  <c r="L9" i="9"/>
  <c r="M9" i="9" s="1"/>
</calcChain>
</file>

<file path=xl/sharedStrings.xml><?xml version="1.0" encoding="utf-8"?>
<sst xmlns="http://schemas.openxmlformats.org/spreadsheetml/2006/main" count="188" uniqueCount="115">
  <si>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</si>
  <si>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</si>
  <si>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</si>
  <si>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</si>
  <si>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</si>
  <si>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</si>
  <si>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</si>
  <si>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</si>
  <si>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</si>
  <si>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</si>
  <si>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</si>
  <si>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</si>
  <si>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</si>
  <si>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</si>
  <si>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</si>
  <si>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</si>
  <si>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</si>
  <si>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</si>
  <si>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</si>
  <si>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</si>
  <si>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</si>
  <si>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</si>
  <si>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</si>
  <si>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</si>
  <si>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</si>
  <si>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</si>
  <si>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</si>
  <si>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</si>
  <si>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</si>
  <si>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</si>
  <si>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</si>
  <si>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</si>
  <si>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</si>
  <si>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零部件采购价格协议</t>
    <phoneticPr fontId="7" type="noConversion"/>
  </si>
  <si>
    <t>SBS0010155</t>
  </si>
  <si>
    <t>K1标准窄车三排三人座</t>
  </si>
  <si>
    <t>——</t>
  </si>
  <si>
    <t>SBS0010156</t>
  </si>
  <si>
    <t>K1标准窄车三排三人背</t>
  </si>
  <si>
    <t>SBS0010157</t>
  </si>
  <si>
    <t>K1标准（上小背）布套</t>
  </si>
  <si>
    <t>SLT0000165</t>
  </si>
  <si>
    <t>M3右舵1995卧铺布套</t>
  </si>
  <si>
    <t>SLT0000454</t>
  </si>
  <si>
    <t>K1标准二排单人座布套</t>
  </si>
  <si>
    <t>SLT0000455</t>
  </si>
  <si>
    <t>K1标准三排单人座布套</t>
  </si>
  <si>
    <t>SLT0002721</t>
  </si>
  <si>
    <t>k1左舵四人联体左背布套</t>
  </si>
  <si>
    <t>SLT0002723</t>
  </si>
  <si>
    <t>k1左舵四人联体左座布套</t>
  </si>
  <si>
    <t>SLT0000512</t>
  </si>
  <si>
    <t>k1短拉带</t>
  </si>
  <si>
    <t>SLT0000655</t>
  </si>
  <si>
    <t>K1标准窄车一排三人座</t>
  </si>
  <si>
    <t>SLT0000851</t>
  </si>
  <si>
    <t>k1标准窄车三排三人背</t>
  </si>
  <si>
    <t>SLT0000852</t>
  </si>
  <si>
    <t>k1标准窄车三排三人座</t>
  </si>
  <si>
    <t>SLT0002577</t>
  </si>
  <si>
    <t>k1右舵双人座布套新面料</t>
  </si>
  <si>
    <t>SLT0002578</t>
  </si>
  <si>
    <t>K1右舵二排单人座布套</t>
  </si>
  <si>
    <t>SLT0002579</t>
  </si>
  <si>
    <t>K1右舵三排单人座布套</t>
  </si>
  <si>
    <t>SLT0002585</t>
  </si>
  <si>
    <t>k1窄车中间背布套新面料</t>
  </si>
  <si>
    <t>SLT0002586</t>
  </si>
  <si>
    <t>K1窄车中间座布套新</t>
  </si>
  <si>
    <t>SLT0002607</t>
  </si>
  <si>
    <t>K1窄车一排三人座布套</t>
  </si>
  <si>
    <t>SBS0010013</t>
  </si>
  <si>
    <t>前排中间座垫护面总成（宽）</t>
  </si>
  <si>
    <t>SBS0010014</t>
  </si>
  <si>
    <t>前排中间靠背护面总成（宽）</t>
  </si>
  <si>
    <t>SBS0010022</t>
  </si>
  <si>
    <t>单人座垫护面总成(左舵)</t>
  </si>
  <si>
    <t>SBS0010028</t>
  </si>
  <si>
    <t>单人座垫护面总成(右舵)</t>
  </si>
  <si>
    <t>SBS0010158</t>
  </si>
  <si>
    <t>K1标准(中间背)布套</t>
  </si>
  <si>
    <t>SBS0010186</t>
  </si>
  <si>
    <t>K1标准双人座布套</t>
  </si>
  <si>
    <t>SLT0010319</t>
  </si>
  <si>
    <t>驾驶员坐垫护面总成</t>
  </si>
  <si>
    <t>件</t>
  </si>
  <si>
    <t>模具费100%分摊至35万件产品</t>
  </si>
  <si>
    <t>模具费100%分摊至34万件产品</t>
  </si>
  <si>
    <t>模具费100%分摊至33万件产品</t>
  </si>
  <si>
    <t>模具费100%分摊至32万件产品</t>
  </si>
  <si>
    <t>模具费100%分摊至31万件产品</t>
  </si>
  <si>
    <t>模具费100%分摊至30万件产品</t>
  </si>
  <si>
    <t>模具费100%分摊至29万件产品</t>
  </si>
  <si>
    <t>模具费100%分摊至28万件产品</t>
  </si>
  <si>
    <t>模具费100%分摊至27万件产品</t>
  </si>
  <si>
    <t>模具费100%分摊至26万件产品</t>
  </si>
  <si>
    <t>模具费100%分摊至25万件产品</t>
  </si>
  <si>
    <t>模具费100%分摊至24万件产品</t>
  </si>
  <si>
    <t>模具费100%分摊至23万件产品</t>
  </si>
  <si>
    <t>模具费100%分摊至22万件产品</t>
  </si>
  <si>
    <t>模具费100%分摊至21万件产品</t>
  </si>
  <si>
    <t>模具费100%分摊至20万件产品</t>
  </si>
  <si>
    <t>模具费100%分摊至19万件产品</t>
  </si>
  <si>
    <t>模具费100%分摊至18万件产品</t>
  </si>
  <si>
    <t>模具费100%分摊至17万件产品</t>
  </si>
  <si>
    <t>模具费100%分摊至16万件产品</t>
  </si>
  <si>
    <t>模具费100%分摊至15万件产品</t>
  </si>
  <si>
    <t>模具费100%分摊至14万件产品</t>
  </si>
  <si>
    <t>模具费100%分摊至13万件产品</t>
  </si>
  <si>
    <t>模具费100%分摊至12万件产品</t>
  </si>
  <si>
    <t>模具费100%分摊至11万件产品</t>
  </si>
  <si>
    <r>
      <t>乙方：</t>
    </r>
    <r>
      <rPr>
        <u/>
        <sz val="12"/>
        <rFont val="楷体"/>
        <family val="3"/>
        <charset val="134"/>
      </rPr>
      <t xml:space="preserve"> 山东金达汽车部件制造有限公司</t>
    </r>
    <phoneticPr fontId="4" type="noConversion"/>
  </si>
  <si>
    <t>乙方：山东金达汽车部件制造有限公司</t>
    <phoneticPr fontId="5" type="noConversion"/>
  </si>
  <si>
    <t>甲方：潍坊光华荣昌汽车部件有限公司</t>
    <phoneticPr fontId="5" type="noConversion"/>
  </si>
  <si>
    <t xml:space="preserve">甲方:  潍坊光华荣昌汽车部件有限公司  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</si>
</sst>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2" formatCode="0.000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9" fontId="16" fillId="3" borderId="1" xfId="6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9" fillId="2" borderId="1" xfId="7" applyFont="1" applyFill="1" applyBorder="1" applyAlignment="1">
      <alignment horizontal="center" vertical="center"/>
    </xf>
    <xf numFmtId="178" fontId="20" fillId="0" borderId="1" xfId="7" applyNumberFormat="1" applyFont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shrinkToFit="1"/>
    </xf>
    <xf numFmtId="0" fontId="19" fillId="0" borderId="1" xfId="7" applyFont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shrinkToFit="1"/>
    </xf>
    <xf numFmtId="0" fontId="21" fillId="0" borderId="1" xfId="7" applyFont="1" applyFill="1" applyBorder="1" applyAlignment="1">
      <alignment horizontal="center" vertical="center" wrapText="1"/>
    </xf>
    <xf numFmtId="178" fontId="20" fillId="0" borderId="1" xfId="7" applyNumberFormat="1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182" fontId="21" fillId="2" borderId="1" xfId="7" applyNumberFormat="1" applyFont="1" applyFill="1" applyBorder="1" applyAlignment="1">
      <alignment horizontal="center" vertical="center" wrapText="1"/>
    </xf>
    <xf numFmtId="182" fontId="21" fillId="0" borderId="1" xfId="7" applyNumberFormat="1" applyFont="1" applyFill="1" applyBorder="1" applyAlignment="1">
      <alignment horizontal="center" vertical="center" wrapText="1"/>
    </xf>
    <xf numFmtId="182" fontId="21" fillId="0" borderId="1" xfId="7" applyNumberFormat="1" applyFont="1" applyFill="1" applyBorder="1" applyAlignment="1">
      <alignment horizontal="center" vertical="center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8"/>
  <sheetViews>
    <sheetView tabSelected="1" view="pageBreakPreview" zoomScale="85" zoomScaleNormal="85" zoomScaleSheetLayoutView="85" workbookViewId="0">
      <selection activeCell="C33" sqref="C33"/>
    </sheetView>
  </sheetViews>
  <sheetFormatPr defaultRowHeight="14.25" x14ac:dyDescent="0.15"/>
  <cols>
    <col min="1" max="1" width="6.5" style="3" customWidth="1"/>
    <col min="2" max="2" width="12.25" style="35" customWidth="1"/>
    <col min="3" max="3" width="22.125" style="3" customWidth="1"/>
    <col min="4" max="4" width="12.375" style="31" customWidth="1"/>
    <col min="5" max="5" width="5.625" style="32" customWidth="1"/>
    <col min="6" max="6" width="6.875" style="33" customWidth="1"/>
    <col min="7" max="7" width="9.5" style="33" customWidth="1"/>
    <col min="8" max="8" width="9.375" style="33" customWidth="1"/>
    <col min="9" max="9" width="8.5" style="33" customWidth="1"/>
    <col min="10" max="10" width="16" style="33" customWidth="1"/>
    <col min="11" max="11" width="10.5" style="33" customWidth="1"/>
    <col min="12" max="12" width="9.75" style="33" bestFit="1" customWidth="1"/>
    <col min="13" max="13" width="12.75" style="33" bestFit="1" customWidth="1"/>
    <col min="14" max="14" width="15.25" style="34" customWidth="1"/>
    <col min="15" max="15" width="5.875" style="3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</row>
    <row r="2" spans="1:15" ht="16.5" customHeight="1" x14ac:dyDescent="0.15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"/>
    </row>
    <row r="3" spans="1:15" x14ac:dyDescent="0.15">
      <c r="A3" s="46" t="s">
        <v>113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5"/>
    </row>
    <row r="4" spans="1:15" ht="21" customHeight="1" x14ac:dyDescent="0.15">
      <c r="A4" s="46" t="s">
        <v>111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5"/>
    </row>
    <row r="5" spans="1:15" x14ac:dyDescent="0.1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6"/>
    </row>
    <row r="6" spans="1:15" x14ac:dyDescent="0.15">
      <c r="A6" s="48" t="s">
        <v>16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7"/>
    </row>
    <row r="7" spans="1:15" ht="60" customHeight="1" x14ac:dyDescent="0.15">
      <c r="A7" s="52" t="s">
        <v>0</v>
      </c>
      <c r="B7" s="53" t="s">
        <v>1</v>
      </c>
      <c r="C7" s="54" t="s">
        <v>2</v>
      </c>
      <c r="D7" s="54" t="s">
        <v>3</v>
      </c>
      <c r="E7" s="55" t="s">
        <v>4</v>
      </c>
      <c r="F7" s="56" t="s">
        <v>7</v>
      </c>
      <c r="G7" s="56"/>
      <c r="H7" s="50" t="s">
        <v>8</v>
      </c>
      <c r="I7" s="50"/>
      <c r="J7" s="50"/>
      <c r="K7" s="36" t="s">
        <v>9</v>
      </c>
      <c r="L7" s="36" t="s">
        <v>10</v>
      </c>
      <c r="M7" s="36" t="s">
        <v>11</v>
      </c>
      <c r="N7" s="51" t="s">
        <v>5</v>
      </c>
      <c r="O7" s="8"/>
    </row>
    <row r="8" spans="1:15" ht="21.75" customHeight="1" x14ac:dyDescent="0.15">
      <c r="A8" s="52"/>
      <c r="B8" s="53"/>
      <c r="C8" s="54"/>
      <c r="D8" s="54"/>
      <c r="E8" s="55"/>
      <c r="F8" s="9" t="s">
        <v>12</v>
      </c>
      <c r="G8" s="9" t="s">
        <v>31</v>
      </c>
      <c r="H8" s="37" t="s">
        <v>13</v>
      </c>
      <c r="I8" s="37" t="s">
        <v>14</v>
      </c>
      <c r="J8" s="37" t="s">
        <v>15</v>
      </c>
      <c r="K8" s="59" t="s">
        <v>31</v>
      </c>
      <c r="L8" s="59"/>
      <c r="M8" s="59"/>
      <c r="N8" s="51"/>
      <c r="O8" s="8"/>
    </row>
    <row r="9" spans="1:15" ht="21.75" customHeight="1" x14ac:dyDescent="0.15">
      <c r="A9" s="60">
        <v>1</v>
      </c>
      <c r="B9" s="61" t="s">
        <v>34</v>
      </c>
      <c r="C9" s="62" t="s">
        <v>35</v>
      </c>
      <c r="D9" s="63" t="s">
        <v>36</v>
      </c>
      <c r="E9" s="67" t="s">
        <v>85</v>
      </c>
      <c r="F9" s="10" t="s">
        <v>30</v>
      </c>
      <c r="G9" s="68">
        <v>46.07</v>
      </c>
      <c r="H9" s="10">
        <v>0</v>
      </c>
      <c r="I9" s="11">
        <f t="shared" ref="I9:I33" si="0">H9/100000</f>
        <v>0</v>
      </c>
      <c r="J9" s="12" t="s">
        <v>86</v>
      </c>
      <c r="K9" s="40">
        <f t="shared" ref="K9:K33" si="1">G9+I9</f>
        <v>46.07</v>
      </c>
      <c r="L9" s="13">
        <f t="shared" ref="L9:L33" si="2">K9*0.13</f>
        <v>5.9891000000000005</v>
      </c>
      <c r="M9" s="14">
        <f t="shared" ref="M9:M33" si="3">K9+L9</f>
        <v>52.059100000000001</v>
      </c>
      <c r="N9" s="43"/>
      <c r="O9" s="8"/>
    </row>
    <row r="10" spans="1:15" ht="21.75" customHeight="1" x14ac:dyDescent="0.15">
      <c r="A10" s="60">
        <v>2</v>
      </c>
      <c r="B10" s="61" t="s">
        <v>37</v>
      </c>
      <c r="C10" s="62" t="s">
        <v>38</v>
      </c>
      <c r="D10" s="63" t="s">
        <v>36</v>
      </c>
      <c r="E10" s="67" t="s">
        <v>85</v>
      </c>
      <c r="F10" s="10" t="s">
        <v>30</v>
      </c>
      <c r="G10" s="68">
        <v>46.13</v>
      </c>
      <c r="H10" s="10">
        <v>0</v>
      </c>
      <c r="I10" s="11">
        <f t="shared" si="0"/>
        <v>0</v>
      </c>
      <c r="J10" s="12" t="s">
        <v>87</v>
      </c>
      <c r="K10" s="40">
        <f t="shared" si="1"/>
        <v>46.13</v>
      </c>
      <c r="L10" s="13">
        <f t="shared" si="2"/>
        <v>5.9969000000000001</v>
      </c>
      <c r="M10" s="14">
        <f t="shared" si="3"/>
        <v>52.126900000000006</v>
      </c>
      <c r="N10" s="43"/>
      <c r="O10" s="8"/>
    </row>
    <row r="11" spans="1:15" ht="21.75" customHeight="1" x14ac:dyDescent="0.15">
      <c r="A11" s="60">
        <v>3</v>
      </c>
      <c r="B11" s="61" t="s">
        <v>39</v>
      </c>
      <c r="C11" s="62" t="s">
        <v>40</v>
      </c>
      <c r="D11" s="63" t="s">
        <v>36</v>
      </c>
      <c r="E11" s="67" t="s">
        <v>85</v>
      </c>
      <c r="F11" s="10" t="s">
        <v>30</v>
      </c>
      <c r="G11" s="68">
        <v>19.420000000000002</v>
      </c>
      <c r="H11" s="10">
        <v>0</v>
      </c>
      <c r="I11" s="11">
        <f t="shared" si="0"/>
        <v>0</v>
      </c>
      <c r="J11" s="12" t="s">
        <v>88</v>
      </c>
      <c r="K11" s="40">
        <f t="shared" si="1"/>
        <v>19.420000000000002</v>
      </c>
      <c r="L11" s="13">
        <f t="shared" si="2"/>
        <v>2.5246000000000004</v>
      </c>
      <c r="M11" s="14">
        <f t="shared" si="3"/>
        <v>21.944600000000001</v>
      </c>
      <c r="N11" s="43"/>
      <c r="O11" s="8"/>
    </row>
    <row r="12" spans="1:15" ht="21.75" customHeight="1" x14ac:dyDescent="0.15">
      <c r="A12" s="60">
        <v>4</v>
      </c>
      <c r="B12" s="61" t="s">
        <v>41</v>
      </c>
      <c r="C12" s="62" t="s">
        <v>42</v>
      </c>
      <c r="D12" s="63" t="s">
        <v>36</v>
      </c>
      <c r="E12" s="67" t="s">
        <v>85</v>
      </c>
      <c r="F12" s="10" t="s">
        <v>30</v>
      </c>
      <c r="G12" s="68">
        <v>36.64</v>
      </c>
      <c r="H12" s="10">
        <v>0</v>
      </c>
      <c r="I12" s="11">
        <f t="shared" si="0"/>
        <v>0</v>
      </c>
      <c r="J12" s="12" t="s">
        <v>89</v>
      </c>
      <c r="K12" s="40">
        <f t="shared" si="1"/>
        <v>36.64</v>
      </c>
      <c r="L12" s="13">
        <f t="shared" si="2"/>
        <v>4.7632000000000003</v>
      </c>
      <c r="M12" s="14">
        <f t="shared" si="3"/>
        <v>41.403199999999998</v>
      </c>
      <c r="N12" s="43"/>
      <c r="O12" s="8"/>
    </row>
    <row r="13" spans="1:15" ht="21.75" customHeight="1" x14ac:dyDescent="0.15">
      <c r="A13" s="60">
        <v>5</v>
      </c>
      <c r="B13" s="61" t="s">
        <v>43</v>
      </c>
      <c r="C13" s="62" t="s">
        <v>44</v>
      </c>
      <c r="D13" s="63" t="s">
        <v>36</v>
      </c>
      <c r="E13" s="67" t="s">
        <v>85</v>
      </c>
      <c r="F13" s="10" t="s">
        <v>30</v>
      </c>
      <c r="G13" s="68">
        <v>15.6</v>
      </c>
      <c r="H13" s="10">
        <v>0</v>
      </c>
      <c r="I13" s="11">
        <f t="shared" si="0"/>
        <v>0</v>
      </c>
      <c r="J13" s="12" t="s">
        <v>90</v>
      </c>
      <c r="K13" s="40">
        <f t="shared" si="1"/>
        <v>15.6</v>
      </c>
      <c r="L13" s="13">
        <f t="shared" si="2"/>
        <v>2.028</v>
      </c>
      <c r="M13" s="14">
        <f t="shared" si="3"/>
        <v>17.628</v>
      </c>
      <c r="N13" s="43"/>
      <c r="O13" s="8"/>
    </row>
    <row r="14" spans="1:15" ht="21.75" customHeight="1" x14ac:dyDescent="0.15">
      <c r="A14" s="60">
        <v>6</v>
      </c>
      <c r="B14" s="61" t="s">
        <v>45</v>
      </c>
      <c r="C14" s="62" t="s">
        <v>46</v>
      </c>
      <c r="D14" s="63" t="s">
        <v>36</v>
      </c>
      <c r="E14" s="67" t="s">
        <v>85</v>
      </c>
      <c r="F14" s="10" t="s">
        <v>30</v>
      </c>
      <c r="G14" s="68">
        <v>15.6</v>
      </c>
      <c r="H14" s="10">
        <v>0</v>
      </c>
      <c r="I14" s="11">
        <f t="shared" si="0"/>
        <v>0</v>
      </c>
      <c r="J14" s="12" t="s">
        <v>91</v>
      </c>
      <c r="K14" s="40">
        <f t="shared" si="1"/>
        <v>15.6</v>
      </c>
      <c r="L14" s="13">
        <f t="shared" si="2"/>
        <v>2.028</v>
      </c>
      <c r="M14" s="14">
        <f t="shared" si="3"/>
        <v>17.628</v>
      </c>
      <c r="N14" s="43"/>
      <c r="O14" s="8"/>
    </row>
    <row r="15" spans="1:15" ht="21.75" customHeight="1" x14ac:dyDescent="0.15">
      <c r="A15" s="60">
        <v>7</v>
      </c>
      <c r="B15" s="61" t="s">
        <v>47</v>
      </c>
      <c r="C15" s="64" t="s">
        <v>48</v>
      </c>
      <c r="D15" s="65" t="s">
        <v>36</v>
      </c>
      <c r="E15" s="65" t="s">
        <v>85</v>
      </c>
      <c r="F15" s="10" t="s">
        <v>30</v>
      </c>
      <c r="G15" s="69">
        <v>36</v>
      </c>
      <c r="H15" s="10">
        <v>0</v>
      </c>
      <c r="I15" s="11">
        <f t="shared" si="0"/>
        <v>0</v>
      </c>
      <c r="J15" s="12" t="s">
        <v>92</v>
      </c>
      <c r="K15" s="40">
        <f t="shared" si="1"/>
        <v>36</v>
      </c>
      <c r="L15" s="13">
        <f t="shared" si="2"/>
        <v>4.68</v>
      </c>
      <c r="M15" s="14">
        <f t="shared" si="3"/>
        <v>40.68</v>
      </c>
      <c r="N15" s="43"/>
      <c r="O15" s="8"/>
    </row>
    <row r="16" spans="1:15" ht="21.75" customHeight="1" x14ac:dyDescent="0.15">
      <c r="A16" s="60">
        <v>8</v>
      </c>
      <c r="B16" s="61" t="s">
        <v>49</v>
      </c>
      <c r="C16" s="64" t="s">
        <v>50</v>
      </c>
      <c r="D16" s="65" t="s">
        <v>36</v>
      </c>
      <c r="E16" s="65" t="s">
        <v>85</v>
      </c>
      <c r="F16" s="10" t="s">
        <v>30</v>
      </c>
      <c r="G16" s="69">
        <v>35.700000000000003</v>
      </c>
      <c r="H16" s="10">
        <v>0</v>
      </c>
      <c r="I16" s="11">
        <f t="shared" si="0"/>
        <v>0</v>
      </c>
      <c r="J16" s="12" t="s">
        <v>93</v>
      </c>
      <c r="K16" s="40">
        <f t="shared" si="1"/>
        <v>35.700000000000003</v>
      </c>
      <c r="L16" s="13">
        <f t="shared" si="2"/>
        <v>4.6410000000000009</v>
      </c>
      <c r="M16" s="14">
        <f t="shared" si="3"/>
        <v>40.341000000000001</v>
      </c>
      <c r="N16" s="43"/>
      <c r="O16" s="8"/>
    </row>
    <row r="17" spans="1:15" ht="21.75" customHeight="1" x14ac:dyDescent="0.15">
      <c r="A17" s="60">
        <v>9</v>
      </c>
      <c r="B17" s="61" t="s">
        <v>51</v>
      </c>
      <c r="C17" s="64" t="s">
        <v>52</v>
      </c>
      <c r="D17" s="65" t="s">
        <v>36</v>
      </c>
      <c r="E17" s="65" t="s">
        <v>85</v>
      </c>
      <c r="F17" s="10" t="s">
        <v>30</v>
      </c>
      <c r="G17" s="69">
        <v>4.68</v>
      </c>
      <c r="H17" s="10">
        <v>0</v>
      </c>
      <c r="I17" s="11">
        <f t="shared" si="0"/>
        <v>0</v>
      </c>
      <c r="J17" s="12" t="s">
        <v>94</v>
      </c>
      <c r="K17" s="40">
        <f t="shared" si="1"/>
        <v>4.68</v>
      </c>
      <c r="L17" s="13">
        <f t="shared" si="2"/>
        <v>0.60839999999999994</v>
      </c>
      <c r="M17" s="14">
        <f t="shared" si="3"/>
        <v>5.2883999999999993</v>
      </c>
      <c r="N17" s="43"/>
      <c r="O17" s="8"/>
    </row>
    <row r="18" spans="1:15" ht="21.75" customHeight="1" x14ac:dyDescent="0.15">
      <c r="A18" s="60">
        <v>10</v>
      </c>
      <c r="B18" s="66" t="s">
        <v>53</v>
      </c>
      <c r="C18" s="64" t="s">
        <v>54</v>
      </c>
      <c r="D18" s="65" t="s">
        <v>36</v>
      </c>
      <c r="E18" s="65" t="s">
        <v>85</v>
      </c>
      <c r="F18" s="10" t="s">
        <v>30</v>
      </c>
      <c r="G18" s="70">
        <v>48.95</v>
      </c>
      <c r="H18" s="10">
        <v>0</v>
      </c>
      <c r="I18" s="11">
        <f t="shared" si="0"/>
        <v>0</v>
      </c>
      <c r="J18" s="12" t="s">
        <v>95</v>
      </c>
      <c r="K18" s="40">
        <f t="shared" si="1"/>
        <v>48.95</v>
      </c>
      <c r="L18" s="13">
        <f t="shared" si="2"/>
        <v>6.3635000000000002</v>
      </c>
      <c r="M18" s="14">
        <f t="shared" si="3"/>
        <v>55.313500000000005</v>
      </c>
      <c r="N18" s="43"/>
      <c r="O18" s="8"/>
    </row>
    <row r="19" spans="1:15" ht="21.75" customHeight="1" x14ac:dyDescent="0.15">
      <c r="A19" s="60">
        <v>11</v>
      </c>
      <c r="B19" s="61" t="s">
        <v>55</v>
      </c>
      <c r="C19" s="64" t="s">
        <v>56</v>
      </c>
      <c r="D19" s="65" t="s">
        <v>36</v>
      </c>
      <c r="E19" s="65" t="s">
        <v>85</v>
      </c>
      <c r="F19" s="10" t="s">
        <v>30</v>
      </c>
      <c r="G19" s="70">
        <v>46.42</v>
      </c>
      <c r="H19" s="10">
        <v>0</v>
      </c>
      <c r="I19" s="11">
        <f t="shared" si="0"/>
        <v>0</v>
      </c>
      <c r="J19" s="12" t="s">
        <v>96</v>
      </c>
      <c r="K19" s="40">
        <f t="shared" si="1"/>
        <v>46.42</v>
      </c>
      <c r="L19" s="13">
        <f t="shared" si="2"/>
        <v>6.0346000000000002</v>
      </c>
      <c r="M19" s="14">
        <f t="shared" si="3"/>
        <v>52.454599999999999</v>
      </c>
      <c r="N19" s="43"/>
      <c r="O19" s="8"/>
    </row>
    <row r="20" spans="1:15" ht="21.75" customHeight="1" x14ac:dyDescent="0.15">
      <c r="A20" s="60">
        <v>12</v>
      </c>
      <c r="B20" s="61" t="s">
        <v>57</v>
      </c>
      <c r="C20" s="64" t="s">
        <v>58</v>
      </c>
      <c r="D20" s="65" t="s">
        <v>36</v>
      </c>
      <c r="E20" s="65" t="s">
        <v>85</v>
      </c>
      <c r="F20" s="10" t="s">
        <v>30</v>
      </c>
      <c r="G20" s="70">
        <v>47.89</v>
      </c>
      <c r="H20" s="10">
        <v>0</v>
      </c>
      <c r="I20" s="11">
        <f t="shared" si="0"/>
        <v>0</v>
      </c>
      <c r="J20" s="12" t="s">
        <v>97</v>
      </c>
      <c r="K20" s="40">
        <f t="shared" si="1"/>
        <v>47.89</v>
      </c>
      <c r="L20" s="13">
        <f t="shared" si="2"/>
        <v>6.2257000000000007</v>
      </c>
      <c r="M20" s="14">
        <f t="shared" si="3"/>
        <v>54.115700000000004</v>
      </c>
      <c r="N20" s="43"/>
      <c r="O20" s="8"/>
    </row>
    <row r="21" spans="1:15" ht="21.75" customHeight="1" x14ac:dyDescent="0.15">
      <c r="A21" s="60">
        <v>13</v>
      </c>
      <c r="B21" s="61" t="s">
        <v>59</v>
      </c>
      <c r="C21" s="64" t="s">
        <v>60</v>
      </c>
      <c r="D21" s="65" t="s">
        <v>36</v>
      </c>
      <c r="E21" s="65" t="s">
        <v>85</v>
      </c>
      <c r="F21" s="10" t="s">
        <v>30</v>
      </c>
      <c r="G21" s="69">
        <v>34.6</v>
      </c>
      <c r="H21" s="10">
        <v>0</v>
      </c>
      <c r="I21" s="11">
        <f t="shared" si="0"/>
        <v>0</v>
      </c>
      <c r="J21" s="12" t="s">
        <v>98</v>
      </c>
      <c r="K21" s="40">
        <f t="shared" si="1"/>
        <v>34.6</v>
      </c>
      <c r="L21" s="13">
        <f t="shared" si="2"/>
        <v>4.4980000000000002</v>
      </c>
      <c r="M21" s="14">
        <f t="shared" si="3"/>
        <v>39.097999999999999</v>
      </c>
      <c r="N21" s="43"/>
      <c r="O21" s="8"/>
    </row>
    <row r="22" spans="1:15" ht="21.75" customHeight="1" x14ac:dyDescent="0.15">
      <c r="A22" s="60">
        <v>14</v>
      </c>
      <c r="B22" s="61" t="s">
        <v>61</v>
      </c>
      <c r="C22" s="64" t="s">
        <v>62</v>
      </c>
      <c r="D22" s="65" t="s">
        <v>36</v>
      </c>
      <c r="E22" s="65" t="s">
        <v>85</v>
      </c>
      <c r="F22" s="10" t="s">
        <v>30</v>
      </c>
      <c r="G22" s="69">
        <v>19.13</v>
      </c>
      <c r="H22" s="10">
        <v>0</v>
      </c>
      <c r="I22" s="11">
        <f t="shared" si="0"/>
        <v>0</v>
      </c>
      <c r="J22" s="12" t="s">
        <v>99</v>
      </c>
      <c r="K22" s="40">
        <f t="shared" si="1"/>
        <v>19.13</v>
      </c>
      <c r="L22" s="13">
        <f t="shared" si="2"/>
        <v>2.4868999999999999</v>
      </c>
      <c r="M22" s="14">
        <f t="shared" si="3"/>
        <v>21.616899999999998</v>
      </c>
      <c r="N22" s="43"/>
      <c r="O22" s="8"/>
    </row>
    <row r="23" spans="1:15" ht="21.75" customHeight="1" x14ac:dyDescent="0.15">
      <c r="A23" s="60">
        <v>15</v>
      </c>
      <c r="B23" s="61" t="s">
        <v>63</v>
      </c>
      <c r="C23" s="64" t="s">
        <v>64</v>
      </c>
      <c r="D23" s="65" t="s">
        <v>36</v>
      </c>
      <c r="E23" s="65" t="s">
        <v>85</v>
      </c>
      <c r="F23" s="10" t="s">
        <v>30</v>
      </c>
      <c r="G23" s="69">
        <v>19.170000000000002</v>
      </c>
      <c r="H23" s="10">
        <v>0</v>
      </c>
      <c r="I23" s="11">
        <f t="shared" si="0"/>
        <v>0</v>
      </c>
      <c r="J23" s="12" t="s">
        <v>100</v>
      </c>
      <c r="K23" s="40">
        <f t="shared" si="1"/>
        <v>19.170000000000002</v>
      </c>
      <c r="L23" s="13">
        <f t="shared" si="2"/>
        <v>2.4921000000000002</v>
      </c>
      <c r="M23" s="14">
        <f t="shared" si="3"/>
        <v>21.662100000000002</v>
      </c>
      <c r="N23" s="43"/>
      <c r="O23" s="8"/>
    </row>
    <row r="24" spans="1:15" ht="21.75" customHeight="1" x14ac:dyDescent="0.15">
      <c r="A24" s="60">
        <v>16</v>
      </c>
      <c r="B24" s="61" t="s">
        <v>65</v>
      </c>
      <c r="C24" s="64" t="s">
        <v>66</v>
      </c>
      <c r="D24" s="65" t="s">
        <v>36</v>
      </c>
      <c r="E24" s="65" t="s">
        <v>85</v>
      </c>
      <c r="F24" s="10" t="s">
        <v>30</v>
      </c>
      <c r="G24" s="69">
        <v>17.079999999999998</v>
      </c>
      <c r="H24" s="10">
        <v>0</v>
      </c>
      <c r="I24" s="11">
        <f t="shared" si="0"/>
        <v>0</v>
      </c>
      <c r="J24" s="12" t="s">
        <v>101</v>
      </c>
      <c r="K24" s="40">
        <f t="shared" si="1"/>
        <v>17.079999999999998</v>
      </c>
      <c r="L24" s="13">
        <f t="shared" si="2"/>
        <v>2.2203999999999997</v>
      </c>
      <c r="M24" s="14">
        <f t="shared" si="3"/>
        <v>19.300399999999996</v>
      </c>
      <c r="N24" s="43"/>
      <c r="O24" s="8"/>
    </row>
    <row r="25" spans="1:15" ht="21.75" customHeight="1" x14ac:dyDescent="0.15">
      <c r="A25" s="60">
        <v>17</v>
      </c>
      <c r="B25" s="61" t="s">
        <v>67</v>
      </c>
      <c r="C25" s="64" t="s">
        <v>68</v>
      </c>
      <c r="D25" s="65" t="s">
        <v>36</v>
      </c>
      <c r="E25" s="65" t="s">
        <v>85</v>
      </c>
      <c r="F25" s="10" t="s">
        <v>30</v>
      </c>
      <c r="G25" s="69">
        <v>16.63</v>
      </c>
      <c r="H25" s="10">
        <v>0</v>
      </c>
      <c r="I25" s="11">
        <f t="shared" si="0"/>
        <v>0</v>
      </c>
      <c r="J25" s="12" t="s">
        <v>102</v>
      </c>
      <c r="K25" s="40">
        <f t="shared" si="1"/>
        <v>16.63</v>
      </c>
      <c r="L25" s="13">
        <f t="shared" si="2"/>
        <v>2.1619000000000002</v>
      </c>
      <c r="M25" s="14">
        <f t="shared" si="3"/>
        <v>18.791899999999998</v>
      </c>
      <c r="N25" s="43"/>
      <c r="O25" s="8"/>
    </row>
    <row r="26" spans="1:15" ht="21.75" customHeight="1" x14ac:dyDescent="0.15">
      <c r="A26" s="60">
        <v>18</v>
      </c>
      <c r="B26" s="61" t="s">
        <v>69</v>
      </c>
      <c r="C26" s="64" t="s">
        <v>70</v>
      </c>
      <c r="D26" s="65" t="s">
        <v>36</v>
      </c>
      <c r="E26" s="65" t="s">
        <v>85</v>
      </c>
      <c r="F26" s="10" t="s">
        <v>30</v>
      </c>
      <c r="G26" s="69">
        <v>47.86</v>
      </c>
      <c r="H26" s="10">
        <v>0</v>
      </c>
      <c r="I26" s="11">
        <f t="shared" si="0"/>
        <v>0</v>
      </c>
      <c r="J26" s="12" t="s">
        <v>103</v>
      </c>
      <c r="K26" s="40">
        <f t="shared" si="1"/>
        <v>47.86</v>
      </c>
      <c r="L26" s="13">
        <f t="shared" si="2"/>
        <v>6.2218</v>
      </c>
      <c r="M26" s="14">
        <f t="shared" si="3"/>
        <v>54.081800000000001</v>
      </c>
      <c r="N26" s="43"/>
      <c r="O26" s="8"/>
    </row>
    <row r="27" spans="1:15" ht="21.75" customHeight="1" x14ac:dyDescent="0.15">
      <c r="A27" s="60">
        <v>19</v>
      </c>
      <c r="B27" s="61" t="s">
        <v>71</v>
      </c>
      <c r="C27" s="64" t="s">
        <v>72</v>
      </c>
      <c r="D27" s="65" t="s">
        <v>36</v>
      </c>
      <c r="E27" s="65" t="s">
        <v>85</v>
      </c>
      <c r="F27" s="10" t="s">
        <v>30</v>
      </c>
      <c r="G27" s="69">
        <v>7.4</v>
      </c>
      <c r="H27" s="10">
        <v>0</v>
      </c>
      <c r="I27" s="11">
        <f t="shared" si="0"/>
        <v>0</v>
      </c>
      <c r="J27" s="12" t="s">
        <v>104</v>
      </c>
      <c r="K27" s="40">
        <f t="shared" si="1"/>
        <v>7.4</v>
      </c>
      <c r="L27" s="13">
        <f t="shared" si="2"/>
        <v>0.96200000000000008</v>
      </c>
      <c r="M27" s="14">
        <f t="shared" si="3"/>
        <v>8.3620000000000001</v>
      </c>
      <c r="N27" s="43"/>
      <c r="O27" s="8"/>
    </row>
    <row r="28" spans="1:15" ht="21.75" customHeight="1" x14ac:dyDescent="0.15">
      <c r="A28" s="60">
        <v>20</v>
      </c>
      <c r="B28" s="61" t="s">
        <v>73</v>
      </c>
      <c r="C28" s="64" t="s">
        <v>74</v>
      </c>
      <c r="D28" s="65" t="s">
        <v>36</v>
      </c>
      <c r="E28" s="65" t="s">
        <v>85</v>
      </c>
      <c r="F28" s="10" t="s">
        <v>30</v>
      </c>
      <c r="G28" s="69">
        <v>5.83</v>
      </c>
      <c r="H28" s="10">
        <v>0</v>
      </c>
      <c r="I28" s="11">
        <f t="shared" si="0"/>
        <v>0</v>
      </c>
      <c r="J28" s="12" t="s">
        <v>105</v>
      </c>
      <c r="K28" s="40">
        <f t="shared" si="1"/>
        <v>5.83</v>
      </c>
      <c r="L28" s="13">
        <f t="shared" si="2"/>
        <v>0.75790000000000002</v>
      </c>
      <c r="M28" s="14">
        <f t="shared" si="3"/>
        <v>6.5879000000000003</v>
      </c>
      <c r="N28" s="43"/>
      <c r="O28" s="8"/>
    </row>
    <row r="29" spans="1:15" ht="21.75" customHeight="1" x14ac:dyDescent="0.15">
      <c r="A29" s="60">
        <v>21</v>
      </c>
      <c r="B29" s="61" t="s">
        <v>75</v>
      </c>
      <c r="C29" s="62" t="s">
        <v>76</v>
      </c>
      <c r="D29" s="63" t="s">
        <v>36</v>
      </c>
      <c r="E29" s="67" t="s">
        <v>85</v>
      </c>
      <c r="F29" s="10" t="s">
        <v>30</v>
      </c>
      <c r="G29" s="68">
        <v>17.899999999999999</v>
      </c>
      <c r="H29" s="10">
        <v>0</v>
      </c>
      <c r="I29" s="11">
        <f t="shared" si="0"/>
        <v>0</v>
      </c>
      <c r="J29" s="12" t="s">
        <v>106</v>
      </c>
      <c r="K29" s="40">
        <f t="shared" si="1"/>
        <v>17.899999999999999</v>
      </c>
      <c r="L29" s="13">
        <f t="shared" si="2"/>
        <v>2.327</v>
      </c>
      <c r="M29" s="14">
        <f t="shared" si="3"/>
        <v>20.226999999999997</v>
      </c>
      <c r="N29" s="43"/>
      <c r="O29" s="8"/>
    </row>
    <row r="30" spans="1:15" ht="21.75" customHeight="1" x14ac:dyDescent="0.15">
      <c r="A30" s="60">
        <v>22</v>
      </c>
      <c r="B30" s="61" t="s">
        <v>77</v>
      </c>
      <c r="C30" s="62" t="s">
        <v>78</v>
      </c>
      <c r="D30" s="63" t="s">
        <v>36</v>
      </c>
      <c r="E30" s="67" t="s">
        <v>85</v>
      </c>
      <c r="F30" s="10" t="s">
        <v>30</v>
      </c>
      <c r="G30" s="68">
        <v>17.899999999999999</v>
      </c>
      <c r="H30" s="10">
        <v>0</v>
      </c>
      <c r="I30" s="11">
        <f t="shared" si="0"/>
        <v>0</v>
      </c>
      <c r="J30" s="12" t="s">
        <v>107</v>
      </c>
      <c r="K30" s="40">
        <f t="shared" si="1"/>
        <v>17.899999999999999</v>
      </c>
      <c r="L30" s="13">
        <f t="shared" si="2"/>
        <v>2.327</v>
      </c>
      <c r="M30" s="14">
        <f t="shared" si="3"/>
        <v>20.226999999999997</v>
      </c>
      <c r="N30" s="43"/>
      <c r="O30" s="8"/>
    </row>
    <row r="31" spans="1:15" ht="21.75" customHeight="1" x14ac:dyDescent="0.15">
      <c r="A31" s="60">
        <v>23</v>
      </c>
      <c r="B31" s="61" t="s">
        <v>79</v>
      </c>
      <c r="C31" s="62" t="s">
        <v>80</v>
      </c>
      <c r="D31" s="63" t="s">
        <v>36</v>
      </c>
      <c r="E31" s="67" t="s">
        <v>85</v>
      </c>
      <c r="F31" s="10" t="s">
        <v>30</v>
      </c>
      <c r="G31" s="68">
        <v>19.420000000000002</v>
      </c>
      <c r="H31" s="10">
        <v>0</v>
      </c>
      <c r="I31" s="11">
        <f t="shared" si="0"/>
        <v>0</v>
      </c>
      <c r="J31" s="12" t="s">
        <v>108</v>
      </c>
      <c r="K31" s="40">
        <f t="shared" si="1"/>
        <v>19.420000000000002</v>
      </c>
      <c r="L31" s="13">
        <f t="shared" si="2"/>
        <v>2.5246000000000004</v>
      </c>
      <c r="M31" s="14">
        <f t="shared" si="3"/>
        <v>21.944600000000001</v>
      </c>
      <c r="N31" s="43"/>
      <c r="O31" s="8"/>
    </row>
    <row r="32" spans="1:15" ht="21.75" customHeight="1" x14ac:dyDescent="0.15">
      <c r="A32" s="60">
        <v>24</v>
      </c>
      <c r="B32" s="61" t="s">
        <v>81</v>
      </c>
      <c r="C32" s="62" t="s">
        <v>82</v>
      </c>
      <c r="D32" s="63" t="s">
        <v>36</v>
      </c>
      <c r="E32" s="67" t="s">
        <v>85</v>
      </c>
      <c r="F32" s="10" t="s">
        <v>30</v>
      </c>
      <c r="G32" s="68">
        <v>30.187899999999999</v>
      </c>
      <c r="H32" s="10">
        <v>0</v>
      </c>
      <c r="I32" s="11">
        <f t="shared" si="0"/>
        <v>0</v>
      </c>
      <c r="J32" s="12" t="s">
        <v>109</v>
      </c>
      <c r="K32" s="40">
        <f t="shared" si="1"/>
        <v>30.187899999999999</v>
      </c>
      <c r="L32" s="13">
        <f t="shared" si="2"/>
        <v>3.9244270000000001</v>
      </c>
      <c r="M32" s="14">
        <f t="shared" si="3"/>
        <v>34.112327000000001</v>
      </c>
      <c r="N32" s="43"/>
      <c r="O32" s="8"/>
    </row>
    <row r="33" spans="1:16" ht="21.75" customHeight="1" x14ac:dyDescent="0.15">
      <c r="A33" s="60">
        <v>25</v>
      </c>
      <c r="B33" s="61" t="s">
        <v>83</v>
      </c>
      <c r="C33" s="62" t="s">
        <v>84</v>
      </c>
      <c r="D33" s="63" t="s">
        <v>36</v>
      </c>
      <c r="E33" s="67" t="s">
        <v>85</v>
      </c>
      <c r="F33" s="10" t="s">
        <v>30</v>
      </c>
      <c r="G33" s="68">
        <v>19.600000000000001</v>
      </c>
      <c r="H33" s="10">
        <v>0</v>
      </c>
      <c r="I33" s="11">
        <f t="shared" si="0"/>
        <v>0</v>
      </c>
      <c r="J33" s="12" t="s">
        <v>110</v>
      </c>
      <c r="K33" s="40">
        <f t="shared" si="1"/>
        <v>19.600000000000001</v>
      </c>
      <c r="L33" s="13">
        <f t="shared" si="2"/>
        <v>2.5480000000000005</v>
      </c>
      <c r="M33" s="14">
        <f t="shared" si="3"/>
        <v>22.148000000000003</v>
      </c>
      <c r="N33" s="43"/>
      <c r="O33" s="8"/>
    </row>
    <row r="34" spans="1:16" s="17" customFormat="1" x14ac:dyDescent="0.15">
      <c r="A34" s="49" t="s">
        <v>17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15"/>
      <c r="P34" s="16"/>
    </row>
    <row r="35" spans="1:16" s="17" customFormat="1" x14ac:dyDescent="0.15">
      <c r="A35" s="57" t="s">
        <v>32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18"/>
      <c r="P35" s="16"/>
    </row>
    <row r="36" spans="1:16" s="17" customFormat="1" x14ac:dyDescent="0.15">
      <c r="A36" s="49" t="s">
        <v>25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18"/>
      <c r="P36" s="16"/>
    </row>
    <row r="37" spans="1:16" s="17" customFormat="1" x14ac:dyDescent="0.15">
      <c r="A37" s="57" t="s">
        <v>29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39"/>
      <c r="P37" s="16"/>
    </row>
    <row r="38" spans="1:16" s="17" customFormat="1" x14ac:dyDescent="0.15">
      <c r="A38" s="57" t="s">
        <v>28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38"/>
      <c r="P38" s="16"/>
    </row>
    <row r="39" spans="1:16" s="17" customFormat="1" x14ac:dyDescent="0.15">
      <c r="A39" s="57" t="s">
        <v>26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18"/>
      <c r="P39" s="16"/>
    </row>
    <row r="40" spans="1:16" s="17" customFormat="1" x14ac:dyDescent="0.15">
      <c r="A40" s="58" t="s">
        <v>27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19"/>
      <c r="P40" s="16"/>
    </row>
    <row r="41" spans="1:16" s="17" customFormat="1" ht="23.25" customHeight="1" x14ac:dyDescent="0.1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6"/>
    </row>
    <row r="42" spans="1:16" s="17" customFormat="1" x14ac:dyDescent="0.15">
      <c r="A42" s="20" t="s">
        <v>114</v>
      </c>
      <c r="B42" s="21"/>
      <c r="C42" s="22"/>
      <c r="H42" s="41" t="s">
        <v>112</v>
      </c>
      <c r="I42" s="23"/>
      <c r="J42" s="22"/>
      <c r="K42" s="24"/>
      <c r="L42" s="24"/>
      <c r="M42" s="24"/>
      <c r="N42" s="25"/>
      <c r="O42" s="26"/>
      <c r="P42" s="16"/>
    </row>
    <row r="43" spans="1:16" s="17" customFormat="1" x14ac:dyDescent="0.15">
      <c r="A43" s="22" t="s">
        <v>23</v>
      </c>
      <c r="B43" s="21"/>
      <c r="C43" s="22"/>
      <c r="H43" s="41" t="s">
        <v>19</v>
      </c>
      <c r="I43" s="22"/>
      <c r="J43" s="22"/>
      <c r="K43" s="24"/>
      <c r="L43" s="22"/>
      <c r="M43" s="22"/>
      <c r="N43" s="27"/>
      <c r="O43" s="28"/>
      <c r="P43" s="16"/>
    </row>
    <row r="44" spans="1:16" s="17" customFormat="1" x14ac:dyDescent="0.15">
      <c r="A44" s="22"/>
      <c r="B44" s="21"/>
      <c r="C44" s="22"/>
      <c r="H44" s="41"/>
      <c r="I44" s="22"/>
      <c r="J44" s="22"/>
      <c r="K44" s="24"/>
      <c r="L44" s="22"/>
      <c r="M44" s="22"/>
      <c r="N44" s="27"/>
      <c r="O44" s="28"/>
      <c r="P44" s="16"/>
    </row>
    <row r="45" spans="1:16" s="17" customFormat="1" x14ac:dyDescent="0.15">
      <c r="A45" s="20" t="s">
        <v>24</v>
      </c>
      <c r="B45" s="20"/>
      <c r="C45" s="29"/>
      <c r="H45" s="41" t="s">
        <v>20</v>
      </c>
      <c r="I45" s="20"/>
      <c r="J45" s="29"/>
      <c r="K45" s="24"/>
      <c r="L45" s="24"/>
      <c r="M45" s="24"/>
      <c r="N45" s="27"/>
      <c r="O45" s="28"/>
      <c r="P45" s="16"/>
    </row>
    <row r="46" spans="1:16" s="17" customFormat="1" ht="14.25" customHeight="1" x14ac:dyDescent="0.15">
      <c r="A46" s="24"/>
      <c r="B46" s="30" t="s">
        <v>22</v>
      </c>
      <c r="C46" s="24"/>
      <c r="H46" s="41"/>
      <c r="I46" s="24" t="s">
        <v>21</v>
      </c>
      <c r="J46" s="24"/>
      <c r="K46" s="24"/>
      <c r="L46" s="24"/>
      <c r="M46" s="24"/>
      <c r="N46" s="27"/>
      <c r="O46" s="28"/>
      <c r="P46" s="16"/>
    </row>
    <row r="47" spans="1:16" x14ac:dyDescent="0.15">
      <c r="B47" s="3"/>
      <c r="H47" s="42"/>
      <c r="I47" s="42"/>
      <c r="J47" s="42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  <row r="60" spans="2:2" x14ac:dyDescent="0.15">
      <c r="B60" s="3"/>
    </row>
    <row r="61" spans="2:2" x14ac:dyDescent="0.15">
      <c r="B61" s="3"/>
    </row>
    <row r="62" spans="2:2" x14ac:dyDescent="0.15">
      <c r="B62" s="3"/>
    </row>
    <row r="63" spans="2:2" x14ac:dyDescent="0.15">
      <c r="B63" s="3"/>
    </row>
    <row r="64" spans="2:2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</sheetData>
  <mergeCells count="22">
    <mergeCell ref="A37:N37"/>
    <mergeCell ref="A35:N35"/>
    <mergeCell ref="A39:N39"/>
    <mergeCell ref="A40:N40"/>
    <mergeCell ref="K8:M8"/>
    <mergeCell ref="A38:N38"/>
    <mergeCell ref="A6:N6"/>
    <mergeCell ref="A36:N36"/>
    <mergeCell ref="H7:J7"/>
    <mergeCell ref="N7:N8"/>
    <mergeCell ref="A7:A8"/>
    <mergeCell ref="B7:B8"/>
    <mergeCell ref="C7:C8"/>
    <mergeCell ref="D7:D8"/>
    <mergeCell ref="E7:E8"/>
    <mergeCell ref="F7:G7"/>
    <mergeCell ref="A34:N34"/>
    <mergeCell ref="A1:N1"/>
    <mergeCell ref="A2:N2"/>
    <mergeCell ref="A3:N3"/>
    <mergeCell ref="A4:N4"/>
    <mergeCell ref="A5:N5"/>
  </mergeCells>
  <phoneticPr fontId="5" type="noConversion"/>
  <conditionalFormatting sqref="D47:D1048576 I42:I46 D1:D8 D34:D41">
    <cfRule type="duplicateValues" dxfId="6" priority="21"/>
  </conditionalFormatting>
  <conditionalFormatting sqref="B31">
    <cfRule type="duplicateValues" dxfId="5" priority="1"/>
    <cfRule type="duplicateValues" dxfId="4" priority="2"/>
    <cfRule type="duplicateValues" dxfId="3" priority="3"/>
  </conditionalFormatting>
  <conditionalFormatting sqref="B9:B30 B32:B33">
    <cfRule type="duplicateValues" dxfId="2" priority="4"/>
    <cfRule type="duplicateValues" dxfId="1" priority="5"/>
    <cfRule type="duplicateValues" dxfId="0" priority="6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2022-08-15T23:51:58Z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