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<sst xmlns="http://schemas.openxmlformats.org/spreadsheetml/2006/main" count="55" uniqueCount="42">
  <si>
    <t>物料及工装采购价格审批表（未税、元）                                                                                                                                                                       （L5000/M3000S座椅)</t>
  </si>
  <si>
    <t>供应商：湘乡简美新材料科技有限公司</t>
  </si>
  <si>
    <r>
      <rPr>
        <b/>
        <sz val="14"/>
        <rFont val="微软雅黑"/>
        <charset val="134"/>
      </rPr>
      <t>未税</t>
    </r>
    <r>
      <rPr>
        <b/>
        <sz val="14"/>
        <rFont val="Wingdings"/>
        <charset val="134"/>
      </rPr>
      <t>þ</t>
    </r>
  </si>
  <si>
    <t>税率：13%</t>
  </si>
  <si>
    <t>序号</t>
  </si>
  <si>
    <t>类别</t>
  </si>
  <si>
    <t>项目</t>
  </si>
  <si>
    <t>零件代码</t>
  </si>
  <si>
    <t>零部件名称</t>
  </si>
  <si>
    <t>计量单位</t>
  </si>
  <si>
    <t>简美</t>
  </si>
  <si>
    <t>备注</t>
  </si>
  <si>
    <t>工价（含辅材包装及运费）</t>
  </si>
  <si>
    <t>旷达布料价格</t>
  </si>
  <si>
    <t>合计价格</t>
  </si>
  <si>
    <t>诸城恒信布料价格</t>
  </si>
  <si>
    <t>合计价格（审批价格）</t>
  </si>
  <si>
    <t>降本金额</t>
  </si>
  <si>
    <t>降本比例</t>
  </si>
  <si>
    <t>面套总成</t>
  </si>
  <si>
    <t>M3000S/L5000</t>
  </si>
  <si>
    <t>SHT0012947</t>
  </si>
  <si>
    <t>副驾驶员靠背护面总成</t>
  </si>
  <si>
    <t>件</t>
  </si>
  <si>
    <t>M3000S</t>
  </si>
  <si>
    <t>SHT0012925</t>
  </si>
  <si>
    <t>驾驶员坐垫护面总成</t>
  </si>
  <si>
    <t>SHT0012948</t>
  </si>
  <si>
    <t>副驾驶座椅坐垫护面总成</t>
  </si>
  <si>
    <t>SHT0013372</t>
  </si>
  <si>
    <t>翻折座垫护面总成</t>
  </si>
  <si>
    <t>L5000</t>
  </si>
  <si>
    <t>SHT0013011</t>
  </si>
  <si>
    <t>中间靠背护面总成</t>
  </si>
  <si>
    <t>SHT0013012</t>
  </si>
  <si>
    <t>中间座垫护面总成</t>
  </si>
  <si>
    <t>付款方式</t>
  </si>
  <si>
    <t>60天承兑（自挂账之日起）</t>
  </si>
  <si>
    <t>开发周期</t>
  </si>
  <si>
    <t>30天</t>
  </si>
  <si>
    <t>说明：M3000S/L5000座椅布套布料从旷达切换为诸城恒信后，可以降本2-3个点，诸城恒信布料已验证合格。</t>
  </si>
  <si>
    <t>编制：罗让平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</si>
</sst>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b/>
      <sz val="14"/>
      <name val="Wingdings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3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9" borderId="3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4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4" borderId="37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8" fillId="26" borderId="4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47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0" fillId="0" borderId="0"/>
    <xf numFmtId="0" fontId="9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27" borderId="4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4" borderId="4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7" borderId="4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0" borderId="4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12" fillId="0" borderId="0">
      <alignment vertical="center"/>
    </xf>
    <xf numFmtId="0" fontId="23" fillId="0" borderId="4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2" fillId="0" borderId="0">
      <alignment vertical="center"/>
    </xf>
    <xf numFmtId="0" fontId="58" fillId="0" borderId="56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58" fillId="0" borderId="56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4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8" fillId="0" borderId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19" fillId="0" borderId="5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0" fillId="8" borderId="4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60" fillId="8" borderId="4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53" applyNumberFormat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4" borderId="53" applyNumberFormat="0" applyAlignment="0" applyProtection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5" borderId="53" applyNumberFormat="0" applyAlignment="0" applyProtection="0">
      <alignment vertical="center"/>
    </xf>
    <xf numFmtId="0" fontId="8" fillId="0" borderId="0">
      <alignment vertical="center"/>
    </xf>
    <xf numFmtId="0" fontId="52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53" fillId="0" borderId="54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43" fillId="5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30" fillId="4" borderId="46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55" fillId="27" borderId="4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29" fillId="27" borderId="45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1" fillId="5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57" fillId="4" borderId="53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60" fillId="8" borderId="46" applyNumberFormat="0" applyAlignment="0" applyProtection="0">
      <alignment vertical="center"/>
    </xf>
    <xf numFmtId="0" fontId="60" fillId="8" borderId="46" applyNumberFormat="0" applyAlignment="0" applyProtection="0">
      <alignment vertical="center"/>
    </xf>
    <xf numFmtId="0" fontId="60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41" fillId="8" borderId="46" applyNumberForma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12" fillId="10" borderId="52" applyNumberFormat="0" applyFont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8" fillId="10" borderId="52" applyNumberFormat="0" applyFont="0" applyAlignment="0" applyProtection="0">
      <alignment vertical="center"/>
    </xf>
    <xf numFmtId="0" fontId="12" fillId="0" borderId="0"/>
  </cellStyleXfs>
  <cellXfs count="6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vertical="center" wrapText="1"/>
    </xf>
    <xf numFmtId="176" fontId="4" fillId="2" borderId="12" xfId="0" applyNumberFormat="1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0" fontId="4" fillId="2" borderId="27" xfId="30" applyNumberFormat="1" applyFont="1" applyFill="1" applyBorder="1" applyAlignment="1">
      <alignment horizontal="center" vertical="center" wrapText="1"/>
    </xf>
    <xf numFmtId="0" fontId="5" fillId="2" borderId="14" xfId="30" applyNumberFormat="1" applyFont="1" applyFill="1" applyBorder="1" applyAlignment="1">
      <alignment horizontal="center" vertical="center" wrapText="1"/>
    </xf>
    <xf numFmtId="9" fontId="5" fillId="2" borderId="22" xfId="30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4" fillId="2" borderId="23" xfId="30" applyNumberFormat="1" applyFont="1" applyFill="1" applyBorder="1" applyAlignment="1">
      <alignment horizontal="center" vertical="center" wrapText="1"/>
    </xf>
    <xf numFmtId="0" fontId="5" fillId="2" borderId="6" xfId="30" applyNumberFormat="1" applyFont="1" applyFill="1" applyBorder="1" applyAlignment="1">
      <alignment horizontal="center" vertical="center" wrapText="1"/>
    </xf>
    <xf numFmtId="9" fontId="5" fillId="2" borderId="29" xfId="3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0" fontId="4" fillId="2" borderId="32" xfId="30" applyNumberFormat="1" applyFont="1" applyFill="1" applyBorder="1" applyAlignment="1">
      <alignment horizontal="center" vertical="center" wrapText="1"/>
    </xf>
    <xf numFmtId="0" fontId="5" fillId="2" borderId="8" xfId="30" applyNumberFormat="1" applyFont="1" applyFill="1" applyBorder="1" applyAlignment="1">
      <alignment horizontal="center" vertical="center" wrapText="1"/>
    </xf>
    <xf numFmtId="9" fontId="5" fillId="2" borderId="32" xfId="30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标题 6 3" xfId="3"/>
    <cellStyle name="20% - 强调文字颜色 1 2 2 3 3" xfId="4"/>
    <cellStyle name="40% - 强调文字颜色 1 3 2 3" xfId="5"/>
    <cellStyle name="20% - 强调文字颜色 1 2" xfId="6"/>
    <cellStyle name="强调文字颜色 2 3 2" xfId="7"/>
    <cellStyle name="输入" xfId="8" builtinId="20"/>
    <cellStyle name="40% - 强调文字颜色 6 5 6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60% - 强调文字颜色 2 4 3" xfId="17"/>
    <cellStyle name="标题 5 2 4" xfId="18"/>
    <cellStyle name="千位分隔" xfId="19" builtinId="3"/>
    <cellStyle name="常规 7 3" xfId="20"/>
    <cellStyle name="40% - 强调文字颜色 3 3 3 2" xfId="21"/>
    <cellStyle name="40% - 强调文字颜色 3" xfId="22" builtinId="39"/>
    <cellStyle name="40% - 强调文字颜色 1 2 2 3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40% - 强调文字颜色 5 3 3 2" xfId="31"/>
    <cellStyle name="强调文字颜色 4 4 3" xfId="32"/>
    <cellStyle name="20% - 强调文字颜色 2 2 2 4 5" xfId="33"/>
    <cellStyle name="已访问的超链接" xfId="34" builtinId="9"/>
    <cellStyle name="40% - 强调文字颜色 2 3 3 4" xfId="35"/>
    <cellStyle name="注释" xfId="36" builtinId="10"/>
    <cellStyle name="60% - 强调文字颜色 2 3" xfId="37"/>
    <cellStyle name="20% - 强调文字颜色 4 5" xfId="38"/>
    <cellStyle name="60% - 强调文字颜色 2" xfId="39" builtinId="36"/>
    <cellStyle name="标题 4" xfId="40" builtinId="19"/>
    <cellStyle name="20% - 强调文字颜色 4 5 5" xfId="41"/>
    <cellStyle name="标题 4 2 2 4" xfId="42"/>
    <cellStyle name="警告文本" xfId="43" builtinId="11"/>
    <cellStyle name="常规 6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强调文字颜色 2 2 2 3 3" xfId="62"/>
    <cellStyle name="20% - 强调文字颜色 1 4 3" xfId="63"/>
    <cellStyle name="40% - 强调文字颜色 2 4 8" xfId="64"/>
    <cellStyle name="检查单元格 2 2_仿皮" xfId="65"/>
    <cellStyle name="计算 3 2" xfId="66"/>
    <cellStyle name="20% - 强调文字颜色 6" xfId="67" builtinId="50"/>
    <cellStyle name="标题 5 3 4" xfId="68"/>
    <cellStyle name="60% - 强调文字颜色 2 5 3" xfId="69"/>
    <cellStyle name="强调文字颜色 2" xfId="70" builtinId="33"/>
    <cellStyle name="常规 2 2 2 5" xfId="71"/>
    <cellStyle name="链接单元格" xfId="72" builtinId="24"/>
    <cellStyle name="计算 5 5" xfId="73"/>
    <cellStyle name="汇总" xfId="74" builtinId="25"/>
    <cellStyle name="60% - 强调文字颜色 5 2 2 3 5" xfId="75"/>
    <cellStyle name="20% - 强调文字颜色 6 4 3" xfId="76"/>
    <cellStyle name="40% - 强调文字颜色 6 5" xfId="77"/>
    <cellStyle name="60% - 强调文字颜色 4 2 3" xfId="78"/>
    <cellStyle name="20% - 强调文字颜色 3 3 2 5" xfId="79"/>
    <cellStyle name="好" xfId="80" builtinId="26"/>
    <cellStyle name="40% - 强调文字颜色 2 5 3" xfId="81"/>
    <cellStyle name="20% - 强调文字颜色 3 3" xfId="82"/>
    <cellStyle name="适中" xfId="83" builtinId="28"/>
    <cellStyle name="40% - 强调文字颜色 4 2 2_仿皮" xfId="84"/>
    <cellStyle name="20% - 强调文字颜色 4 2 2 6" xfId="85"/>
    <cellStyle name="20% - 强调文字颜色 5" xfId="86" builtinId="46"/>
    <cellStyle name="标题 5 3 3" xfId="87"/>
    <cellStyle name="60% - 强调文字颜色 2 5 2" xfId="88"/>
    <cellStyle name="40% - 强调文字颜色 1 2 8" xfId="89"/>
    <cellStyle name="标题 2 2 2 5" xfId="90"/>
    <cellStyle name="强调文字颜色 1" xfId="91" builtinId="29"/>
    <cellStyle name="常规 2 2 2 4" xfId="92"/>
    <cellStyle name="20% - 强调文字颜色 1" xfId="93" builtinId="30"/>
    <cellStyle name="40% - 强调文字颜色 4 3 2" xfId="94"/>
    <cellStyle name="检查单元格 3 2 6" xfId="95"/>
    <cellStyle name="40% - 强调文字颜色 1" xfId="96" builtinId="31"/>
    <cellStyle name="链接单元格 2 2 3 6" xfId="97"/>
    <cellStyle name="20% - 强调文字颜色 2" xfId="98" builtinId="34"/>
    <cellStyle name="40% - 强调文字颜色 4 3 3" xfId="99"/>
    <cellStyle name="40% - 强调文字颜色 2" xfId="100" builtinId="35"/>
    <cellStyle name="40% - 强调文字颜色 1 2 2 3 2" xfId="101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1 2 2 3 4" xfId="108"/>
    <cellStyle name="40% - 强调文字颜色 4" xfId="109" builtinId="43"/>
    <cellStyle name="40% - 强调文字颜色 3 3 3 3" xfId="110"/>
    <cellStyle name="强调文字颜色 5" xfId="111" builtinId="45"/>
    <cellStyle name="常规 2 2 2 8" xfId="112"/>
    <cellStyle name="60% - 强调文字颜色 6 5 2" xfId="113"/>
    <cellStyle name="60% - 强调文字颜色 5 2 2 2" xfId="114"/>
    <cellStyle name="40% - 强调文字颜色 1 2 2 3 5" xfId="115"/>
    <cellStyle name="60% - 强调文字颜色 1 2 2 4 2" xfId="116"/>
    <cellStyle name="40% - 强调文字颜色 5" xfId="117" builtinId="47"/>
    <cellStyle name="40% - 强调文字颜色 3 3 3 4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适中 2" xfId="123"/>
    <cellStyle name="60% - 强调文字颜色 5 2 2 3" xfId="124"/>
    <cellStyle name="40% - 强调文字颜色 1 2 2 3 6" xfId="125"/>
    <cellStyle name="60% - 强调文字颜色 1 2 2 4 3" xfId="126"/>
    <cellStyle name="20% - 强调文字颜色 3 3 2" xfId="127"/>
    <cellStyle name="40% - 强调文字颜色 6" xfId="128" builtinId="51"/>
    <cellStyle name="40% - 强调文字颜色 3 3 3 5" xfId="129"/>
    <cellStyle name="标题 1 4 3" xfId="130"/>
    <cellStyle name="60% - 强调文字颜色 6" xfId="131" builtinId="52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A13" sqref="A13:N13"/>
    </sheetView>
  </sheetViews>
  <sheetFormatPr defaultColWidth="9" defaultRowHeight="17.25"/>
  <cols>
    <col min="1" max="1" width="3.5" style="2" customWidth="1"/>
    <col min="2" max="2" width="9.5" style="2" customWidth="1"/>
    <col min="3" max="3" width="15.375" style="2" customWidth="1"/>
    <col min="4" max="4" width="13.375" style="2" customWidth="1"/>
    <col min="5" max="5" width="22.875" style="2" customWidth="1"/>
    <col min="6" max="6" width="5.625" style="2" customWidth="1"/>
    <col min="7" max="7" width="12.375" style="2" customWidth="1"/>
    <col min="8" max="8" width="11.25" style="2" customWidth="1"/>
    <col min="9" max="9" width="8.5" style="2" customWidth="1"/>
    <col min="10" max="10" width="13" style="2" customWidth="1"/>
    <col min="11" max="11" width="11.875" style="2" customWidth="1"/>
    <col min="12" max="13" width="8.875" style="2" customWidth="1"/>
    <col min="14" max="14" width="13.625" style="2" customWidth="1"/>
    <col min="15" max="16" width="31.25" style="2" customWidth="1"/>
    <col min="17" max="16384" width="9" style="2"/>
  </cols>
  <sheetData>
    <row r="1" ht="5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37" customHeight="1" spans="1:14">
      <c r="A2" s="4" t="s">
        <v>1</v>
      </c>
      <c r="B2" s="5"/>
      <c r="C2" s="5"/>
      <c r="D2" s="5"/>
      <c r="E2" s="5"/>
      <c r="F2" s="5"/>
      <c r="G2" s="6"/>
      <c r="H2" s="7" t="s">
        <v>2</v>
      </c>
      <c r="I2" s="35"/>
      <c r="J2" s="35"/>
      <c r="K2" s="35"/>
      <c r="L2" s="35"/>
      <c r="M2" s="36"/>
      <c r="N2" s="37" t="s">
        <v>3</v>
      </c>
    </row>
    <row r="3" s="1" customFormat="1" ht="26" customHeight="1" spans="1:14">
      <c r="A3" s="8" t="s">
        <v>4</v>
      </c>
      <c r="B3" s="9" t="s">
        <v>5</v>
      </c>
      <c r="C3" s="9" t="s">
        <v>6</v>
      </c>
      <c r="D3" s="10" t="s">
        <v>7</v>
      </c>
      <c r="E3" s="10" t="s">
        <v>8</v>
      </c>
      <c r="F3" s="9" t="s">
        <v>9</v>
      </c>
      <c r="G3" s="11" t="s">
        <v>10</v>
      </c>
      <c r="H3" s="11"/>
      <c r="I3" s="11"/>
      <c r="J3" s="11"/>
      <c r="K3" s="11"/>
      <c r="L3" s="11"/>
      <c r="M3" s="11"/>
      <c r="N3" s="38" t="s">
        <v>11</v>
      </c>
    </row>
    <row r="4" s="1" customFormat="1" ht="40" customHeight="1" spans="1:14">
      <c r="A4" s="12"/>
      <c r="B4" s="13"/>
      <c r="C4" s="13"/>
      <c r="D4" s="14"/>
      <c r="E4" s="14"/>
      <c r="F4" s="15"/>
      <c r="G4" s="16" t="s">
        <v>12</v>
      </c>
      <c r="H4" s="17" t="s">
        <v>13</v>
      </c>
      <c r="I4" s="39" t="s">
        <v>14</v>
      </c>
      <c r="J4" s="40" t="s">
        <v>15</v>
      </c>
      <c r="K4" s="41" t="s">
        <v>16</v>
      </c>
      <c r="L4" s="42" t="s">
        <v>17</v>
      </c>
      <c r="M4" s="41" t="s">
        <v>18</v>
      </c>
      <c r="N4" s="43"/>
    </row>
    <row r="5" s="2" customFormat="1" ht="24" customHeight="1" spans="1:14">
      <c r="A5" s="18">
        <v>1</v>
      </c>
      <c r="B5" s="19" t="s">
        <v>19</v>
      </c>
      <c r="C5" s="19" t="s">
        <v>20</v>
      </c>
      <c r="D5" s="19" t="s">
        <v>21</v>
      </c>
      <c r="E5" s="19" t="s">
        <v>22</v>
      </c>
      <c r="F5" s="20" t="s">
        <v>23</v>
      </c>
      <c r="G5" s="18">
        <v>21.52</v>
      </c>
      <c r="H5" s="21">
        <v>32.83</v>
      </c>
      <c r="I5" s="44">
        <f>G5+H5</f>
        <v>54.35</v>
      </c>
      <c r="J5" s="45">
        <v>31.23</v>
      </c>
      <c r="K5" s="46">
        <f>G5+J5</f>
        <v>52.75</v>
      </c>
      <c r="L5" s="47">
        <f>I5-K5</f>
        <v>1.59999999999999</v>
      </c>
      <c r="M5" s="48">
        <f>L5/I5</f>
        <v>0.029438822447102</v>
      </c>
      <c r="N5" s="49"/>
    </row>
    <row r="6" s="2" customFormat="1" ht="24" customHeight="1" spans="1:14">
      <c r="A6" s="22">
        <v>2</v>
      </c>
      <c r="B6" s="23" t="s">
        <v>19</v>
      </c>
      <c r="C6" s="23" t="s">
        <v>24</v>
      </c>
      <c r="D6" s="23" t="s">
        <v>25</v>
      </c>
      <c r="E6" s="23" t="s">
        <v>26</v>
      </c>
      <c r="F6" s="24" t="s">
        <v>23</v>
      </c>
      <c r="G6" s="22">
        <v>15.2</v>
      </c>
      <c r="H6" s="25">
        <v>13.1</v>
      </c>
      <c r="I6" s="50">
        <f>G6+H6</f>
        <v>28.3</v>
      </c>
      <c r="J6" s="51">
        <v>12.45</v>
      </c>
      <c r="K6" s="52">
        <f>G6+J6</f>
        <v>27.65</v>
      </c>
      <c r="L6" s="53">
        <f>I6-K6</f>
        <v>0.650000000000002</v>
      </c>
      <c r="M6" s="54">
        <f>L6/I6</f>
        <v>0.0229681978798587</v>
      </c>
      <c r="N6" s="55"/>
    </row>
    <row r="7" s="2" customFormat="1" ht="24" customHeight="1" spans="1:14">
      <c r="A7" s="22">
        <v>3</v>
      </c>
      <c r="B7" s="23" t="s">
        <v>19</v>
      </c>
      <c r="C7" s="23" t="s">
        <v>20</v>
      </c>
      <c r="D7" s="23" t="s">
        <v>27</v>
      </c>
      <c r="E7" s="23" t="s">
        <v>28</v>
      </c>
      <c r="F7" s="24" t="s">
        <v>23</v>
      </c>
      <c r="G7" s="22">
        <v>15.08</v>
      </c>
      <c r="H7" s="25">
        <v>13.1</v>
      </c>
      <c r="I7" s="50">
        <f>G7+H7</f>
        <v>28.18</v>
      </c>
      <c r="J7" s="51">
        <v>12.45</v>
      </c>
      <c r="K7" s="52">
        <f>G7+J7</f>
        <v>27.53</v>
      </c>
      <c r="L7" s="53">
        <f>I7-K7</f>
        <v>0.649999999999999</v>
      </c>
      <c r="M7" s="54">
        <f>L7/I7</f>
        <v>0.0230660042583392</v>
      </c>
      <c r="N7" s="55"/>
    </row>
    <row r="8" s="2" customFormat="1" ht="24" customHeight="1" spans="1:14">
      <c r="A8" s="22">
        <v>4</v>
      </c>
      <c r="B8" s="23" t="s">
        <v>19</v>
      </c>
      <c r="C8" s="23" t="s">
        <v>24</v>
      </c>
      <c r="D8" s="23" t="s">
        <v>29</v>
      </c>
      <c r="E8" s="23" t="s">
        <v>30</v>
      </c>
      <c r="F8" s="24" t="s">
        <v>23</v>
      </c>
      <c r="G8" s="22">
        <v>19.5</v>
      </c>
      <c r="H8" s="25">
        <v>13.1</v>
      </c>
      <c r="I8" s="50">
        <f>G8+H8</f>
        <v>32.6</v>
      </c>
      <c r="J8" s="51">
        <v>12.445</v>
      </c>
      <c r="K8" s="52">
        <f>G8+J8</f>
        <v>31.945</v>
      </c>
      <c r="L8" s="53">
        <f>I8-K8</f>
        <v>0.655000000000001</v>
      </c>
      <c r="M8" s="54">
        <f>L8/I8</f>
        <v>0.0200920245398773</v>
      </c>
      <c r="N8" s="55"/>
    </row>
    <row r="9" s="2" customFormat="1" ht="24" customHeight="1" spans="1:14">
      <c r="A9" s="22">
        <v>9</v>
      </c>
      <c r="B9" s="23" t="s">
        <v>19</v>
      </c>
      <c r="C9" s="23" t="s">
        <v>31</v>
      </c>
      <c r="D9" s="23" t="s">
        <v>32</v>
      </c>
      <c r="E9" s="23" t="s">
        <v>33</v>
      </c>
      <c r="F9" s="24" t="s">
        <v>23</v>
      </c>
      <c r="G9" s="22">
        <v>8.12</v>
      </c>
      <c r="H9" s="25">
        <v>17.26</v>
      </c>
      <c r="I9" s="50">
        <f>G9+H9</f>
        <v>25.38</v>
      </c>
      <c r="J9" s="51">
        <v>16.38</v>
      </c>
      <c r="K9" s="52">
        <f>G9+J9</f>
        <v>24.5</v>
      </c>
      <c r="L9" s="53">
        <f>I9-K9</f>
        <v>0.879999999999995</v>
      </c>
      <c r="M9" s="54">
        <f>L9/I9</f>
        <v>0.0346729708431834</v>
      </c>
      <c r="N9" s="55"/>
    </row>
    <row r="10" s="2" customFormat="1" ht="24" customHeight="1" spans="1:14">
      <c r="A10" s="22">
        <v>10</v>
      </c>
      <c r="B10" s="23" t="s">
        <v>19</v>
      </c>
      <c r="C10" s="23" t="s">
        <v>31</v>
      </c>
      <c r="D10" s="23" t="s">
        <v>34</v>
      </c>
      <c r="E10" s="23" t="s">
        <v>35</v>
      </c>
      <c r="F10" s="24" t="s">
        <v>23</v>
      </c>
      <c r="G10" s="26">
        <v>9.8</v>
      </c>
      <c r="H10" s="27">
        <v>9.84</v>
      </c>
      <c r="I10" s="56">
        <f>G10+H10</f>
        <v>19.64</v>
      </c>
      <c r="J10" s="57">
        <v>9.35</v>
      </c>
      <c r="K10" s="58">
        <f>G10+J10</f>
        <v>19.15</v>
      </c>
      <c r="L10" s="59">
        <f>I10-K10</f>
        <v>0.490000000000002</v>
      </c>
      <c r="M10" s="60">
        <f>L10/I10</f>
        <v>0.0249490835030551</v>
      </c>
      <c r="N10" s="61"/>
    </row>
    <row r="11" s="2" customFormat="1" ht="24" customHeight="1" spans="1:14">
      <c r="A11" s="22"/>
      <c r="B11" s="23"/>
      <c r="C11" s="23" t="s">
        <v>36</v>
      </c>
      <c r="D11" s="23"/>
      <c r="E11" s="23"/>
      <c r="F11" s="23"/>
      <c r="G11" s="28" t="s">
        <v>37</v>
      </c>
      <c r="H11" s="29"/>
      <c r="I11" s="62"/>
      <c r="J11" s="62"/>
      <c r="K11" s="62"/>
      <c r="L11" s="62"/>
      <c r="M11" s="62"/>
      <c r="N11" s="50"/>
    </row>
    <row r="12" s="2" customFormat="1" ht="24" customHeight="1" spans="1:14">
      <c r="A12" s="22"/>
      <c r="B12" s="23"/>
      <c r="C12" s="23" t="s">
        <v>38</v>
      </c>
      <c r="D12" s="23"/>
      <c r="E12" s="23"/>
      <c r="F12" s="23"/>
      <c r="G12" s="30" t="s">
        <v>39</v>
      </c>
      <c r="H12" s="31"/>
      <c r="I12" s="63"/>
      <c r="J12" s="63"/>
      <c r="K12" s="63"/>
      <c r="L12" s="64"/>
      <c r="M12" s="64"/>
      <c r="N12" s="50"/>
    </row>
    <row r="13" s="2" customFormat="1" ht="24" customHeight="1" spans="1:14">
      <c r="A13" s="32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65"/>
      <c r="M13" s="65"/>
      <c r="N13" s="66"/>
    </row>
    <row r="14" s="1" customFormat="1" ht="30" customHeight="1" spans="1:13">
      <c r="A14" s="34" t="s">
        <v>41</v>
      </c>
      <c r="B14" s="34"/>
      <c r="C14" s="34"/>
      <c r="D14" s="34"/>
      <c r="I14" s="67"/>
      <c r="J14" s="67"/>
      <c r="K14" s="67"/>
      <c r="L14" s="67"/>
      <c r="M14" s="67"/>
    </row>
    <row r="15" spans="9:13">
      <c r="I15" s="68"/>
      <c r="J15" s="68"/>
      <c r="K15" s="68"/>
      <c r="L15" s="68"/>
      <c r="M15" s="68"/>
    </row>
    <row r="16" spans="9:13">
      <c r="I16" s="68"/>
      <c r="J16" s="68"/>
      <c r="K16" s="68"/>
      <c r="L16" s="68"/>
      <c r="M16" s="68"/>
    </row>
  </sheetData>
  <mergeCells count="15">
    <mergeCell ref="A1:N1"/>
    <mergeCell ref="A2:G2"/>
    <mergeCell ref="H2:M2"/>
    <mergeCell ref="G3:M3"/>
    <mergeCell ref="G12:H12"/>
    <mergeCell ref="A13:N13"/>
    <mergeCell ref="A14:D14"/>
    <mergeCell ref="A3:A4"/>
    <mergeCell ref="B3:B4"/>
    <mergeCell ref="C3:C4"/>
    <mergeCell ref="D3:D4"/>
    <mergeCell ref="E3:E4"/>
    <mergeCell ref="F3:F4"/>
    <mergeCell ref="N3:N4"/>
    <mergeCell ref="N5:N10"/>
  </mergeCells>
  <pageMargins left="0.0777777777777778" right="0" top="0.590277777777778" bottom="0.196527777777778" header="0.0777777777777778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2022-08-31T06:13:58Z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ubyTemplateID" linkTarget="0">
    <vt:lpwstr>10</vt:lpwstr>
  </property>
  <property fmtid="{D5CDD505-2E9C-101B-9397-08002B2CF9AE}" pid="4" name="ICV">
    <vt:lpwstr>5E21C4843CD243A1B2FA77563FA2B103</vt:lpwstr>
  </property>
</Properties>
</file>