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5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05" yWindow="-105" windowWidth="19425" windowHeight="11025" firstSheet="1" activeTab="1"/>
  </bookViews>
  <sheets>
    <sheet name="靠背总成" sheetId="1" state="hidden" r:id="rId1"/>
    <sheet name="工装汇总表" sheetId="7" r:id="rId2"/>
    <sheet name="模具报价单" sheetId="10" state="hidden" r:id="rId3"/>
    <sheet name="夹具报价单" sheetId="11" state="hidden" r:id="rId4"/>
    <sheet name="检具报价单" sheetId="12" state="hidden" r:id="rId5"/>
    <sheet name="模夹检具报价单" sheetId="13" r:id="rId6"/>
    <sheet name=" 阻尼器总成  滑轨" sheetId="3" state="hidden" r:id="rId7"/>
    <sheet name="X5000模具" sheetId="4" state="hidden" r:id="rId8"/>
  </sheets>
  <definedNames>
    <definedName name="_xlnm.Print_Area" localSheetId="1">工装汇总表!$A$1:$Y$13</definedName>
    <definedName name="_xlnm.Print_Area" localSheetId="0">靠背总成!$B$1:$N$15</definedName>
    <definedName name="_xlnm.Print_Titles" localSheetId="0">靠背总成!$3:$6</definedName>
  </definedNames>
  <calcPr calcId="162913"/>
</workbook>
</file>

<file path=xl/calcChain.xml><?xml version="1.0" encoding="utf-8"?>
<calcChain xmlns="http://schemas.openxmlformats.org/spreadsheetml/2006/main">
  <c r="S7" i="7" l="1"/>
  <c r="R7" i="7"/>
  <c r="Q71" i="13"/>
  <c r="P71" i="13"/>
  <c r="I71" i="13"/>
  <c r="H71" i="13"/>
  <c r="Q70" i="13"/>
  <c r="P70" i="13"/>
  <c r="I70" i="13"/>
  <c r="H70" i="13"/>
  <c r="Q69" i="13"/>
  <c r="P69" i="13"/>
  <c r="I69" i="13"/>
  <c r="H69" i="13"/>
  <c r="Q68" i="13"/>
  <c r="P68" i="13"/>
  <c r="I68" i="13"/>
  <c r="H68" i="13"/>
  <c r="Q67" i="13"/>
  <c r="P67" i="13"/>
  <c r="I67" i="13"/>
  <c r="H67" i="13"/>
  <c r="Q66" i="13"/>
  <c r="P66" i="13"/>
  <c r="I66" i="13"/>
  <c r="Q72" i="13"/>
  <c r="H66" i="13"/>
  <c r="P72" i="13"/>
  <c r="Q63" i="13"/>
  <c r="P63" i="13"/>
  <c r="I63" i="13"/>
  <c r="H63" i="13"/>
  <c r="Q62" i="13"/>
  <c r="P62" i="13"/>
  <c r="I62" i="13"/>
  <c r="H62" i="13"/>
  <c r="Q61" i="13"/>
  <c r="P61" i="13"/>
  <c r="I61" i="13"/>
  <c r="H61" i="13"/>
  <c r="Q60" i="13"/>
  <c r="P60" i="13"/>
  <c r="I60" i="13"/>
  <c r="H60" i="13"/>
  <c r="Q59" i="13"/>
  <c r="P59" i="13"/>
  <c r="I59" i="13"/>
  <c r="H59" i="13"/>
  <c r="Q58" i="13"/>
  <c r="P58" i="13"/>
  <c r="I58" i="13"/>
  <c r="Q64" i="13"/>
  <c r="H58" i="13"/>
  <c r="P64" i="13"/>
  <c r="P54" i="13"/>
  <c r="N54" i="13"/>
  <c r="P53" i="13"/>
  <c r="N53" i="13"/>
  <c r="P52" i="13"/>
  <c r="N52" i="13"/>
  <c r="P51" i="13"/>
  <c r="N51" i="13"/>
  <c r="P50" i="13"/>
  <c r="N50" i="13"/>
  <c r="P49" i="13"/>
  <c r="N49" i="13"/>
  <c r="P48" i="13"/>
  <c r="N48" i="13"/>
  <c r="P47" i="13"/>
  <c r="N47" i="13"/>
  <c r="P46" i="13"/>
  <c r="N46" i="13"/>
  <c r="P45" i="13"/>
  <c r="N45" i="13"/>
  <c r="P44" i="13"/>
  <c r="N44" i="13"/>
  <c r="P43" i="13"/>
  <c r="N43" i="13"/>
  <c r="P42" i="13"/>
  <c r="N42" i="13"/>
  <c r="P41" i="13"/>
  <c r="N41" i="13"/>
  <c r="P40" i="13"/>
  <c r="N40" i="13"/>
  <c r="P39" i="13"/>
  <c r="N39" i="13"/>
  <c r="P38" i="13"/>
  <c r="N38" i="13"/>
  <c r="P37" i="13"/>
  <c r="N37" i="13"/>
  <c r="P36" i="13"/>
  <c r="N36" i="13"/>
  <c r="P35" i="13"/>
  <c r="N35" i="13"/>
  <c r="P34" i="13"/>
  <c r="N34" i="13"/>
  <c r="P33" i="13"/>
  <c r="P55" i="13"/>
  <c r="N33" i="13"/>
  <c r="N55" i="13"/>
  <c r="N29" i="13"/>
  <c r="L29" i="13"/>
  <c r="N28" i="13"/>
  <c r="L28" i="13"/>
  <c r="N27" i="13"/>
  <c r="L27" i="13"/>
  <c r="L30" i="13"/>
  <c r="F74" i="13"/>
  <c r="F75" i="13"/>
  <c r="L76" i="13"/>
  <c r="N30" i="13"/>
  <c r="P29" i="13"/>
  <c r="R72" i="13"/>
  <c r="R71" i="13"/>
  <c r="J71" i="13"/>
  <c r="R70" i="13"/>
  <c r="J70" i="13"/>
  <c r="R69" i="13"/>
  <c r="J69" i="13"/>
  <c r="R68" i="13"/>
  <c r="J68" i="13"/>
  <c r="R67" i="13"/>
  <c r="J67" i="13"/>
  <c r="R66" i="13"/>
  <c r="J66" i="13"/>
  <c r="R64" i="13"/>
  <c r="R63" i="13"/>
  <c r="J63" i="13"/>
  <c r="R62" i="13"/>
  <c r="J62" i="13"/>
  <c r="R61" i="13"/>
  <c r="J61" i="13"/>
  <c r="R60" i="13"/>
  <c r="J60" i="13"/>
  <c r="R59" i="13"/>
  <c r="J59" i="13"/>
  <c r="R58" i="13"/>
  <c r="J58" i="13"/>
  <c r="R55" i="13"/>
  <c r="R54" i="13"/>
  <c r="R53" i="13"/>
  <c r="R52" i="13"/>
  <c r="R51" i="13"/>
  <c r="R50" i="13"/>
  <c r="R49" i="13"/>
  <c r="R48" i="13"/>
  <c r="R47" i="13"/>
  <c r="R46" i="13"/>
  <c r="R45" i="13"/>
  <c r="R44" i="13"/>
  <c r="R43" i="13"/>
  <c r="R42" i="13"/>
  <c r="R41" i="13"/>
  <c r="R40" i="13"/>
  <c r="R39" i="13"/>
  <c r="R38" i="13"/>
  <c r="R37" i="13"/>
  <c r="R36" i="13"/>
  <c r="R35" i="13"/>
  <c r="R34" i="13"/>
  <c r="R33" i="13"/>
  <c r="R74" i="13"/>
  <c r="P27" i="13"/>
  <c r="P30" i="13"/>
  <c r="P28" i="13"/>
  <c r="H11" i="4"/>
  <c r="I11" i="4"/>
</calcChain>
</file>

<file path=xl/comments1.xml><?xml version="1.0" encoding="utf-8"?>
<comments xmlns="http://schemas.openxmlformats.org/spreadsheetml/2006/main">
  <authors>
    <author>吕广华</author>
    <author>作者</author>
  </authors>
  <commentList>
    <comment ref="I36" authorId="0" shapeId="0">
      <text>
        <r>
          <rPr>
            <sz val="9"/>
            <color indexed="81"/>
            <rFont val="宋体"/>
            <family val="3"/>
            <charset val="134"/>
          </rPr>
          <t>件数</t>
        </r>
      </text>
    </comment>
    <comment ref="L36" authorId="0" shapeId="0">
      <text>
        <r>
          <rPr>
            <sz val="9"/>
            <color indexed="81"/>
            <rFont val="宋体"/>
            <family val="3"/>
            <charset val="134"/>
          </rPr>
          <t>每支价格</t>
        </r>
      </text>
    </comment>
    <comment ref="I45" authorId="0" shapeId="0">
      <text>
        <r>
          <rPr>
            <sz val="9"/>
            <color indexed="81"/>
            <rFont val="宋体"/>
            <family val="3"/>
            <charset val="134"/>
          </rPr>
          <t>件数</t>
        </r>
      </text>
    </comment>
    <comment ref="I47" authorId="0" shapeId="0">
      <text>
        <r>
          <rPr>
            <sz val="9"/>
            <color indexed="81"/>
            <rFont val="宋体"/>
            <family val="3"/>
            <charset val="134"/>
          </rPr>
          <t>件数</t>
        </r>
      </text>
    </comment>
    <comment ref="L47" authorId="0" shapeId="0">
      <text>
        <r>
          <rPr>
            <sz val="9"/>
            <color indexed="81"/>
            <rFont val="宋体"/>
            <family val="3"/>
            <charset val="134"/>
          </rPr>
          <t>每件费用</t>
        </r>
      </text>
    </comment>
    <comment ref="I48" authorId="0" shapeId="0">
      <text>
        <r>
          <rPr>
            <sz val="9"/>
            <color indexed="81"/>
            <rFont val="宋体"/>
            <family val="3"/>
            <charset val="134"/>
          </rPr>
          <t>点数</t>
        </r>
      </text>
    </comment>
    <comment ref="L48" authorId="0" shapeId="0">
      <text>
        <r>
          <rPr>
            <sz val="9"/>
            <color indexed="81"/>
            <rFont val="宋体"/>
            <family val="3"/>
            <charset val="134"/>
          </rPr>
          <t>每点费用</t>
        </r>
      </text>
    </comment>
    <comment ref="C50" authorId="1" shapeId="0">
      <text>
        <r>
          <rPr>
            <sz val="9"/>
            <rFont val="宋体"/>
            <family val="3"/>
            <charset val="134"/>
          </rPr>
          <t xml:space="preserve">冷却用
</t>
        </r>
      </text>
    </comment>
    <comment ref="C51" authorId="1" shapeId="0">
      <text>
        <r>
          <rPr>
            <sz val="9"/>
            <rFont val="宋体"/>
            <family val="3"/>
            <charset val="134"/>
          </rPr>
          <t>吹塑模具、
或是注塑模具防尘设计</t>
        </r>
      </text>
    </comment>
    <comment ref="C52" authorId="1" shapeId="0">
      <text>
        <r>
          <rPr>
            <sz val="9"/>
            <rFont val="宋体"/>
            <family val="3"/>
            <charset val="134"/>
          </rPr>
          <t>隔热、绝缘</t>
        </r>
      </text>
    </comment>
    <comment ref="C53" authorId="1" shapeId="0">
      <text>
        <r>
          <rPr>
            <sz val="9"/>
            <rFont val="宋体"/>
            <family val="3"/>
            <charset val="134"/>
          </rPr>
          <t xml:space="preserve">做电极用
</t>
        </r>
      </text>
    </comment>
    <comment ref="C54" authorId="1" shapeId="0">
      <text>
        <r>
          <rPr>
            <sz val="9"/>
            <rFont val="宋体"/>
            <family val="3"/>
            <charset val="134"/>
          </rPr>
          <t xml:space="preserve">做电极用
</t>
        </r>
      </text>
    </comment>
    <comment ref="C58" authorId="0" shapeId="0">
      <text>
        <r>
          <rPr>
            <b/>
            <sz val="9"/>
            <color indexed="81"/>
            <rFont val="宋体"/>
            <family val="3"/>
            <charset val="134"/>
          </rPr>
          <t>高数机加工</t>
        </r>
      </text>
    </comment>
    <comment ref="C59" authorId="0" shapeId="0">
      <text>
        <r>
          <rPr>
            <b/>
            <sz val="9"/>
            <color indexed="81"/>
            <rFont val="宋体"/>
            <family val="3"/>
            <charset val="134"/>
          </rPr>
          <t>镜面火花机加工</t>
        </r>
      </text>
    </comment>
    <comment ref="C60" authorId="0" shapeId="0">
      <text>
        <r>
          <rPr>
            <b/>
            <sz val="9"/>
            <color indexed="81"/>
            <rFont val="宋体"/>
            <family val="3"/>
            <charset val="134"/>
          </rPr>
          <t>慢走丝加工</t>
        </r>
      </text>
    </comment>
  </commentList>
</comments>
</file>

<file path=xl/sharedStrings.xml><?xml version="1.0" encoding="utf-8"?>
<sst xmlns="http://schemas.openxmlformats.org/spreadsheetml/2006/main" count="383" uniqueCount="252">
  <si>
    <t>未税</t>
  </si>
  <si>
    <t>含税</t>
  </si>
  <si>
    <t>税率：13%</t>
  </si>
  <si>
    <t>序号</t>
  </si>
  <si>
    <t>类别</t>
  </si>
  <si>
    <t>项目</t>
  </si>
  <si>
    <t>QAD编码</t>
  </si>
  <si>
    <t>名称</t>
  </si>
  <si>
    <t>规格图号</t>
  </si>
  <si>
    <t>计量单位</t>
  </si>
  <si>
    <t>备注</t>
  </si>
  <si>
    <t>目标价格</t>
  </si>
  <si>
    <t>供应商报价</t>
  </si>
  <si>
    <t>报批价格</t>
  </si>
  <si>
    <t>付款方式：</t>
  </si>
  <si>
    <t>开发周期：</t>
  </si>
  <si>
    <t xml:space="preserve">会签：                   </t>
  </si>
  <si>
    <t>报批（）/元</t>
    <phoneticPr fontId="14" type="noConversion"/>
  </si>
  <si>
    <t>计量
单位</t>
    <phoneticPr fontId="16" type="noConversion"/>
  </si>
  <si>
    <t>45天</t>
    <phoneticPr fontId="16" type="noConversion"/>
  </si>
  <si>
    <t>H6座椅</t>
    <phoneticPr fontId="16" type="noConversion"/>
  </si>
  <si>
    <t>采购委员会评审记录表</t>
    <phoneticPr fontId="16" type="noConversion"/>
  </si>
  <si>
    <t>采购委员会评审记录表</t>
    <phoneticPr fontId="14" type="noConversion"/>
  </si>
  <si>
    <t>供应商：河北新强力机械制造有限公司</t>
    <phoneticPr fontId="14" type="noConversion"/>
  </si>
  <si>
    <t>靠背总成</t>
    <phoneticPr fontId="14" type="noConversion"/>
  </si>
  <si>
    <t>焊接总成</t>
    <phoneticPr fontId="14" type="noConversion"/>
  </si>
  <si>
    <t>件</t>
    <phoneticPr fontId="14" type="noConversion"/>
  </si>
  <si>
    <t>河北新强力</t>
    <phoneticPr fontId="14" type="noConversion"/>
  </si>
  <si>
    <t xml:space="preserve">
1、721项目靠背总成在T5座椅项目（1.0）基础上变更（头枕增高）；
2、T5座椅靠背总成定点主体为河北工厂，定点单位为（河北新强力）；
2、此产品使用单位（西安工厂），定点主体为前期采购部。</t>
    <phoneticPr fontId="14" type="noConversion"/>
  </si>
  <si>
    <t>SHT0012505</t>
    <phoneticPr fontId="14" type="noConversion"/>
  </si>
  <si>
    <t>含税报价</t>
    <phoneticPr fontId="14" type="noConversion"/>
  </si>
  <si>
    <t>当前议价</t>
    <phoneticPr fontId="14" type="noConversion"/>
  </si>
  <si>
    <t>件</t>
    <phoneticPr fontId="16" type="noConversion"/>
  </si>
  <si>
    <t>功能件</t>
    <phoneticPr fontId="16" type="noConversion"/>
  </si>
  <si>
    <t>阻尼器</t>
    <phoneticPr fontId="16" type="noConversion"/>
  </si>
  <si>
    <t>供应商：</t>
    <phoneticPr fontId="16" type="noConversion"/>
  </si>
  <si>
    <t>苏世博</t>
    <phoneticPr fontId="16" type="noConversion"/>
  </si>
  <si>
    <t>路得坦摩</t>
    <phoneticPr fontId="16" type="noConversion"/>
  </si>
  <si>
    <t>江苏立乐</t>
    <phoneticPr fontId="16" type="noConversion"/>
  </si>
  <si>
    <t>报批（）/元</t>
    <phoneticPr fontId="14" type="noConversion"/>
  </si>
  <si>
    <t>45天</t>
    <phoneticPr fontId="16" type="noConversion"/>
  </si>
  <si>
    <t>BPC0010126</t>
    <phoneticPr fontId="16" type="noConversion"/>
  </si>
  <si>
    <t>SHT0010283</t>
    <phoneticPr fontId="16" type="noConversion"/>
  </si>
  <si>
    <t>滑轨本体</t>
    <phoneticPr fontId="16" type="noConversion"/>
  </si>
  <si>
    <t>50天</t>
    <phoneticPr fontId="16" type="noConversion"/>
  </si>
  <si>
    <t>报价</t>
    <phoneticPr fontId="16" type="noConversion"/>
  </si>
  <si>
    <t>最终议价</t>
    <phoneticPr fontId="16" type="noConversion"/>
  </si>
  <si>
    <t>60天承兑</t>
    <phoneticPr fontId="16" type="noConversion"/>
  </si>
  <si>
    <t>常州华阳</t>
    <phoneticPr fontId="16" type="noConversion"/>
  </si>
  <si>
    <t>参考</t>
    <phoneticPr fontId="16" type="noConversion"/>
  </si>
  <si>
    <t>合同价格</t>
    <phoneticPr fontId="16" type="noConversion"/>
  </si>
  <si>
    <t>H4 2020 升级</t>
    <phoneticPr fontId="16" type="noConversion"/>
  </si>
  <si>
    <t>1、当前H6座椅项目路得坦摩公司报价为121.00元低于苏世博公司；
2、苏世博最终议价128.00元，年采购量超过10万件，可进行返点（3元/件）；
3、综上所述，建议同步开发。</t>
    <phoneticPr fontId="16" type="noConversion"/>
  </si>
  <si>
    <t>当前议价</t>
    <phoneticPr fontId="16" type="noConversion"/>
  </si>
  <si>
    <t>40天</t>
    <phoneticPr fontId="14" type="noConversion"/>
  </si>
  <si>
    <t>90天承兑</t>
    <phoneticPr fontId="14" type="noConversion"/>
  </si>
  <si>
    <t>60天承兑</t>
    <phoneticPr fontId="16" type="noConversion"/>
  </si>
  <si>
    <t>90天承兑</t>
    <phoneticPr fontId="16" type="noConversion"/>
  </si>
  <si>
    <t>1、目前现在现有在滑轨轨型承载13000N,无发满足H6座椅要求，W轨形可承受28000N通过了滑台实验；
2、现有滑轨总成间隙为1.0MM,H6滑轨总成间隙为0.5MM(精度更高)。
3、现有滑轨的轨形借用乘用车形式。
4、H6座椅滑轨总成从强度、间隙精度高于现有产品。</t>
    <phoneticPr fontId="16" type="noConversion"/>
  </si>
  <si>
    <t>江阴诚信</t>
    <phoneticPr fontId="14" type="noConversion"/>
  </si>
  <si>
    <t>江阴长青</t>
    <phoneticPr fontId="14" type="noConversion"/>
  </si>
  <si>
    <t>江阴常青</t>
    <phoneticPr fontId="14" type="noConversion"/>
  </si>
  <si>
    <t>件</t>
    <phoneticPr fontId="14" type="noConversion"/>
  </si>
  <si>
    <t>模具</t>
    <phoneticPr fontId="14" type="noConversion"/>
  </si>
  <si>
    <t>X5000座椅</t>
    <phoneticPr fontId="14" type="noConversion"/>
  </si>
  <si>
    <t>X5000座椅</t>
    <phoneticPr fontId="14" type="noConversion"/>
  </si>
  <si>
    <t>SHT0012727-729-751</t>
    <phoneticPr fontId="14" type="noConversion"/>
  </si>
  <si>
    <t>靠背
发泡总成</t>
    <phoneticPr fontId="14" type="noConversion"/>
  </si>
  <si>
    <t>坐垫
泡沫总成</t>
    <phoneticPr fontId="14" type="noConversion"/>
  </si>
  <si>
    <t>SHT0012734-737-MJ-02</t>
    <phoneticPr fontId="14" type="noConversion"/>
  </si>
  <si>
    <t>SHT0012734-737-JJ-02</t>
    <phoneticPr fontId="14" type="noConversion"/>
  </si>
  <si>
    <t>SHT0012734-737-TJ-03</t>
    <phoneticPr fontId="14" type="noConversion"/>
  </si>
  <si>
    <t>卡板</t>
    <phoneticPr fontId="14" type="noConversion"/>
  </si>
  <si>
    <t>托架</t>
    <phoneticPr fontId="14" type="noConversion"/>
  </si>
  <si>
    <t>报批（）/万</t>
    <phoneticPr fontId="14" type="noConversion"/>
  </si>
  <si>
    <t>说明：独家供货，商务洽谈价格（下调）</t>
    <phoneticPr fontId="14" type="noConversion"/>
  </si>
  <si>
    <t>副</t>
    <phoneticPr fontId="16" type="noConversion"/>
  </si>
  <si>
    <r>
      <t>说明：①H</t>
    </r>
    <r>
      <rPr>
        <sz val="10"/>
        <rFont val="宋体"/>
        <family val="3"/>
        <charset val="134"/>
        <scheme val="minor"/>
      </rPr>
      <t>6座椅项目阻尼器同步开发（苏世博/路得坦摩），建议苏世博为A点供方，路得坦摩为B点供方；②产品价格按照最终议价为准。</t>
    </r>
    <phoneticPr fontId="14" type="noConversion"/>
  </si>
  <si>
    <t>合计金额</t>
    <phoneticPr fontId="14" type="noConversion"/>
  </si>
  <si>
    <t>说明：目前价格为样件价格，具体批产价格依据工厂核价结果为最终价格。</t>
    <phoneticPr fontId="14" type="noConversion"/>
  </si>
  <si>
    <t>45天</t>
    <phoneticPr fontId="14" type="noConversion"/>
  </si>
  <si>
    <t>5/4/1</t>
    <phoneticPr fontId="14" type="noConversion"/>
  </si>
  <si>
    <t>5/5</t>
    <phoneticPr fontId="14" type="noConversion"/>
  </si>
  <si>
    <t>说明：经采购委员会确认，建议选用江阴常青公司为定点供应商。</t>
    <phoneticPr fontId="14" type="noConversion"/>
  </si>
  <si>
    <t>30天</t>
    <phoneticPr fontId="14" type="noConversion"/>
  </si>
  <si>
    <t>30天</t>
    <phoneticPr fontId="14" type="noConversion"/>
  </si>
  <si>
    <t xml:space="preserve">会签：                   </t>
    <phoneticPr fontId="14" type="noConversion"/>
  </si>
  <si>
    <t>供应商：江阴常青模具有限公司</t>
    <phoneticPr fontId="16" type="noConversion"/>
  </si>
  <si>
    <t>图片</t>
    <phoneticPr fontId="14" type="noConversion"/>
  </si>
  <si>
    <t>套</t>
    <phoneticPr fontId="14" type="noConversion"/>
  </si>
  <si>
    <t>编制：                           审核：                       会签：                                          批准：</t>
    <phoneticPr fontId="14" type="noConversion"/>
  </si>
  <si>
    <t>物料号</t>
    <phoneticPr fontId="14" type="noConversion"/>
  </si>
  <si>
    <t>物料名称</t>
    <phoneticPr fontId="14" type="noConversion"/>
  </si>
  <si>
    <t>光华荣昌模夹检具标准报价单</t>
    <phoneticPr fontId="24" type="noConversion"/>
  </si>
  <si>
    <t>项目名称及编号：</t>
    <phoneticPr fontId="24" type="noConversion"/>
  </si>
  <si>
    <t>基本信息</t>
  </si>
  <si>
    <t>报价单位</t>
    <phoneticPr fontId="24" type="noConversion"/>
  </si>
  <si>
    <t>加工周期</t>
    <phoneticPr fontId="24" type="noConversion"/>
  </si>
  <si>
    <t xml:space="preserve"> 30 天</t>
    <phoneticPr fontId="24" type="noConversion"/>
  </si>
  <si>
    <t>联系人及职务</t>
    <phoneticPr fontId="24" type="noConversion"/>
  </si>
  <si>
    <t>模夹检具编号</t>
    <phoneticPr fontId="24" type="noConversion"/>
  </si>
  <si>
    <t>电    话</t>
  </si>
  <si>
    <t>模具图片</t>
  </si>
  <si>
    <t>传    真</t>
  </si>
  <si>
    <t>总    成</t>
  </si>
  <si>
    <t>零件名称/编号</t>
  </si>
  <si>
    <t>名称：卡接4mm/物料编号：</t>
    <phoneticPr fontId="24" type="noConversion"/>
  </si>
  <si>
    <t>模夹检具类型</t>
    <phoneticPr fontId="24" type="noConversion"/>
  </si>
  <si>
    <t>注塑模具</t>
  </si>
  <si>
    <t>模夹检具尺寸（mm）</t>
    <phoneticPr fontId="24" type="noConversion"/>
  </si>
  <si>
    <t>长</t>
  </si>
  <si>
    <t>宽</t>
  </si>
  <si>
    <t>高</t>
  </si>
  <si>
    <t>模夹检具重量（吨）</t>
    <phoneticPr fontId="24" type="noConversion"/>
  </si>
  <si>
    <t>2T</t>
    <phoneticPr fontId="24" type="noConversion"/>
  </si>
  <si>
    <t>模具型腔数</t>
  </si>
  <si>
    <t>1*8</t>
    <phoneticPr fontId="24" type="noConversion"/>
  </si>
  <si>
    <t>模具寿命（万次）</t>
  </si>
  <si>
    <t>30万</t>
    <phoneticPr fontId="24" type="noConversion"/>
  </si>
  <si>
    <t>产品外形尺寸mm</t>
    <phoneticPr fontId="24" type="noConversion"/>
  </si>
  <si>
    <t>6.5*6.5*10</t>
    <phoneticPr fontId="24" type="noConversion"/>
  </si>
  <si>
    <t>交货期L/T(天）</t>
  </si>
  <si>
    <t>一次试模</t>
  </si>
  <si>
    <t>二次试模</t>
    <phoneticPr fontId="24" type="noConversion"/>
  </si>
  <si>
    <t>正式交付</t>
  </si>
  <si>
    <t>30天</t>
    <phoneticPr fontId="24" type="noConversion"/>
  </si>
  <si>
    <t>交货地点</t>
  </si>
  <si>
    <t>交货保险担当</t>
  </si>
  <si>
    <t>设计成本</t>
  </si>
  <si>
    <t>工    序</t>
  </si>
  <si>
    <t>工时</t>
  </si>
  <si>
    <t>审核</t>
  </si>
  <si>
    <t>单价</t>
  </si>
  <si>
    <t>金额</t>
  </si>
  <si>
    <t>审核金额</t>
  </si>
  <si>
    <t>比例%</t>
  </si>
  <si>
    <t>测    绘</t>
  </si>
  <si>
    <t>结构设计/CAD</t>
    <phoneticPr fontId="24" type="noConversion"/>
  </si>
  <si>
    <t>CAE分析</t>
    <phoneticPr fontId="24" type="noConversion"/>
  </si>
  <si>
    <t>合计</t>
  </si>
  <si>
    <t>材料成本</t>
  </si>
  <si>
    <t>明细</t>
  </si>
  <si>
    <t>厂家/品牌</t>
  </si>
  <si>
    <t>型号/规格</t>
  </si>
  <si>
    <t>数量/重量(kg)</t>
  </si>
  <si>
    <t>总价</t>
  </si>
  <si>
    <t>价格审核</t>
  </si>
  <si>
    <t>模具钢</t>
  </si>
  <si>
    <t>模    架</t>
  </si>
  <si>
    <t>龙记标准模具架</t>
    <phoneticPr fontId="24" type="noConversion"/>
  </si>
  <si>
    <t>350*300*470</t>
    <phoneticPr fontId="24" type="noConversion"/>
  </si>
  <si>
    <t>型    腔</t>
  </si>
  <si>
    <t>瑞典一胜百718HH</t>
    <phoneticPr fontId="24" type="noConversion"/>
  </si>
  <si>
    <t>300*250*35</t>
    <phoneticPr fontId="24" type="noConversion"/>
  </si>
  <si>
    <t>型    芯</t>
  </si>
  <si>
    <t>300*250*40</t>
    <phoneticPr fontId="24" type="noConversion"/>
  </si>
  <si>
    <t>镶    件</t>
  </si>
  <si>
    <t>日立SKD61</t>
    <phoneticPr fontId="24" type="noConversion"/>
  </si>
  <si>
    <t>ø6*35</t>
    <phoneticPr fontId="24" type="noConversion"/>
  </si>
  <si>
    <t>滑    块</t>
  </si>
  <si>
    <t>斜顶杆</t>
  </si>
  <si>
    <t>其    它</t>
  </si>
  <si>
    <t>标准件</t>
  </si>
  <si>
    <t>圆锥滚子轴承</t>
  </si>
  <si>
    <t>推力圆柱滚子轴承</t>
  </si>
  <si>
    <t>内含骨架唇形密封圈</t>
  </si>
  <si>
    <t>无骨架防尘圈</t>
  </si>
  <si>
    <t>弹    簧</t>
  </si>
  <si>
    <t>盘起</t>
    <phoneticPr fontId="24" type="noConversion"/>
  </si>
  <si>
    <t>ø45*100</t>
    <phoneticPr fontId="24" type="noConversion"/>
  </si>
  <si>
    <t>油    缸</t>
  </si>
  <si>
    <t>顶针</t>
  </si>
  <si>
    <t>ø6.5*35</t>
    <phoneticPr fontId="24" type="noConversion"/>
  </si>
  <si>
    <t>浇道/热流道</t>
  </si>
  <si>
    <t>韩国YUDO</t>
    <phoneticPr fontId="24" type="noConversion"/>
  </si>
  <si>
    <t>200*100*80</t>
    <phoneticPr fontId="24" type="noConversion"/>
  </si>
  <si>
    <t>铍    铜</t>
  </si>
  <si>
    <t>铝 合 金</t>
  </si>
  <si>
    <t>隔热材料</t>
  </si>
  <si>
    <t>紫    铜</t>
  </si>
  <si>
    <t>石    墨</t>
  </si>
  <si>
    <t>机加工成本</t>
  </si>
  <si>
    <t>工序</t>
  </si>
  <si>
    <t>工费</t>
  </si>
  <si>
    <t>金额审核</t>
  </si>
  <si>
    <t>数控加工</t>
  </si>
  <si>
    <t>表面处理
（抛光、打磨）</t>
    <phoneticPr fontId="24" type="noConversion"/>
  </si>
  <si>
    <t>电火花</t>
  </si>
  <si>
    <t>合模机+研配</t>
    <phoneticPr fontId="24" type="noConversion"/>
  </si>
  <si>
    <t>慢线切割</t>
    <phoneticPr fontId="24" type="noConversion"/>
  </si>
  <si>
    <t>钳工</t>
  </si>
  <si>
    <t>普通机加工</t>
  </si>
  <si>
    <t>三坐标检测
（型芯+型腔）</t>
    <phoneticPr fontId="24" type="noConversion"/>
  </si>
  <si>
    <t>深孔钻</t>
  </si>
  <si>
    <t>其他</t>
  </si>
  <si>
    <t>特种热处理</t>
  </si>
  <si>
    <t>试模费用</t>
    <phoneticPr fontId="24" type="noConversion"/>
  </si>
  <si>
    <t>人工成本</t>
  </si>
  <si>
    <t>表面处理</t>
  </si>
  <si>
    <t>合模机</t>
  </si>
  <si>
    <t>线切割</t>
  </si>
  <si>
    <t>首件检测</t>
  </si>
  <si>
    <t>其他皮纹</t>
  </si>
  <si>
    <t>销售、管理、行政费用5%</t>
    <phoneticPr fontId="24" type="noConversion"/>
  </si>
  <si>
    <t>净利润 10%</t>
  </si>
  <si>
    <t>总造价Grand Total</t>
  </si>
  <si>
    <t>审核总价</t>
  </si>
  <si>
    <t>备注：</t>
  </si>
  <si>
    <t>1)各项目如发生请据实添写；如不发生则保留空白（灰色、红色区域不用填写）</t>
    <phoneticPr fontId="24" type="noConversion"/>
  </si>
  <si>
    <t>2)工作表格可以复制，工作表名称按照M1,M2,M3……来编写，所有表格在一个EXCEL文件中。</t>
  </si>
  <si>
    <t>2)比例%是指此项费用占总造价的百分比。</t>
  </si>
  <si>
    <t>原材料名称规格</t>
    <phoneticPr fontId="14" type="noConversion"/>
  </si>
  <si>
    <t>产品加工周期（秒）</t>
    <phoneticPr fontId="14" type="noConversion"/>
  </si>
  <si>
    <t>产品毛重（g）</t>
    <phoneticPr fontId="14" type="noConversion"/>
  </si>
  <si>
    <t>产品净重（g）</t>
    <phoneticPr fontId="14" type="noConversion"/>
  </si>
  <si>
    <t>产品</t>
    <phoneticPr fontId="14" type="noConversion"/>
  </si>
  <si>
    <t>原材料名称及规格</t>
    <phoneticPr fontId="14" type="noConversion"/>
  </si>
  <si>
    <t>净重（g）</t>
    <phoneticPr fontId="14" type="noConversion"/>
  </si>
  <si>
    <t>配套生产设备名称及吨位</t>
    <phoneticPr fontId="24" type="noConversion"/>
  </si>
  <si>
    <t>产品加工周期（秒）</t>
    <phoneticPr fontId="14" type="noConversion"/>
  </si>
  <si>
    <t>使用寿命（万次）</t>
    <phoneticPr fontId="14" type="noConversion"/>
  </si>
  <si>
    <t>工装名称</t>
    <phoneticPr fontId="14" type="noConversion"/>
  </si>
  <si>
    <t>工装编号</t>
    <phoneticPr fontId="14" type="noConversion"/>
  </si>
  <si>
    <t>模腔</t>
    <phoneticPr fontId="14" type="noConversion"/>
  </si>
  <si>
    <t>工装重量（吨）</t>
    <phoneticPr fontId="14" type="noConversion"/>
  </si>
  <si>
    <t>工装尺寸（长宽高mm）</t>
    <phoneticPr fontId="14" type="noConversion"/>
  </si>
  <si>
    <t>工装费</t>
    <phoneticPr fontId="14" type="noConversion"/>
  </si>
  <si>
    <t>——</t>
    <phoneticPr fontId="14" type="noConversion"/>
  </si>
  <si>
    <t>开发周期（天）</t>
    <phoneticPr fontId="14" type="noConversion"/>
  </si>
  <si>
    <t>付款方式（电汇/电汇不扣点/汇票、分期付款条件及比例）</t>
    <phoneticPr fontId="14" type="noConversion"/>
  </si>
  <si>
    <t>产品单价（无模摊）</t>
    <phoneticPr fontId="14" type="noConversion"/>
  </si>
  <si>
    <t>产品单价（含模摊）</t>
    <phoneticPr fontId="14" type="noConversion"/>
  </si>
  <si>
    <t>说     明（包括但不限于模具摊销数量或期限、皮纹，产品丝印、镶件、机加工、表面处理等）</t>
    <phoneticPr fontId="14" type="noConversion"/>
  </si>
  <si>
    <t>工装目标价格</t>
    <phoneticPr fontId="14" type="noConversion"/>
  </si>
  <si>
    <t>产品目标价格</t>
    <phoneticPr fontId="14" type="noConversion"/>
  </si>
  <si>
    <t>报批工装价格</t>
    <phoneticPr fontId="14" type="noConversion"/>
  </si>
  <si>
    <t>报批产品价格</t>
    <phoneticPr fontId="14" type="noConversion"/>
  </si>
  <si>
    <t>报   批</t>
    <phoneticPr fontId="14" type="noConversion"/>
  </si>
  <si>
    <t xml:space="preserve">评审结果及定点理由：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4" type="noConversion"/>
  </si>
  <si>
    <t xml:space="preserve">1.因（                  ）最终定点供应商（      ），模具价格（未税      元，含税      元），产品价格（未税      元，含税      元）  开发周期：（    ）天，付款方式：5-4-1（40%为到我司验收后支付）                                                                                                                                                                    </t>
    <phoneticPr fontId="14" type="noConversion"/>
  </si>
  <si>
    <t>配套生产设备名称规格及吨位</t>
    <phoneticPr fontId="14" type="noConversion"/>
  </si>
  <si>
    <t>工装报价评审汇总表（未税，元）</t>
    <phoneticPr fontId="16" type="noConversion"/>
  </si>
  <si>
    <t>钣金件</t>
    <phoneticPr fontId="14" type="noConversion"/>
  </si>
  <si>
    <t>H6</t>
    <phoneticPr fontId="14" type="noConversion"/>
  </si>
  <si>
    <t>SHT0010391
SHT0010392</t>
    <phoneticPr fontId="24" type="noConversion"/>
  </si>
  <si>
    <t>左侧立板
右侧立板</t>
    <phoneticPr fontId="24" type="noConversion"/>
  </si>
  <si>
    <t>整形模具</t>
    <phoneticPr fontId="14" type="noConversion"/>
  </si>
  <si>
    <t>——</t>
    <phoneticPr fontId="14" type="noConversion"/>
  </si>
  <si>
    <t>1100*560*400</t>
    <phoneticPr fontId="14" type="noConversion"/>
  </si>
  <si>
    <t>自制</t>
    <phoneticPr fontId="14" type="noConversion"/>
  </si>
  <si>
    <t>沧州啸宇</t>
    <phoneticPr fontId="14" type="noConversion"/>
  </si>
  <si>
    <t>电汇5-4-1付款，不扣点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</si>
</sst>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7" formatCode="&quot;¥&quot;#,##0.00;&quot;¥&quot;\-#,##0.00"/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0.000_ "/>
    <numFmt numFmtId="178" formatCode="0_ "/>
    <numFmt numFmtId="179" formatCode="0.00_ "/>
    <numFmt numFmtId="180" formatCode="0.00_);[Red]\(0.00\)"/>
    <numFmt numFmtId="181" formatCode="#,##0.00_ "/>
    <numFmt numFmtId="182" formatCode="#,##0_ "/>
    <numFmt numFmtId="183" formatCode="&quot;¥&quot;#,##0.00_);[Red]\(&quot;¥&quot;#,##0.00\)"/>
    <numFmt numFmtId="184" formatCode="_ * #,##0_ ;_ * \-#,##0_ ;_ * &quot;-&quot;??_ ;_ @_ "/>
  </numFmts>
  <fonts count="72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b/>
      <sz val="11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华文仿宋"/>
      <family val="3"/>
      <charset val="134"/>
    </font>
    <font>
      <b/>
      <sz val="14"/>
      <name val="Arial"/>
      <family val="2"/>
    </font>
    <font>
      <b/>
      <sz val="9"/>
      <name val="仿宋_GB2312"/>
      <family val="3"/>
      <charset val="134"/>
    </font>
    <font>
      <b/>
      <sz val="10"/>
      <name val="仿宋_GB2312"/>
      <family val="3"/>
      <charset val="134"/>
    </font>
    <font>
      <sz val="9"/>
      <name val="仿宋_GB2312"/>
      <family val="3"/>
      <charset val="134"/>
    </font>
    <font>
      <sz val="24"/>
      <name val="仿宋_GB2312"/>
      <family val="3"/>
      <charset val="134"/>
    </font>
    <font>
      <sz val="10"/>
      <name val="仿宋_GB2312"/>
      <family val="3"/>
      <charset val="134"/>
    </font>
    <font>
      <sz val="9"/>
      <color indexed="10"/>
      <name val="仿宋_GB2312"/>
      <family val="3"/>
      <charset val="134"/>
    </font>
    <font>
      <sz val="10"/>
      <color indexed="10"/>
      <name val="Arial"/>
      <family val="2"/>
    </font>
    <font>
      <b/>
      <sz val="9"/>
      <color indexed="10"/>
      <name val="仿宋_GB2312"/>
      <family val="3"/>
      <charset val="134"/>
    </font>
    <font>
      <sz val="9"/>
      <color rgb="FFFF0000"/>
      <name val="仿宋_GB2312"/>
      <family val="3"/>
      <charset val="134"/>
    </font>
    <font>
      <b/>
      <sz val="9"/>
      <color rgb="FFFF000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9"/>
      <color indexed="8"/>
      <name val="仿宋_GB2312"/>
      <family val="3"/>
      <charset val="134"/>
    </font>
    <font>
      <b/>
      <sz val="10"/>
      <color indexed="10"/>
      <name val="Arial"/>
      <family val="2"/>
    </font>
    <font>
      <sz val="18"/>
      <name val="仿宋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12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08">
    <xf numFmtId="0" fontId="0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3" fillId="0" borderId="0"/>
    <xf numFmtId="0" fontId="12" fillId="0" borderId="0">
      <alignment vertical="center"/>
    </xf>
    <xf numFmtId="0" fontId="12" fillId="0" borderId="0"/>
    <xf numFmtId="0" fontId="3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29" fillId="0" borderId="0"/>
    <xf numFmtId="0" fontId="25" fillId="0" borderId="3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45" fillId="8" borderId="15" applyNumberFormat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9" borderId="19" applyNumberFormat="0" applyFont="0" applyAlignment="0" applyProtection="0">
      <alignment vertical="center"/>
    </xf>
    <xf numFmtId="0" fontId="29" fillId="9" borderId="19" applyNumberFormat="0" applyFont="0" applyAlignment="0" applyProtection="0">
      <alignment vertical="center"/>
    </xf>
    <xf numFmtId="0" fontId="29" fillId="9" borderId="19" applyNumberFormat="0" applyFont="0" applyAlignment="0" applyProtection="0">
      <alignment vertical="center"/>
    </xf>
    <xf numFmtId="0" fontId="29" fillId="9" borderId="19" applyNumberFormat="0" applyFont="0" applyAlignment="0" applyProtection="0">
      <alignment vertical="center"/>
    </xf>
    <xf numFmtId="0" fontId="29" fillId="9" borderId="19" applyNumberFormat="0" applyFont="0" applyAlignment="0" applyProtection="0">
      <alignment vertical="center"/>
    </xf>
    <xf numFmtId="0" fontId="29" fillId="9" borderId="19" applyNumberFormat="0" applyFont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0" fontId="47" fillId="0" borderId="0"/>
  </cellStyleXfs>
  <cellXfs count="379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3" xfId="11" applyNumberFormat="1" applyFont="1" applyBorder="1" applyAlignment="1" applyProtection="1">
      <alignment horizontal="center" vertical="center" wrapText="1"/>
    </xf>
    <xf numFmtId="0" fontId="7" fillId="0" borderId="4" xfId="11" applyNumberFormat="1" applyFont="1" applyBorder="1" applyAlignment="1" applyProtection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178" fontId="5" fillId="0" borderId="3" xfId="1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8" fontId="5" fillId="0" borderId="3" xfId="11" applyNumberFormat="1" applyFont="1" applyFill="1" applyBorder="1" applyAlignment="1">
      <alignment vertical="center"/>
    </xf>
    <xf numFmtId="0" fontId="1" fillId="0" borderId="3" xfId="0" applyFont="1" applyBorder="1" applyAlignment="1"/>
    <xf numFmtId="0" fontId="5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Alignment="1"/>
    <xf numFmtId="49" fontId="9" fillId="0" borderId="0" xfId="0" applyNumberFormat="1" applyFont="1" applyBorder="1" applyAlignment="1">
      <alignment horizontal="right" vertical="center"/>
    </xf>
    <xf numFmtId="49" fontId="9" fillId="0" borderId="0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4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78" fontId="11" fillId="0" borderId="3" xfId="11" applyNumberFormat="1" applyFont="1" applyBorder="1" applyAlignment="1" applyProtection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5" fillId="0" borderId="4" xfId="11" applyNumberFormat="1" applyFont="1" applyBorder="1" applyAlignment="1" applyProtection="1">
      <alignment horizontal="center" vertical="center" wrapText="1"/>
    </xf>
    <xf numFmtId="0" fontId="17" fillId="0" borderId="3" xfId="3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3" xfId="11" applyNumberFormat="1" applyFont="1" applyBorder="1" applyAlignment="1" applyProtection="1">
      <alignment horizontal="center" vertical="center" wrapText="1"/>
    </xf>
    <xf numFmtId="0" fontId="20" fillId="0" borderId="4" xfId="11" applyNumberFormat="1" applyFont="1" applyBorder="1" applyAlignment="1" applyProtection="1">
      <alignment horizontal="center" vertical="center" wrapText="1"/>
    </xf>
    <xf numFmtId="49" fontId="20" fillId="0" borderId="4" xfId="11" applyNumberFormat="1" applyFont="1" applyBorder="1" applyAlignment="1" applyProtection="1">
      <alignment horizontal="center" vertical="center" wrapText="1"/>
    </xf>
    <xf numFmtId="178" fontId="20" fillId="0" borderId="3" xfId="11" applyNumberFormat="1" applyFont="1" applyBorder="1" applyAlignment="1" applyProtection="1">
      <alignment horizontal="center" vertical="center" wrapText="1"/>
    </xf>
    <xf numFmtId="178" fontId="18" fillId="0" borderId="3" xfId="11" applyNumberFormat="1" applyFont="1" applyFill="1" applyBorder="1" applyAlignment="1">
      <alignment horizontal="center" vertical="center"/>
    </xf>
    <xf numFmtId="178" fontId="18" fillId="0" borderId="3" xfId="11" applyNumberFormat="1" applyFont="1" applyFill="1" applyBorder="1" applyAlignment="1">
      <alignment vertical="center"/>
    </xf>
    <xf numFmtId="177" fontId="21" fillId="0" borderId="3" xfId="0" applyNumberFormat="1" applyFont="1" applyBorder="1" applyAlignment="1">
      <alignment horizontal="center" vertical="center" wrapText="1"/>
    </xf>
    <xf numFmtId="179" fontId="21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78" fontId="11" fillId="0" borderId="3" xfId="11" applyNumberFormat="1" applyFont="1" applyBorder="1" applyAlignment="1" applyProtection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178" fontId="20" fillId="0" borderId="3" xfId="11" applyNumberFormat="1" applyFont="1" applyBorder="1" applyAlignment="1" applyProtection="1">
      <alignment horizontal="left" vertical="center" wrapText="1"/>
    </xf>
    <xf numFmtId="180" fontId="18" fillId="0" borderId="3" xfId="0" applyNumberFormat="1" applyFont="1" applyBorder="1" applyAlignment="1">
      <alignment horizontal="center" vertical="center"/>
    </xf>
    <xf numFmtId="180" fontId="17" fillId="0" borderId="1" xfId="0" applyNumberFormat="1" applyFont="1" applyBorder="1" applyAlignment="1">
      <alignment horizontal="center" vertical="center"/>
    </xf>
    <xf numFmtId="180" fontId="18" fillId="0" borderId="1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180" fontId="18" fillId="0" borderId="3" xfId="0" applyNumberFormat="1" applyFont="1" applyBorder="1" applyAlignment="1">
      <alignment horizontal="center" vertical="center" wrapText="1"/>
    </xf>
    <xf numFmtId="180" fontId="5" fillId="0" borderId="9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80" fontId="20" fillId="0" borderId="4" xfId="11" applyNumberFormat="1" applyFont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0" borderId="2" xfId="11" applyNumberFormat="1" applyFont="1" applyBorder="1" applyAlignment="1" applyProtection="1">
      <alignment horizontal="center" vertical="center" wrapText="1"/>
    </xf>
    <xf numFmtId="49" fontId="20" fillId="0" borderId="2" xfId="11" applyNumberFormat="1" applyFont="1" applyBorder="1" applyAlignment="1" applyProtection="1">
      <alignment horizontal="center" vertical="center" wrapText="1"/>
    </xf>
    <xf numFmtId="180" fontId="20" fillId="0" borderId="3" xfId="11" applyNumberFormat="1" applyFont="1" applyBorder="1" applyAlignment="1" applyProtection="1">
      <alignment horizontal="center" vertical="center" wrapText="1"/>
    </xf>
    <xf numFmtId="49" fontId="11" fillId="0" borderId="4" xfId="11" applyNumberFormat="1" applyFont="1" applyBorder="1" applyAlignment="1" applyProtection="1">
      <alignment horizontal="center" vertical="center" wrapText="1"/>
    </xf>
    <xf numFmtId="180" fontId="18" fillId="2" borderId="4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180" fontId="23" fillId="0" borderId="3" xfId="0" applyNumberFormat="1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8" xfId="0" applyNumberFormat="1" applyFont="1" applyBorder="1" applyAlignment="1">
      <alignment horizontal="center" vertical="center" wrapText="1"/>
    </xf>
    <xf numFmtId="0" fontId="23" fillId="0" borderId="3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180" fontId="23" fillId="0" borderId="3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77" fontId="21" fillId="0" borderId="20" xfId="0" applyNumberFormat="1" applyFont="1" applyBorder="1" applyAlignment="1">
      <alignment horizontal="center" vertical="center" wrapText="1"/>
    </xf>
    <xf numFmtId="179" fontId="21" fillId="0" borderId="20" xfId="0" applyNumberFormat="1" applyFont="1" applyBorder="1" applyAlignment="1">
      <alignment horizontal="center" vertical="center" wrapText="1"/>
    </xf>
    <xf numFmtId="178" fontId="11" fillId="0" borderId="20" xfId="11" applyNumberFormat="1" applyFont="1" applyBorder="1" applyAlignment="1" applyProtection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3" fillId="0" borderId="0" xfId="8" applyAlignment="1"/>
    <xf numFmtId="0" fontId="3" fillId="0" borderId="0" xfId="8" applyFont="1" applyAlignment="1">
      <alignment vertical="center"/>
    </xf>
    <xf numFmtId="0" fontId="49" fillId="11" borderId="26" xfId="307" applyFont="1" applyFill="1" applyBorder="1" applyAlignment="1" applyProtection="1">
      <protection locked="0"/>
    </xf>
    <xf numFmtId="0" fontId="50" fillId="11" borderId="27" xfId="307" applyFont="1" applyFill="1" applyBorder="1" applyAlignment="1" applyProtection="1">
      <alignment horizontal="left" vertical="center"/>
    </xf>
    <xf numFmtId="0" fontId="49" fillId="11" borderId="27" xfId="307" applyFont="1" applyFill="1" applyBorder="1" applyAlignment="1" applyProtection="1">
      <protection locked="0"/>
    </xf>
    <xf numFmtId="0" fontId="49" fillId="11" borderId="27" xfId="307" applyFont="1" applyFill="1" applyBorder="1" applyAlignment="1" applyProtection="1"/>
    <xf numFmtId="0" fontId="50" fillId="11" borderId="27" xfId="307" applyFont="1" applyFill="1" applyBorder="1" applyAlignment="1" applyProtection="1">
      <alignment horizontal="right" vertical="center"/>
    </xf>
    <xf numFmtId="0" fontId="50" fillId="11" borderId="27" xfId="307" applyFont="1" applyFill="1" applyBorder="1" applyAlignment="1" applyProtection="1">
      <alignment horizontal="right" vertical="center"/>
      <protection locked="0"/>
    </xf>
    <xf numFmtId="0" fontId="49" fillId="11" borderId="28" xfId="307" applyFont="1" applyFill="1" applyBorder="1" applyAlignment="1" applyProtection="1">
      <protection locked="0"/>
    </xf>
    <xf numFmtId="0" fontId="53" fillId="0" borderId="20" xfId="8" applyFont="1" applyFill="1" applyBorder="1" applyAlignment="1" applyProtection="1">
      <alignment horizontal="center" vertical="center"/>
    </xf>
    <xf numFmtId="0" fontId="19" fillId="0" borderId="20" xfId="8" applyFont="1" applyBorder="1" applyAlignment="1">
      <alignment horizontal="center"/>
    </xf>
    <xf numFmtId="0" fontId="53" fillId="0" borderId="20" xfId="8" applyFont="1" applyFill="1" applyBorder="1" applyAlignment="1" applyProtection="1">
      <alignment horizontal="center"/>
      <protection locked="0"/>
    </xf>
    <xf numFmtId="0" fontId="25" fillId="0" borderId="20" xfId="8" applyFont="1" applyFill="1" applyBorder="1" applyAlignment="1" applyProtection="1">
      <alignment horizontal="center"/>
      <protection locked="0"/>
    </xf>
    <xf numFmtId="0" fontId="53" fillId="0" borderId="20" xfId="8" applyFont="1" applyFill="1" applyBorder="1" applyAlignment="1" applyProtection="1">
      <alignment horizontal="center"/>
    </xf>
    <xf numFmtId="0" fontId="53" fillId="0" borderId="37" xfId="8" applyFont="1" applyFill="1" applyBorder="1" applyAlignment="1" applyProtection="1">
      <alignment horizontal="center"/>
    </xf>
    <xf numFmtId="181" fontId="56" fillId="5" borderId="20" xfId="8" applyNumberFormat="1" applyFont="1" applyFill="1" applyBorder="1" applyAlignment="1" applyProtection="1">
      <alignment wrapText="1"/>
      <protection locked="0"/>
    </xf>
    <xf numFmtId="181" fontId="53" fillId="0" borderId="20" xfId="8" applyNumberFormat="1" applyFont="1" applyFill="1" applyBorder="1" applyAlignment="1" applyProtection="1">
      <protection locked="0"/>
    </xf>
    <xf numFmtId="181" fontId="56" fillId="5" borderId="20" xfId="8" applyNumberFormat="1" applyFont="1" applyFill="1" applyBorder="1" applyAlignment="1" applyProtection="1">
      <protection locked="0"/>
    </xf>
    <xf numFmtId="10" fontId="59" fillId="14" borderId="37" xfId="8" applyNumberFormat="1" applyFont="1" applyFill="1" applyBorder="1" applyAlignment="1" applyProtection="1"/>
    <xf numFmtId="0" fontId="51" fillId="0" borderId="20" xfId="8" applyFont="1" applyFill="1" applyBorder="1" applyAlignment="1" applyProtection="1">
      <alignment horizontal="center" vertical="center"/>
      <protection locked="0"/>
    </xf>
    <xf numFmtId="10" fontId="60" fillId="14" borderId="37" xfId="8" applyNumberFormat="1" applyFont="1" applyFill="1" applyBorder="1" applyAlignment="1" applyProtection="1"/>
    <xf numFmtId="0" fontId="62" fillId="0" borderId="20" xfId="8" applyFont="1" applyFill="1" applyBorder="1" applyAlignment="1" applyProtection="1">
      <alignment horizontal="center"/>
    </xf>
    <xf numFmtId="0" fontId="62" fillId="0" borderId="20" xfId="8" applyFont="1" applyFill="1" applyBorder="1" applyAlignment="1" applyProtection="1">
      <alignment horizontal="center" shrinkToFit="1"/>
    </xf>
    <xf numFmtId="0" fontId="62" fillId="0" borderId="34" xfId="8" applyFont="1" applyFill="1" applyBorder="1" applyAlignment="1" applyProtection="1">
      <alignment horizontal="center"/>
    </xf>
    <xf numFmtId="0" fontId="62" fillId="0" borderId="37" xfId="8" applyFont="1" applyFill="1" applyBorder="1" applyAlignment="1" applyProtection="1">
      <alignment horizontal="center"/>
    </xf>
    <xf numFmtId="0" fontId="62" fillId="0" borderId="20" xfId="8" applyFont="1" applyFill="1" applyBorder="1" applyAlignment="1" applyProtection="1"/>
    <xf numFmtId="182" fontId="62" fillId="0" borderId="20" xfId="8" applyNumberFormat="1" applyFont="1" applyFill="1" applyBorder="1" applyAlignment="1" applyProtection="1">
      <alignment horizontal="center"/>
      <protection locked="0"/>
    </xf>
    <xf numFmtId="182" fontId="56" fillId="5" borderId="20" xfId="8" applyNumberFormat="1" applyFont="1" applyFill="1" applyBorder="1" applyAlignment="1" applyProtection="1">
      <protection locked="0"/>
    </xf>
    <xf numFmtId="181" fontId="53" fillId="0" borderId="20" xfId="8" applyNumberFormat="1" applyFont="1" applyFill="1" applyBorder="1" applyAlignment="1" applyProtection="1">
      <alignment horizontal="center"/>
      <protection locked="0"/>
    </xf>
    <xf numFmtId="181" fontId="62" fillId="5" borderId="20" xfId="8" applyNumberFormat="1" applyFont="1" applyFill="1" applyBorder="1" applyAlignment="1" applyProtection="1"/>
    <xf numFmtId="181" fontId="59" fillId="14" borderId="34" xfId="8" applyNumberFormat="1" applyFont="1" applyFill="1" applyBorder="1" applyAlignment="1" applyProtection="1"/>
    <xf numFmtId="0" fontId="62" fillId="0" borderId="20" xfId="8" applyFont="1" applyFill="1" applyBorder="1" applyAlignment="1" applyProtection="1">
      <alignment wrapText="1"/>
      <protection locked="0"/>
    </xf>
    <xf numFmtId="182" fontId="62" fillId="0" borderId="20" xfId="8" applyNumberFormat="1" applyFont="1" applyFill="1" applyBorder="1" applyAlignment="1" applyProtection="1">
      <protection locked="0"/>
    </xf>
    <xf numFmtId="181" fontId="59" fillId="0" borderId="20" xfId="8" applyNumberFormat="1" applyFont="1" applyFill="1" applyBorder="1" applyAlignment="1" applyProtection="1">
      <protection locked="0"/>
    </xf>
    <xf numFmtId="0" fontId="62" fillId="0" borderId="20" xfId="8" applyFont="1" applyFill="1" applyBorder="1" applyAlignment="1" applyProtection="1">
      <protection locked="0"/>
    </xf>
    <xf numFmtId="182" fontId="56" fillId="5" borderId="20" xfId="8" applyNumberFormat="1" applyFont="1" applyFill="1" applyBorder="1" applyAlignment="1" applyProtection="1"/>
    <xf numFmtId="181" fontId="62" fillId="0" borderId="20" xfId="8" applyNumberFormat="1" applyFont="1" applyFill="1" applyBorder="1" applyAlignment="1" applyProtection="1">
      <protection locked="0"/>
    </xf>
    <xf numFmtId="181" fontId="51" fillId="5" borderId="20" xfId="8" applyNumberFormat="1" applyFont="1" applyFill="1" applyBorder="1" applyAlignment="1" applyProtection="1"/>
    <xf numFmtId="181" fontId="60" fillId="14" borderId="34" xfId="8" applyNumberFormat="1" applyFont="1" applyFill="1" applyBorder="1" applyAlignment="1" applyProtection="1"/>
    <xf numFmtId="0" fontId="53" fillId="0" borderId="34" xfId="8" applyFont="1" applyFill="1" applyBorder="1" applyAlignment="1" applyProtection="1">
      <alignment horizontal="center"/>
    </xf>
    <xf numFmtId="182" fontId="53" fillId="0" borderId="20" xfId="8" applyNumberFormat="1" applyFont="1" applyFill="1" applyBorder="1" applyAlignment="1" applyProtection="1">
      <protection locked="0"/>
    </xf>
    <xf numFmtId="0" fontId="53" fillId="0" borderId="20" xfId="8" applyFont="1" applyFill="1" applyBorder="1" applyAlignment="1" applyProtection="1">
      <protection locked="0"/>
    </xf>
    <xf numFmtId="181" fontId="53" fillId="5" borderId="20" xfId="8" applyNumberFormat="1" applyFont="1" applyFill="1" applyBorder="1" applyAlignment="1" applyProtection="1">
      <protection locked="0"/>
    </xf>
    <xf numFmtId="0" fontId="51" fillId="0" borderId="20" xfId="8" applyFont="1" applyFill="1" applyBorder="1" applyAlignment="1" applyProtection="1">
      <alignment horizontal="center"/>
      <protection locked="0"/>
    </xf>
    <xf numFmtId="0" fontId="53" fillId="0" borderId="40" xfId="8" applyFont="1" applyFill="1" applyBorder="1" applyAlignment="1" applyProtection="1">
      <protection locked="0"/>
    </xf>
    <xf numFmtId="0" fontId="53" fillId="0" borderId="0" xfId="8" applyFont="1" applyBorder="1" applyAlignment="1" applyProtection="1">
      <protection locked="0"/>
    </xf>
    <xf numFmtId="0" fontId="53" fillId="0" borderId="0" xfId="8" applyFont="1" applyFill="1" applyBorder="1" applyAlignment="1" applyProtection="1">
      <protection locked="0"/>
    </xf>
    <xf numFmtId="10" fontId="53" fillId="5" borderId="41" xfId="8" applyNumberFormat="1" applyFont="1" applyFill="1" applyBorder="1" applyAlignment="1" applyProtection="1"/>
    <xf numFmtId="0" fontId="53" fillId="0" borderId="41" xfId="8" applyFont="1" applyFill="1" applyBorder="1" applyAlignment="1" applyProtection="1">
      <protection locked="0"/>
    </xf>
    <xf numFmtId="0" fontId="53" fillId="0" borderId="40" xfId="8" applyFont="1" applyFill="1" applyBorder="1" applyAlignment="1" applyProtection="1">
      <alignment horizontal="center"/>
      <protection locked="0"/>
    </xf>
    <xf numFmtId="7" fontId="53" fillId="0" borderId="20" xfId="8" applyNumberFormat="1" applyFont="1" applyFill="1" applyBorder="1" applyAlignment="1" applyProtection="1">
      <alignment horizontal="center"/>
    </xf>
    <xf numFmtId="0" fontId="53" fillId="0" borderId="0" xfId="8" applyFont="1" applyFill="1" applyBorder="1" applyAlignment="1" applyProtection="1"/>
    <xf numFmtId="0" fontId="53" fillId="0" borderId="44" xfId="8" applyFont="1" applyFill="1" applyBorder="1" applyAlignment="1" applyProtection="1">
      <alignment vertical="center"/>
    </xf>
    <xf numFmtId="0" fontId="53" fillId="0" borderId="44" xfId="8" applyFont="1" applyFill="1" applyBorder="1" applyAlignment="1" applyProtection="1">
      <alignment vertical="center"/>
      <protection locked="0"/>
    </xf>
    <xf numFmtId="0" fontId="53" fillId="0" borderId="44" xfId="8" applyFont="1" applyBorder="1" applyAlignment="1" applyProtection="1">
      <alignment vertical="center"/>
      <protection locked="0"/>
    </xf>
    <xf numFmtId="0" fontId="53" fillId="0" borderId="44" xfId="8" applyFont="1" applyBorder="1" applyAlignment="1" applyProtection="1">
      <alignment vertical="center"/>
    </xf>
    <xf numFmtId="0" fontId="53" fillId="0" borderId="44" xfId="8" applyFont="1" applyFill="1" applyBorder="1" applyAlignment="1" applyProtection="1">
      <protection locked="0"/>
    </xf>
    <xf numFmtId="0" fontId="53" fillId="0" borderId="45" xfId="8" applyFont="1" applyFill="1" applyBorder="1" applyAlignment="1" applyProtection="1">
      <protection locked="0"/>
    </xf>
    <xf numFmtId="0" fontId="53" fillId="0" borderId="27" xfId="8" applyFont="1" applyFill="1" applyBorder="1" applyAlignment="1" applyProtection="1">
      <alignment vertical="center"/>
    </xf>
    <xf numFmtId="0" fontId="53" fillId="0" borderId="27" xfId="8" applyFont="1" applyFill="1" applyBorder="1" applyAlignment="1" applyProtection="1">
      <alignment vertical="center"/>
      <protection locked="0"/>
    </xf>
    <xf numFmtId="0" fontId="53" fillId="0" borderId="27" xfId="8" applyFont="1" applyBorder="1" applyAlignment="1" applyProtection="1">
      <alignment vertical="center"/>
      <protection locked="0"/>
    </xf>
    <xf numFmtId="0" fontId="53" fillId="0" borderId="27" xfId="8" applyFont="1" applyFill="1" applyBorder="1" applyAlignment="1" applyProtection="1">
      <protection locked="0"/>
    </xf>
    <xf numFmtId="0" fontId="53" fillId="0" borderId="28" xfId="8" applyFont="1" applyFill="1" applyBorder="1" applyAlignment="1" applyProtection="1">
      <protection locked="0"/>
    </xf>
    <xf numFmtId="0" fontId="53" fillId="10" borderId="35" xfId="8" applyFont="1" applyFill="1" applyBorder="1" applyAlignment="1" applyProtection="1">
      <alignment vertical="center"/>
      <protection locked="0"/>
    </xf>
    <xf numFmtId="0" fontId="53" fillId="10" borderId="36" xfId="8" applyFont="1" applyFill="1" applyBorder="1" applyAlignment="1" applyProtection="1">
      <alignment vertical="center"/>
      <protection locked="0"/>
    </xf>
    <xf numFmtId="0" fontId="3" fillId="10" borderId="35" xfId="8" applyFill="1" applyBorder="1" applyAlignment="1">
      <alignment vertical="center"/>
    </xf>
    <xf numFmtId="0" fontId="3" fillId="10" borderId="36" xfId="8" applyFill="1" applyBorder="1" applyAlignment="1">
      <alignment vertical="center"/>
    </xf>
    <xf numFmtId="180" fontId="23" fillId="0" borderId="20" xfId="0" applyNumberFormat="1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6" fillId="0" borderId="35" xfId="0" applyNumberFormat="1" applyFont="1" applyBorder="1" applyAlignment="1">
      <alignment horizontal="center" vertical="center" wrapText="1"/>
    </xf>
    <xf numFmtId="0" fontId="23" fillId="0" borderId="20" xfId="0" applyNumberFormat="1" applyFont="1" applyBorder="1" applyAlignment="1">
      <alignment horizontal="center" vertical="center" wrapText="1"/>
    </xf>
    <xf numFmtId="43" fontId="23" fillId="0" borderId="3" xfId="306" applyFont="1" applyBorder="1" applyAlignment="1">
      <alignment horizontal="center" vertical="center" wrapText="1"/>
    </xf>
    <xf numFmtId="184" fontId="23" fillId="0" borderId="20" xfId="306" applyNumberFormat="1" applyFont="1" applyBorder="1" applyAlignment="1">
      <alignment horizontal="center" vertical="center" wrapText="1"/>
    </xf>
    <xf numFmtId="0" fontId="67" fillId="0" borderId="0" xfId="0" applyFont="1">
      <alignment vertical="center"/>
    </xf>
    <xf numFmtId="180" fontId="67" fillId="0" borderId="0" xfId="0" applyNumberFormat="1" applyFont="1">
      <alignment vertical="center"/>
    </xf>
    <xf numFmtId="0" fontId="23" fillId="2" borderId="1" xfId="0" applyFont="1" applyFill="1" applyBorder="1" applyAlignment="1">
      <alignment horizontal="left" vertical="center" wrapText="1"/>
    </xf>
    <xf numFmtId="177" fontId="68" fillId="0" borderId="20" xfId="0" applyNumberFormat="1" applyFont="1" applyBorder="1" applyAlignment="1">
      <alignment horizontal="center" vertical="center" wrapText="1"/>
    </xf>
    <xf numFmtId="179" fontId="68" fillId="0" borderId="20" xfId="0" applyNumberFormat="1" applyFont="1" applyBorder="1" applyAlignment="1">
      <alignment horizontal="center" vertical="center" wrapText="1"/>
    </xf>
    <xf numFmtId="178" fontId="14" fillId="0" borderId="20" xfId="11" applyNumberFormat="1" applyFont="1" applyBorder="1" applyAlignment="1" applyProtection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 shrinkToFit="1"/>
    </xf>
    <xf numFmtId="0" fontId="14" fillId="10" borderId="20" xfId="2" applyFont="1" applyFill="1" applyBorder="1" applyAlignment="1" applyProtection="1">
      <alignment horizontal="center" vertical="center" wrapText="1"/>
      <protection locked="0"/>
    </xf>
    <xf numFmtId="180" fontId="24" fillId="0" borderId="3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184" fontId="24" fillId="0" borderId="20" xfId="306" applyNumberFormat="1" applyFont="1" applyFill="1" applyBorder="1" applyAlignment="1">
      <alignment horizontal="center" vertical="center" wrapText="1"/>
    </xf>
    <xf numFmtId="43" fontId="24" fillId="0" borderId="3" xfId="306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 shrinkToFit="1"/>
    </xf>
    <xf numFmtId="0" fontId="14" fillId="0" borderId="3" xfId="2" applyFont="1" applyFill="1" applyBorder="1" applyAlignment="1" applyProtection="1">
      <alignment horizontal="center" vertical="center" wrapText="1"/>
      <protection locked="0"/>
    </xf>
    <xf numFmtId="0" fontId="71" fillId="0" borderId="0" xfId="0" applyFont="1">
      <alignment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11" applyNumberFormat="1" applyFont="1" applyBorder="1" applyAlignment="1" applyProtection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35" xfId="0" applyFont="1" applyBorder="1" applyAlignment="1">
      <alignment horizontal="left" vertical="center" wrapText="1"/>
    </xf>
    <xf numFmtId="0" fontId="70" fillId="0" borderId="34" xfId="0" applyFont="1" applyBorder="1" applyAlignment="1">
      <alignment horizontal="center" vertical="center" wrapText="1"/>
    </xf>
    <xf numFmtId="0" fontId="70" fillId="0" borderId="35" xfId="0" applyFont="1" applyBorder="1" applyAlignment="1">
      <alignment horizontal="center" vertical="center" wrapText="1"/>
    </xf>
    <xf numFmtId="0" fontId="70" fillId="0" borderId="36" xfId="0" applyFont="1" applyBorder="1" applyAlignment="1">
      <alignment horizontal="center" vertical="center" wrapText="1"/>
    </xf>
    <xf numFmtId="0" fontId="70" fillId="0" borderId="38" xfId="0" applyFont="1" applyBorder="1" applyAlignment="1">
      <alignment horizontal="center" vertical="center" wrapText="1"/>
    </xf>
    <xf numFmtId="0" fontId="70" fillId="0" borderId="44" xfId="0" applyFont="1" applyBorder="1" applyAlignment="1">
      <alignment horizontal="center" vertical="center" wrapText="1"/>
    </xf>
    <xf numFmtId="0" fontId="70" fillId="0" borderId="39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70" fillId="0" borderId="20" xfId="0" applyFont="1" applyBorder="1" applyAlignment="1">
      <alignment horizontal="center" vertical="center"/>
    </xf>
    <xf numFmtId="49" fontId="69" fillId="0" borderId="34" xfId="0" applyNumberFormat="1" applyFont="1" applyBorder="1" applyAlignment="1">
      <alignment horizontal="center" vertical="center"/>
    </xf>
    <xf numFmtId="49" fontId="69" fillId="0" borderId="35" xfId="0" applyNumberFormat="1" applyFont="1" applyBorder="1" applyAlignment="1">
      <alignment horizontal="center" vertical="center"/>
    </xf>
    <xf numFmtId="49" fontId="69" fillId="0" borderId="36" xfId="0" applyNumberFormat="1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80" fontId="24" fillId="0" borderId="44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27" fillId="0" borderId="3" xfId="11" applyNumberFormat="1" applyFont="1" applyBorder="1" applyAlignment="1" applyProtection="1">
      <alignment horizontal="left" vertical="center" wrapText="1"/>
    </xf>
    <xf numFmtId="0" fontId="27" fillId="0" borderId="20" xfId="11" applyNumberFormat="1" applyFont="1" applyBorder="1" applyAlignment="1" applyProtection="1">
      <alignment horizontal="left" vertical="center" wrapText="1"/>
    </xf>
    <xf numFmtId="0" fontId="23" fillId="0" borderId="35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27" fillId="0" borderId="35" xfId="11" applyNumberFormat="1" applyFont="1" applyBorder="1" applyAlignment="1" applyProtection="1">
      <alignment horizontal="left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180" fontId="24" fillId="0" borderId="38" xfId="0" applyNumberFormat="1" applyFont="1" applyFill="1" applyBorder="1" applyAlignment="1">
      <alignment horizontal="center" vertical="center" wrapText="1"/>
    </xf>
    <xf numFmtId="180" fontId="24" fillId="0" borderId="39" xfId="0" applyNumberFormat="1" applyFont="1" applyFill="1" applyBorder="1" applyAlignment="1">
      <alignment horizontal="center" vertical="center" wrapText="1"/>
    </xf>
    <xf numFmtId="0" fontId="11" fillId="0" borderId="34" xfId="11" applyNumberFormat="1" applyFont="1" applyBorder="1" applyAlignment="1" applyProtection="1">
      <alignment horizontal="left" vertical="center" wrapText="1"/>
    </xf>
    <xf numFmtId="0" fontId="11" fillId="0" borderId="35" xfId="11" applyNumberFormat="1" applyFont="1" applyBorder="1" applyAlignment="1" applyProtection="1">
      <alignment horizontal="left" vertical="center" wrapText="1"/>
    </xf>
    <xf numFmtId="0" fontId="11" fillId="0" borderId="36" xfId="11" applyNumberFormat="1" applyFont="1" applyBorder="1" applyAlignment="1" applyProtection="1">
      <alignment horizontal="left" vertical="center" wrapText="1"/>
    </xf>
    <xf numFmtId="0" fontId="14" fillId="0" borderId="34" xfId="11" applyNumberFormat="1" applyFont="1" applyBorder="1" applyAlignment="1" applyProtection="1">
      <alignment horizontal="left" vertical="center" wrapText="1"/>
    </xf>
    <xf numFmtId="0" fontId="14" fillId="0" borderId="35" xfId="11" applyNumberFormat="1" applyFont="1" applyBorder="1" applyAlignment="1" applyProtection="1">
      <alignment horizontal="left" vertical="center" wrapText="1"/>
    </xf>
    <xf numFmtId="0" fontId="14" fillId="0" borderId="36" xfId="11" applyNumberFormat="1" applyFont="1" applyBorder="1" applyAlignment="1" applyProtection="1">
      <alignment horizontal="left" vertical="center" wrapText="1"/>
    </xf>
    <xf numFmtId="0" fontId="23" fillId="0" borderId="34" xfId="0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/>
    </xf>
    <xf numFmtId="0" fontId="23" fillId="0" borderId="36" xfId="0" applyFont="1" applyBorder="1" applyAlignment="1">
      <alignment horizontal="left" vertical="center"/>
    </xf>
    <xf numFmtId="0" fontId="2" fillId="11" borderId="23" xfId="307" applyFont="1" applyFill="1" applyBorder="1" applyAlignment="1" applyProtection="1">
      <alignment horizontal="center"/>
    </xf>
    <xf numFmtId="0" fontId="48" fillId="11" borderId="24" xfId="307" applyFont="1" applyFill="1" applyBorder="1" applyAlignment="1" applyProtection="1">
      <alignment horizontal="center"/>
    </xf>
    <xf numFmtId="0" fontId="48" fillId="11" borderId="25" xfId="307" applyFont="1" applyFill="1" applyBorder="1" applyAlignment="1" applyProtection="1">
      <alignment horizontal="center"/>
    </xf>
    <xf numFmtId="0" fontId="51" fillId="0" borderId="29" xfId="8" applyFont="1" applyFill="1" applyBorder="1" applyAlignment="1" applyProtection="1">
      <alignment horizontal="left" vertical="center"/>
    </xf>
    <xf numFmtId="0" fontId="51" fillId="0" borderId="2" xfId="8" applyFont="1" applyFill="1" applyBorder="1" applyAlignment="1" applyProtection="1">
      <alignment horizontal="left" vertical="center"/>
    </xf>
    <xf numFmtId="0" fontId="51" fillId="0" borderId="30" xfId="8" applyFont="1" applyFill="1" applyBorder="1" applyAlignment="1" applyProtection="1">
      <alignment horizontal="center" vertical="center"/>
      <protection locked="0"/>
    </xf>
    <xf numFmtId="0" fontId="3" fillId="0" borderId="31" xfId="8" applyFill="1" applyBorder="1" applyAlignment="1" applyProtection="1">
      <alignment horizontal="center"/>
      <protection locked="0"/>
    </xf>
    <xf numFmtId="0" fontId="3" fillId="0" borderId="32" xfId="8" applyFill="1" applyBorder="1" applyAlignment="1" applyProtection="1">
      <alignment horizontal="center"/>
      <protection locked="0"/>
    </xf>
    <xf numFmtId="0" fontId="52" fillId="0" borderId="33" xfId="8" applyFont="1" applyFill="1" applyBorder="1" applyAlignment="1" applyProtection="1">
      <alignment horizontal="center" vertical="center" textRotation="255"/>
    </xf>
    <xf numFmtId="0" fontId="53" fillId="0" borderId="20" xfId="8" applyFont="1" applyFill="1" applyBorder="1" applyAlignment="1" applyProtection="1">
      <alignment horizontal="center" vertical="center"/>
    </xf>
    <xf numFmtId="0" fontId="53" fillId="0" borderId="20" xfId="8" applyFont="1" applyBorder="1" applyAlignment="1" applyProtection="1">
      <alignment horizontal="center" vertical="center"/>
    </xf>
    <xf numFmtId="0" fontId="53" fillId="10" borderId="34" xfId="8" applyFont="1" applyFill="1" applyBorder="1" applyAlignment="1" applyProtection="1">
      <alignment horizontal="center" vertical="center"/>
      <protection locked="0"/>
    </xf>
    <xf numFmtId="0" fontId="3" fillId="10" borderId="35" xfId="8" applyFill="1" applyBorder="1" applyAlignment="1">
      <alignment horizontal="center" vertical="center"/>
    </xf>
    <xf numFmtId="0" fontId="3" fillId="10" borderId="36" xfId="8" applyFill="1" applyBorder="1" applyAlignment="1">
      <alignment horizontal="center" vertical="center"/>
    </xf>
    <xf numFmtId="0" fontId="53" fillId="10" borderId="20" xfId="8" applyFont="1" applyFill="1" applyBorder="1" applyAlignment="1" applyProtection="1">
      <alignment horizontal="center" vertical="center"/>
      <protection locked="0"/>
    </xf>
    <xf numFmtId="0" fontId="53" fillId="10" borderId="37" xfId="8" applyFont="1" applyFill="1" applyBorder="1" applyAlignment="1" applyProtection="1">
      <alignment horizontal="center" vertical="center"/>
      <protection locked="0"/>
    </xf>
    <xf numFmtId="0" fontId="54" fillId="0" borderId="20" xfId="8" applyFont="1" applyFill="1" applyBorder="1" applyAlignment="1" applyProtection="1">
      <alignment horizontal="center" vertical="center" textRotation="255"/>
      <protection locked="0"/>
    </xf>
    <xf numFmtId="0" fontId="53" fillId="0" borderId="20" xfId="8" applyFont="1" applyFill="1" applyBorder="1" applyAlignment="1" applyProtection="1">
      <alignment horizontal="center" vertical="center" textRotation="255"/>
      <protection locked="0"/>
    </xf>
    <xf numFmtId="0" fontId="53" fillId="0" borderId="34" xfId="8" applyFont="1" applyFill="1" applyBorder="1" applyAlignment="1" applyProtection="1">
      <alignment horizontal="center" vertical="center" textRotation="255"/>
      <protection locked="0"/>
    </xf>
    <xf numFmtId="0" fontId="53" fillId="0" borderId="37" xfId="8" applyFont="1" applyFill="1" applyBorder="1" applyAlignment="1" applyProtection="1">
      <alignment horizontal="center" vertical="center" textRotation="255"/>
      <protection locked="0"/>
    </xf>
    <xf numFmtId="0" fontId="53" fillId="0" borderId="34" xfId="8" applyFont="1" applyFill="1" applyBorder="1" applyAlignment="1" applyProtection="1">
      <alignment horizontal="center" vertical="center"/>
      <protection locked="0"/>
    </xf>
    <xf numFmtId="0" fontId="3" fillId="0" borderId="35" xfId="8" applyBorder="1" applyAlignment="1">
      <alignment horizontal="center" vertical="center"/>
    </xf>
    <xf numFmtId="0" fontId="3" fillId="0" borderId="36" xfId="8" applyBorder="1" applyAlignment="1">
      <alignment horizontal="center" vertical="center"/>
    </xf>
    <xf numFmtId="0" fontId="53" fillId="10" borderId="35" xfId="8" applyFont="1" applyFill="1" applyBorder="1" applyAlignment="1" applyProtection="1">
      <alignment horizontal="center" vertical="center"/>
      <protection locked="0"/>
    </xf>
    <xf numFmtId="0" fontId="53" fillId="10" borderId="36" xfId="8" applyFont="1" applyFill="1" applyBorder="1" applyAlignment="1" applyProtection="1">
      <alignment horizontal="center" vertical="center"/>
      <protection locked="0"/>
    </xf>
    <xf numFmtId="0" fontId="53" fillId="0" borderId="36" xfId="8" applyFont="1" applyFill="1" applyBorder="1" applyAlignment="1" applyProtection="1">
      <alignment horizontal="center" vertical="center"/>
      <protection locked="0"/>
    </xf>
    <xf numFmtId="0" fontId="53" fillId="0" borderId="34" xfId="8" applyFont="1" applyFill="1" applyBorder="1" applyAlignment="1" applyProtection="1">
      <alignment horizontal="center" vertical="center"/>
    </xf>
    <xf numFmtId="0" fontId="53" fillId="0" borderId="36" xfId="8" applyFont="1" applyFill="1" applyBorder="1" applyAlignment="1" applyProtection="1">
      <alignment horizontal="center" vertical="center"/>
    </xf>
    <xf numFmtId="0" fontId="3" fillId="0" borderId="35" xfId="8" applyFill="1" applyBorder="1" applyAlignment="1">
      <alignment horizontal="center" vertical="center"/>
    </xf>
    <xf numFmtId="0" fontId="3" fillId="0" borderId="36" xfId="8" applyFill="1" applyBorder="1" applyAlignment="1">
      <alignment horizontal="center" vertical="center"/>
    </xf>
    <xf numFmtId="0" fontId="55" fillId="12" borderId="33" xfId="8" applyFont="1" applyFill="1" applyBorder="1" applyAlignment="1" applyProtection="1">
      <alignment horizontal="center" vertical="center" textRotation="255"/>
      <protection locked="0"/>
    </xf>
    <xf numFmtId="0" fontId="55" fillId="12" borderId="20" xfId="8" applyFont="1" applyFill="1" applyBorder="1" applyAlignment="1" applyProtection="1">
      <alignment horizontal="center" vertical="center" textRotation="255"/>
      <protection locked="0"/>
    </xf>
    <xf numFmtId="0" fontId="55" fillId="12" borderId="34" xfId="8" applyFont="1" applyFill="1" applyBorder="1" applyAlignment="1" applyProtection="1">
      <alignment horizontal="center" vertical="center" textRotation="255"/>
      <protection locked="0"/>
    </xf>
    <xf numFmtId="0" fontId="55" fillId="12" borderId="37" xfId="8" applyFont="1" applyFill="1" applyBorder="1" applyAlignment="1" applyProtection="1">
      <alignment horizontal="center" vertical="center" textRotation="255"/>
      <protection locked="0"/>
    </xf>
    <xf numFmtId="0" fontId="53" fillId="0" borderId="37" xfId="8" applyFont="1" applyFill="1" applyBorder="1" applyAlignment="1" applyProtection="1">
      <alignment horizontal="center" vertical="center"/>
    </xf>
    <xf numFmtId="0" fontId="53" fillId="0" borderId="38" xfId="8" applyFont="1" applyFill="1" applyBorder="1" applyAlignment="1" applyProtection="1">
      <alignment horizontal="center" vertical="center"/>
      <protection locked="0"/>
    </xf>
    <xf numFmtId="0" fontId="53" fillId="0" borderId="39" xfId="8" applyFont="1" applyFill="1" applyBorder="1" applyAlignment="1" applyProtection="1">
      <alignment horizontal="center" vertical="center"/>
      <protection locked="0"/>
    </xf>
    <xf numFmtId="0" fontId="56" fillId="5" borderId="34" xfId="8" applyFont="1" applyFill="1" applyBorder="1" applyAlignment="1" applyProtection="1">
      <alignment horizontal="center" vertical="center"/>
      <protection locked="0"/>
    </xf>
    <xf numFmtId="0" fontId="57" fillId="5" borderId="36" xfId="8" applyFont="1" applyFill="1" applyBorder="1" applyAlignment="1" applyProtection="1">
      <protection locked="0"/>
    </xf>
    <xf numFmtId="0" fontId="56" fillId="5" borderId="20" xfId="8" applyFont="1" applyFill="1" applyBorder="1" applyAlignment="1" applyProtection="1">
      <alignment horizontal="center"/>
      <protection locked="0"/>
    </xf>
    <xf numFmtId="0" fontId="3" fillId="0" borderId="36" xfId="8" applyBorder="1" applyAlignment="1" applyProtection="1">
      <alignment horizontal="center" vertical="center"/>
    </xf>
    <xf numFmtId="0" fontId="56" fillId="5" borderId="34" xfId="8" applyFont="1" applyFill="1" applyBorder="1" applyAlignment="1" applyProtection="1">
      <alignment horizontal="center" vertical="center"/>
    </xf>
    <xf numFmtId="0" fontId="56" fillId="5" borderId="36" xfId="8" applyFont="1" applyFill="1" applyBorder="1" applyAlignment="1" applyProtection="1">
      <alignment horizontal="center" vertical="center"/>
    </xf>
    <xf numFmtId="10" fontId="53" fillId="13" borderId="20" xfId="8" applyNumberFormat="1" applyFont="1" applyFill="1" applyBorder="1" applyAlignment="1" applyProtection="1">
      <alignment horizontal="center" vertical="center"/>
    </xf>
    <xf numFmtId="10" fontId="53" fillId="13" borderId="34" xfId="8" applyNumberFormat="1" applyFont="1" applyFill="1" applyBorder="1" applyAlignment="1" applyProtection="1">
      <alignment horizontal="center" vertical="center"/>
    </xf>
    <xf numFmtId="10" fontId="53" fillId="13" borderId="37" xfId="8" applyNumberFormat="1" applyFont="1" applyFill="1" applyBorder="1" applyAlignment="1" applyProtection="1">
      <alignment horizontal="center" vertical="center"/>
    </xf>
    <xf numFmtId="0" fontId="53" fillId="0" borderId="38" xfId="8" applyFont="1" applyFill="1" applyBorder="1" applyAlignment="1" applyProtection="1">
      <alignment horizontal="center" vertical="center"/>
    </xf>
    <xf numFmtId="0" fontId="53" fillId="0" borderId="39" xfId="8" applyFont="1" applyFill="1" applyBorder="1" applyAlignment="1" applyProtection="1">
      <alignment horizontal="center" vertical="center"/>
    </xf>
    <xf numFmtId="0" fontId="3" fillId="0" borderId="36" xfId="8" applyBorder="1" applyAlignment="1"/>
    <xf numFmtId="0" fontId="19" fillId="0" borderId="20" xfId="8" applyFont="1" applyBorder="1" applyAlignment="1">
      <alignment horizontal="center"/>
    </xf>
    <xf numFmtId="0" fontId="3" fillId="0" borderId="20" xfId="8" applyBorder="1" applyAlignment="1">
      <alignment horizontal="center"/>
    </xf>
    <xf numFmtId="0" fontId="57" fillId="0" borderId="36" xfId="8" applyFont="1" applyBorder="1" applyAlignment="1" applyProtection="1">
      <protection locked="0"/>
    </xf>
    <xf numFmtId="0" fontId="56" fillId="5" borderId="36" xfId="8" applyFont="1" applyFill="1" applyBorder="1" applyAlignment="1" applyProtection="1">
      <alignment horizontal="center" vertical="center"/>
      <protection locked="0"/>
    </xf>
    <xf numFmtId="0" fontId="56" fillId="5" borderId="34" xfId="8" applyFont="1" applyFill="1" applyBorder="1" applyAlignment="1" applyProtection="1">
      <alignment horizontal="center"/>
      <protection locked="0"/>
    </xf>
    <xf numFmtId="0" fontId="56" fillId="5" borderId="36" xfId="8" applyFont="1" applyFill="1" applyBorder="1" applyAlignment="1" applyProtection="1">
      <alignment horizontal="center"/>
      <protection locked="0"/>
    </xf>
    <xf numFmtId="0" fontId="53" fillId="0" borderId="21" xfId="8" applyFont="1" applyFill="1" applyBorder="1" applyAlignment="1" applyProtection="1">
      <alignment horizontal="center" vertical="center"/>
      <protection locked="0"/>
    </xf>
    <xf numFmtId="0" fontId="3" fillId="0" borderId="22" xfId="8" applyBorder="1" applyAlignment="1"/>
    <xf numFmtId="0" fontId="3" fillId="0" borderId="9" xfId="8" applyBorder="1" applyAlignment="1"/>
    <xf numFmtId="0" fontId="51" fillId="5" borderId="34" xfId="8" applyFont="1" applyFill="1" applyBorder="1" applyAlignment="1" applyProtection="1">
      <alignment horizontal="center" vertical="center"/>
    </xf>
    <xf numFmtId="0" fontId="58" fillId="5" borderId="34" xfId="8" applyFont="1" applyFill="1" applyBorder="1" applyAlignment="1" applyProtection="1">
      <alignment horizontal="center" vertical="center"/>
    </xf>
    <xf numFmtId="0" fontId="58" fillId="5" borderId="36" xfId="8" applyFont="1" applyFill="1" applyBorder="1" applyAlignment="1" applyProtection="1">
      <alignment horizontal="center" vertical="center"/>
    </xf>
    <xf numFmtId="10" fontId="51" fillId="13" borderId="20" xfId="8" applyNumberFormat="1" applyFont="1" applyFill="1" applyBorder="1" applyAlignment="1" applyProtection="1">
      <alignment horizontal="center" vertical="center"/>
    </xf>
    <xf numFmtId="10" fontId="51" fillId="13" borderId="34" xfId="8" applyNumberFormat="1" applyFont="1" applyFill="1" applyBorder="1" applyAlignment="1" applyProtection="1">
      <alignment horizontal="center" vertical="center"/>
    </xf>
    <xf numFmtId="10" fontId="51" fillId="13" borderId="37" xfId="8" applyNumberFormat="1" applyFont="1" applyFill="1" applyBorder="1" applyAlignment="1" applyProtection="1">
      <alignment horizontal="center" vertical="center"/>
    </xf>
    <xf numFmtId="0" fontId="53" fillId="0" borderId="34" xfId="8" applyFont="1" applyFill="1" applyBorder="1" applyAlignment="1" applyProtection="1">
      <alignment horizontal="center"/>
    </xf>
    <xf numFmtId="0" fontId="53" fillId="0" borderId="36" xfId="8" applyFont="1" applyFill="1" applyBorder="1" applyAlignment="1" applyProtection="1">
      <alignment horizontal="center"/>
    </xf>
    <xf numFmtId="0" fontId="3" fillId="0" borderId="36" xfId="8" applyBorder="1" applyAlignment="1" applyProtection="1">
      <alignment horizontal="center"/>
    </xf>
    <xf numFmtId="0" fontId="52" fillId="0" borderId="33" xfId="8" applyFont="1" applyFill="1" applyBorder="1" applyAlignment="1" applyProtection="1">
      <alignment horizontal="center" vertical="center" textRotation="255" wrapText="1"/>
    </xf>
    <xf numFmtId="181" fontId="53" fillId="0" borderId="34" xfId="8" applyNumberFormat="1" applyFont="1" applyFill="1" applyBorder="1" applyAlignment="1" applyProtection="1">
      <alignment horizontal="center"/>
    </xf>
    <xf numFmtId="181" fontId="53" fillId="0" borderId="36" xfId="8" applyNumberFormat="1" applyFont="1" applyFill="1" applyBorder="1" applyAlignment="1" applyProtection="1">
      <alignment horizontal="center"/>
    </xf>
    <xf numFmtId="181" fontId="59" fillId="14" borderId="34" xfId="8" applyNumberFormat="1" applyFont="1" applyFill="1" applyBorder="1" applyAlignment="1" applyProtection="1">
      <alignment horizontal="center"/>
    </xf>
    <xf numFmtId="181" fontId="59" fillId="14" borderId="36" xfId="8" applyNumberFormat="1" applyFont="1" applyFill="1" applyBorder="1" applyAlignment="1" applyProtection="1">
      <alignment horizontal="center"/>
    </xf>
    <xf numFmtId="0" fontId="53" fillId="0" borderId="34" xfId="8" applyFont="1" applyFill="1" applyBorder="1" applyAlignment="1" applyProtection="1">
      <alignment horizontal="center" wrapText="1"/>
      <protection locked="0"/>
    </xf>
    <xf numFmtId="0" fontId="53" fillId="0" borderId="36" xfId="8" applyFont="1" applyFill="1" applyBorder="1" applyAlignment="1" applyProtection="1">
      <alignment horizontal="center" wrapText="1"/>
      <protection locked="0"/>
    </xf>
    <xf numFmtId="0" fontId="53" fillId="0" borderId="34" xfId="8" applyFont="1" applyFill="1" applyBorder="1" applyAlignment="1" applyProtection="1">
      <alignment horizontal="center"/>
      <protection locked="0"/>
    </xf>
    <xf numFmtId="0" fontId="3" fillId="0" borderId="36" xfId="8" applyFill="1" applyBorder="1" applyAlignment="1" applyProtection="1">
      <alignment horizontal="center"/>
      <protection locked="0"/>
    </xf>
    <xf numFmtId="0" fontId="53" fillId="0" borderId="36" xfId="8" applyFont="1" applyFill="1" applyBorder="1" applyAlignment="1" applyProtection="1">
      <alignment horizontal="center"/>
      <protection locked="0"/>
    </xf>
    <xf numFmtId="181" fontId="51" fillId="0" borderId="34" xfId="8" applyNumberFormat="1" applyFont="1" applyFill="1" applyBorder="1" applyAlignment="1" applyProtection="1">
      <alignment horizontal="center"/>
    </xf>
    <xf numFmtId="181" fontId="51" fillId="0" borderId="36" xfId="8" applyNumberFormat="1" applyFont="1" applyFill="1" applyBorder="1" applyAlignment="1" applyProtection="1">
      <alignment horizontal="center"/>
    </xf>
    <xf numFmtId="181" fontId="60" fillId="14" borderId="34" xfId="8" applyNumberFormat="1" applyFont="1" applyFill="1" applyBorder="1" applyAlignment="1" applyProtection="1">
      <alignment horizontal="center"/>
    </xf>
    <xf numFmtId="181" fontId="60" fillId="14" borderId="36" xfId="8" applyNumberFormat="1" applyFont="1" applyFill="1" applyBorder="1" applyAlignment="1" applyProtection="1">
      <alignment horizontal="center"/>
    </xf>
    <xf numFmtId="0" fontId="61" fillId="0" borderId="33" xfId="8" applyFont="1" applyFill="1" applyBorder="1" applyAlignment="1" applyProtection="1">
      <alignment horizontal="center" vertical="center" textRotation="255"/>
    </xf>
    <xf numFmtId="0" fontId="51" fillId="0" borderId="34" xfId="8" applyFont="1" applyFill="1" applyBorder="1" applyAlignment="1" applyProtection="1">
      <alignment horizontal="center"/>
    </xf>
    <xf numFmtId="0" fontId="51" fillId="0" borderId="35" xfId="8" applyFont="1" applyFill="1" applyBorder="1" applyAlignment="1" applyProtection="1">
      <alignment horizontal="center"/>
    </xf>
    <xf numFmtId="183" fontId="58" fillId="5" borderId="20" xfId="8" applyNumberFormat="1" applyFont="1" applyFill="1" applyBorder="1" applyAlignment="1" applyProtection="1">
      <alignment horizontal="center"/>
    </xf>
    <xf numFmtId="183" fontId="63" fillId="5" borderId="20" xfId="8" applyNumberFormat="1" applyFont="1" applyFill="1" applyBorder="1" applyAlignment="1" applyProtection="1">
      <alignment horizontal="center"/>
    </xf>
    <xf numFmtId="0" fontId="64" fillId="0" borderId="43" xfId="8" applyFont="1" applyFill="1" applyBorder="1" applyAlignment="1" applyProtection="1">
      <alignment horizontal="center" vertical="center"/>
      <protection locked="0"/>
    </xf>
    <xf numFmtId="0" fontId="53" fillId="0" borderId="44" xfId="8" applyFont="1" applyFill="1" applyBorder="1" applyAlignment="1" applyProtection="1">
      <alignment horizontal="center" vertical="center"/>
      <protection locked="0"/>
    </xf>
    <xf numFmtId="0" fontId="53" fillId="0" borderId="26" xfId="8" applyFont="1" applyFill="1" applyBorder="1" applyAlignment="1" applyProtection="1">
      <alignment horizontal="center" vertical="center"/>
      <protection locked="0"/>
    </xf>
    <xf numFmtId="0" fontId="53" fillId="0" borderId="27" xfId="8" applyFont="1" applyFill="1" applyBorder="1" applyAlignment="1" applyProtection="1">
      <alignment horizontal="center" vertical="center"/>
      <protection locked="0"/>
    </xf>
    <xf numFmtId="0" fontId="53" fillId="0" borderId="20" xfId="8" applyFont="1" applyFill="1" applyBorder="1" applyAlignment="1" applyProtection="1">
      <alignment horizontal="center" vertical="center"/>
      <protection locked="0"/>
    </xf>
    <xf numFmtId="0" fontId="62" fillId="0" borderId="34" xfId="8" applyFont="1" applyFill="1" applyBorder="1" applyAlignment="1" applyProtection="1">
      <alignment horizontal="center" vertical="center"/>
    </xf>
    <xf numFmtId="0" fontId="53" fillId="0" borderId="35" xfId="8" applyFont="1" applyBorder="1" applyAlignment="1" applyProtection="1">
      <alignment horizontal="center" vertical="center"/>
    </xf>
    <xf numFmtId="7" fontId="51" fillId="0" borderId="2" xfId="8" applyNumberFormat="1" applyFont="1" applyFill="1" applyBorder="1" applyAlignment="1" applyProtection="1">
      <protection locked="0"/>
    </xf>
    <xf numFmtId="0" fontId="51" fillId="0" borderId="2" xfId="8" applyFont="1" applyBorder="1" applyAlignment="1" applyProtection="1">
      <protection locked="0"/>
    </xf>
    <xf numFmtId="0" fontId="53" fillId="5" borderId="42" xfId="8" applyNumberFormat="1" applyFont="1" applyFill="1" applyBorder="1" applyAlignment="1" applyProtection="1">
      <alignment horizontal="right" vertical="center"/>
      <protection locked="0"/>
    </xf>
    <xf numFmtId="0" fontId="3" fillId="0" borderId="35" xfId="8" applyBorder="1" applyAlignment="1" applyProtection="1"/>
    <xf numFmtId="0" fontId="3" fillId="0" borderId="36" xfId="8" applyBorder="1" applyAlignment="1" applyProtection="1"/>
    <xf numFmtId="7" fontId="51" fillId="5" borderId="20" xfId="8" applyNumberFormat="1" applyFont="1" applyFill="1" applyBorder="1" applyAlignment="1" applyProtection="1">
      <alignment horizontal="right"/>
    </xf>
    <xf numFmtId="0" fontId="55" fillId="0" borderId="33" xfId="8" applyFont="1" applyFill="1" applyBorder="1" applyAlignment="1" applyProtection="1">
      <alignment horizontal="center" vertical="center" textRotation="255"/>
    </xf>
    <xf numFmtId="0" fontId="51" fillId="0" borderId="20" xfId="8" applyFont="1" applyFill="1" applyBorder="1" applyAlignment="1" applyProtection="1">
      <alignment horizontal="center"/>
      <protection locked="0"/>
    </xf>
    <xf numFmtId="0" fontId="53" fillId="0" borderId="35" xfId="8" applyFont="1" applyFill="1" applyBorder="1" applyAlignment="1" applyProtection="1">
      <alignment horizontal="center" vertical="center"/>
    </xf>
    <xf numFmtId="7" fontId="51" fillId="5" borderId="2" xfId="8" applyNumberFormat="1" applyFont="1" applyFill="1" applyBorder="1" applyAlignment="1" applyProtection="1">
      <protection locked="0"/>
    </xf>
    <xf numFmtId="0" fontId="51" fillId="5" borderId="2" xfId="8" applyFont="1" applyFill="1" applyBorder="1" applyAlignment="1" applyProtection="1">
      <protection locked="0"/>
    </xf>
    <xf numFmtId="0" fontId="51" fillId="0" borderId="34" xfId="8" applyFont="1" applyFill="1" applyBorder="1" applyAlignment="1" applyProtection="1">
      <alignment horizontal="center" vertical="center"/>
    </xf>
    <xf numFmtId="0" fontId="51" fillId="0" borderId="35" xfId="8" applyFont="1" applyFill="1" applyBorder="1" applyAlignment="1" applyProtection="1">
      <alignment horizontal="center" vertical="center"/>
    </xf>
    <xf numFmtId="0" fontId="51" fillId="0" borderId="36" xfId="8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1" fillId="0" borderId="3" xfId="11" applyNumberFormat="1" applyFont="1" applyBorder="1" applyAlignment="1" applyProtection="1">
      <alignment horizontal="left" vertical="center" wrapText="1"/>
    </xf>
    <xf numFmtId="0" fontId="20" fillId="0" borderId="3" xfId="11" applyNumberFormat="1" applyFont="1" applyBorder="1" applyAlignment="1" applyProtection="1">
      <alignment horizontal="left" vertical="center" wrapText="1"/>
    </xf>
    <xf numFmtId="0" fontId="19" fillId="0" borderId="3" xfId="1" applyNumberFormat="1" applyFont="1" applyBorder="1" applyAlignment="1">
      <alignment vertical="top" wrapText="1"/>
    </xf>
    <xf numFmtId="178" fontId="20" fillId="0" borderId="1" xfId="11" applyNumberFormat="1" applyFont="1" applyBorder="1" applyAlignment="1" applyProtection="1">
      <alignment horizontal="left" vertical="center" wrapText="1"/>
    </xf>
    <xf numFmtId="178" fontId="20" fillId="0" borderId="10" xfId="11" applyNumberFormat="1" applyFont="1" applyBorder="1" applyAlignment="1" applyProtection="1">
      <alignment horizontal="left" vertical="center" wrapText="1"/>
    </xf>
    <xf numFmtId="178" fontId="20" fillId="0" borderId="2" xfId="11" applyNumberFormat="1" applyFont="1" applyBorder="1" applyAlignment="1" applyProtection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0" fillId="0" borderId="1" xfId="11" applyNumberFormat="1" applyFont="1" applyBorder="1" applyAlignment="1" applyProtection="1">
      <alignment horizontal="center" vertical="center" wrapText="1"/>
    </xf>
    <xf numFmtId="0" fontId="20" fillId="0" borderId="10" xfId="11" applyNumberFormat="1" applyFont="1" applyBorder="1" applyAlignment="1" applyProtection="1">
      <alignment horizontal="center" vertical="center" wrapText="1"/>
    </xf>
    <xf numFmtId="0" fontId="20" fillId="0" borderId="2" xfId="11" applyNumberFormat="1" applyFont="1" applyBorder="1" applyAlignment="1" applyProtection="1">
      <alignment horizontal="center" vertical="center" wrapText="1"/>
    </xf>
    <xf numFmtId="49" fontId="20" fillId="0" borderId="1" xfId="11" applyNumberFormat="1" applyFont="1" applyBorder="1" applyAlignment="1" applyProtection="1">
      <alignment horizontal="center" vertical="center" wrapText="1"/>
    </xf>
    <xf numFmtId="49" fontId="20" fillId="0" borderId="10" xfId="11" applyNumberFormat="1" applyFont="1" applyBorder="1" applyAlignment="1" applyProtection="1">
      <alignment horizontal="center" vertical="center" wrapText="1"/>
    </xf>
    <xf numFmtId="49" fontId="20" fillId="0" borderId="2" xfId="11" applyNumberFormat="1" applyFont="1" applyBorder="1" applyAlignment="1" applyProtection="1">
      <alignment horizontal="center" vertical="center" wrapText="1"/>
    </xf>
  </cellXfs>
  <cellStyles count="308">
    <cellStyle name="BOM_Level_Below3" xfId="14"/>
    <cellStyle name="Normal_STR" xfId="307"/>
    <cellStyle name="RowLevel_1 2" xfId="7"/>
    <cellStyle name="标题 1 2" xfId="15"/>
    <cellStyle name="标题 1 2 2" xfId="16"/>
    <cellStyle name="标题 1 2 2 2" xfId="17"/>
    <cellStyle name="标题 1 2 2 3" xfId="18"/>
    <cellStyle name="标题 1 2 3" xfId="19"/>
    <cellStyle name="标题 1 2 3 2" xfId="20"/>
    <cellStyle name="标题 1 2 4" xfId="21"/>
    <cellStyle name="标题 1 2 5" xfId="22"/>
    <cellStyle name="标题 1 3" xfId="23"/>
    <cellStyle name="标题 1 3 2" xfId="24"/>
    <cellStyle name="标题 2 2" xfId="25"/>
    <cellStyle name="标题 2 2 2" xfId="26"/>
    <cellStyle name="标题 2 2 2 2" xfId="27"/>
    <cellStyle name="标题 2 2 2 3" xfId="28"/>
    <cellStyle name="标题 2 2 3" xfId="29"/>
    <cellStyle name="标题 2 2 3 2" xfId="30"/>
    <cellStyle name="标题 2 2 4" xfId="31"/>
    <cellStyle name="标题 2 2 5" xfId="32"/>
    <cellStyle name="标题 2 3" xfId="33"/>
    <cellStyle name="标题 2 3 2" xfId="34"/>
    <cellStyle name="标题 3 2" xfId="35"/>
    <cellStyle name="标题 3 2 2" xfId="36"/>
    <cellStyle name="标题 3 2 2 2" xfId="37"/>
    <cellStyle name="标题 3 2 2 3" xfId="38"/>
    <cellStyle name="标题 3 2 3" xfId="39"/>
    <cellStyle name="标题 3 2 3 2" xfId="40"/>
    <cellStyle name="标题 3 2 4" xfId="41"/>
    <cellStyle name="标题 3 2 5" xfId="42"/>
    <cellStyle name="标题 3 3" xfId="43"/>
    <cellStyle name="标题 3 3 2" xfId="44"/>
    <cellStyle name="标题 4 2" xfId="45"/>
    <cellStyle name="标题 4 2 2" xfId="46"/>
    <cellStyle name="标题 4 2 2 2" xfId="47"/>
    <cellStyle name="标题 4 2 2 3" xfId="48"/>
    <cellStyle name="标题 4 2 3" xfId="49"/>
    <cellStyle name="标题 4 2 3 2" xfId="50"/>
    <cellStyle name="标题 4 2 4" xfId="51"/>
    <cellStyle name="标题 4 2 5" xfId="52"/>
    <cellStyle name="标题 4 3" xfId="53"/>
    <cellStyle name="标题 4 3 2" xfId="54"/>
    <cellStyle name="标题 5" xfId="55"/>
    <cellStyle name="标题 5 2" xfId="56"/>
    <cellStyle name="标题 5 2 2" xfId="57"/>
    <cellStyle name="标题 5 2 3" xfId="58"/>
    <cellStyle name="标题 5 3" xfId="59"/>
    <cellStyle name="标题 5 3 2" xfId="60"/>
    <cellStyle name="标题 5 4" xfId="61"/>
    <cellStyle name="标题 5 5" xfId="62"/>
    <cellStyle name="标题 6" xfId="63"/>
    <cellStyle name="标题 6 2" xfId="64"/>
    <cellStyle name="差 2" xfId="65"/>
    <cellStyle name="差 2 2" xfId="66"/>
    <cellStyle name="差 2 2 2" xfId="67"/>
    <cellStyle name="差 2 2 3" xfId="68"/>
    <cellStyle name="差 2 3" xfId="69"/>
    <cellStyle name="差 2 3 2" xfId="70"/>
    <cellStyle name="差 2 4" xfId="71"/>
    <cellStyle name="差 2 5" xfId="72"/>
    <cellStyle name="差 3" xfId="73"/>
    <cellStyle name="差 3 2" xfId="74"/>
    <cellStyle name="常规" xfId="0" builtinId="0"/>
    <cellStyle name="常规 10" xfId="75"/>
    <cellStyle name="常规 11" xfId="76"/>
    <cellStyle name="常规 2" xfId="8"/>
    <cellStyle name="常规 2 10" xfId="77"/>
    <cellStyle name="常规 2 10 2" xfId="78"/>
    <cellStyle name="常规 2 11" xfId="79"/>
    <cellStyle name="常规 2 11 2" xfId="80"/>
    <cellStyle name="常规 2 12" xfId="81"/>
    <cellStyle name="常规 2 12 2" xfId="82"/>
    <cellStyle name="常规 2 13" xfId="83"/>
    <cellStyle name="常规 2 13 2" xfId="84"/>
    <cellStyle name="常规 2 14" xfId="85"/>
    <cellStyle name="常规 2 14 2" xfId="86"/>
    <cellStyle name="常规 2 15" xfId="87"/>
    <cellStyle name="常规 2 15 2" xfId="88"/>
    <cellStyle name="常规 2 16" xfId="89"/>
    <cellStyle name="常规 2 16 2" xfId="90"/>
    <cellStyle name="常规 2 17" xfId="91"/>
    <cellStyle name="常规 2 2" xfId="92"/>
    <cellStyle name="常规 2 2 10" xfId="93"/>
    <cellStyle name="常规 2 2 10 2" xfId="94"/>
    <cellStyle name="常规 2 2 11" xfId="95"/>
    <cellStyle name="常规 2 2 11 2" xfId="96"/>
    <cellStyle name="常规 2 2 12" xfId="97"/>
    <cellStyle name="常规 2 2 12 2" xfId="98"/>
    <cellStyle name="常规 2 2 13" xfId="99"/>
    <cellStyle name="常规 2 2 13 2" xfId="100"/>
    <cellStyle name="常规 2 2 14" xfId="101"/>
    <cellStyle name="常规 2 2 14 2" xfId="102"/>
    <cellStyle name="常规 2 2 15" xfId="103"/>
    <cellStyle name="常规 2 2 15 2" xfId="104"/>
    <cellStyle name="常规 2 2 16" xfId="105"/>
    <cellStyle name="常规 2 2 17" xfId="106"/>
    <cellStyle name="常规 2 2 2" xfId="107"/>
    <cellStyle name="常规 2 2 2 2" xfId="108"/>
    <cellStyle name="常规 2 2 2 2 2" xfId="109"/>
    <cellStyle name="常规 2 2 2 3" xfId="110"/>
    <cellStyle name="常规 2 2 3" xfId="111"/>
    <cellStyle name="常规 2 2 3 2" xfId="112"/>
    <cellStyle name="常规 2 2 4" xfId="113"/>
    <cellStyle name="常规 2 2 4 2" xfId="114"/>
    <cellStyle name="常规 2 2 5" xfId="115"/>
    <cellStyle name="常规 2 2 5 2" xfId="116"/>
    <cellStyle name="常规 2 2 6" xfId="117"/>
    <cellStyle name="常规 2 2 6 2" xfId="118"/>
    <cellStyle name="常规 2 2 7" xfId="119"/>
    <cellStyle name="常规 2 2 7 2" xfId="120"/>
    <cellStyle name="常规 2 2 8" xfId="121"/>
    <cellStyle name="常规 2 2 8 2" xfId="122"/>
    <cellStyle name="常规 2 2 9" xfId="123"/>
    <cellStyle name="常规 2 2 9 2" xfId="124"/>
    <cellStyle name="常规 2 27" xfId="3"/>
    <cellStyle name="常规 2 27 2" xfId="125"/>
    <cellStyle name="常规 2 27 2 2" xfId="126"/>
    <cellStyle name="常规 2 27 2 3" xfId="127"/>
    <cellStyle name="常规 2 27 3" xfId="128"/>
    <cellStyle name="常规 2 27 4" xfId="129"/>
    <cellStyle name="常规 2 3" xfId="130"/>
    <cellStyle name="常规 2 3 2" xfId="6"/>
    <cellStyle name="常规 2 4" xfId="131"/>
    <cellStyle name="常规 2 4 2" xfId="132"/>
    <cellStyle name="常规 2 5" xfId="133"/>
    <cellStyle name="常规 2 5 2" xfId="134"/>
    <cellStyle name="常规 2 6" xfId="135"/>
    <cellStyle name="常规 2 6 2" xfId="136"/>
    <cellStyle name="常规 2 7" xfId="137"/>
    <cellStyle name="常规 2 7 2" xfId="138"/>
    <cellStyle name="常规 2 8" xfId="139"/>
    <cellStyle name="常规 2 8 2" xfId="140"/>
    <cellStyle name="常规 2 9" xfId="141"/>
    <cellStyle name="常规 2 9 2" xfId="142"/>
    <cellStyle name="常规 21" xfId="5"/>
    <cellStyle name="常规 3" xfId="12"/>
    <cellStyle name="常规 3 2" xfId="143"/>
    <cellStyle name="常规 4" xfId="9"/>
    <cellStyle name="常规 4 10" xfId="144"/>
    <cellStyle name="常规 4 10 2" xfId="145"/>
    <cellStyle name="常规 4 10 3" xfId="146"/>
    <cellStyle name="常规 4 11" xfId="147"/>
    <cellStyle name="常规 4 11 2" xfId="148"/>
    <cellStyle name="常规 4 11 3" xfId="149"/>
    <cellStyle name="常规 4 12" xfId="150"/>
    <cellStyle name="常规 4 12 2" xfId="151"/>
    <cellStyle name="常规 4 12 3" xfId="152"/>
    <cellStyle name="常规 4 13" xfId="153"/>
    <cellStyle name="常规 4 13 2" xfId="154"/>
    <cellStyle name="常规 4 13 3" xfId="155"/>
    <cellStyle name="常规 4 14" xfId="156"/>
    <cellStyle name="常规 4 14 2" xfId="157"/>
    <cellStyle name="常规 4 14 3" xfId="158"/>
    <cellStyle name="常规 4 15" xfId="159"/>
    <cellStyle name="常规 4 15 2" xfId="160"/>
    <cellStyle name="常规 4 15 3" xfId="161"/>
    <cellStyle name="常规 4 16" xfId="162"/>
    <cellStyle name="常规 4 17" xfId="163"/>
    <cellStyle name="常规 4 2" xfId="164"/>
    <cellStyle name="常规 4 2 2" xfId="165"/>
    <cellStyle name="常规 4 2 3" xfId="166"/>
    <cellStyle name="常规 4 3" xfId="167"/>
    <cellStyle name="常规 4 3 2" xfId="168"/>
    <cellStyle name="常规 4 3 3" xfId="169"/>
    <cellStyle name="常规 4 4" xfId="170"/>
    <cellStyle name="常规 4 4 2" xfId="171"/>
    <cellStyle name="常规 4 4 3" xfId="172"/>
    <cellStyle name="常规 4 5" xfId="173"/>
    <cellStyle name="常规 4 5 2" xfId="174"/>
    <cellStyle name="常规 4 5 3" xfId="175"/>
    <cellStyle name="常规 4 6" xfId="176"/>
    <cellStyle name="常规 4 6 2" xfId="177"/>
    <cellStyle name="常规 4 6 3" xfId="178"/>
    <cellStyle name="常规 4 7" xfId="179"/>
    <cellStyle name="常规 4 7 2" xfId="180"/>
    <cellStyle name="常规 4 7 3" xfId="181"/>
    <cellStyle name="常规 4 8" xfId="182"/>
    <cellStyle name="常规 4 8 2" xfId="183"/>
    <cellStyle name="常规 4 8 3" xfId="184"/>
    <cellStyle name="常规 4 9" xfId="185"/>
    <cellStyle name="常规 4 9 2" xfId="186"/>
    <cellStyle name="常规 4 9 3" xfId="187"/>
    <cellStyle name="常规 5" xfId="10"/>
    <cellStyle name="常规 5 2" xfId="188"/>
    <cellStyle name="常规 5 2 2" xfId="189"/>
    <cellStyle name="常规 6" xfId="190"/>
    <cellStyle name="常规 6 2" xfId="4"/>
    <cellStyle name="常规 7" xfId="191"/>
    <cellStyle name="常规 7 2" xfId="192"/>
    <cellStyle name="常规 8" xfId="193"/>
    <cellStyle name="常规 8 2" xfId="194"/>
    <cellStyle name="常规 9" xfId="195"/>
    <cellStyle name="常规 9 2" xfId="196"/>
    <cellStyle name="常规_Sheet1" xfId="11"/>
    <cellStyle name="好 2" xfId="197"/>
    <cellStyle name="好 2 2" xfId="198"/>
    <cellStyle name="好 2 2 2" xfId="199"/>
    <cellStyle name="好 2 2 3" xfId="200"/>
    <cellStyle name="好 2 3" xfId="201"/>
    <cellStyle name="好 2 3 2" xfId="202"/>
    <cellStyle name="好 2 4" xfId="203"/>
    <cellStyle name="好 2 5" xfId="204"/>
    <cellStyle name="好 3" xfId="205"/>
    <cellStyle name="好 3 2" xfId="206"/>
    <cellStyle name="汇总 2" xfId="207"/>
    <cellStyle name="汇总 2 2" xfId="208"/>
    <cellStyle name="汇总 2 2 2" xfId="209"/>
    <cellStyle name="汇总 2 2 3" xfId="210"/>
    <cellStyle name="汇总 2 3" xfId="211"/>
    <cellStyle name="汇总 2 3 2" xfId="212"/>
    <cellStyle name="汇总 2 4" xfId="213"/>
    <cellStyle name="汇总 2 5" xfId="214"/>
    <cellStyle name="汇总 3" xfId="215"/>
    <cellStyle name="汇总 3 2" xfId="216"/>
    <cellStyle name="货币" xfId="1" builtinId="4"/>
    <cellStyle name="计算 2" xfId="217"/>
    <cellStyle name="计算 2 2" xfId="218"/>
    <cellStyle name="计算 2 2 2" xfId="219"/>
    <cellStyle name="计算 2 2 3" xfId="220"/>
    <cellStyle name="计算 2 3" xfId="221"/>
    <cellStyle name="计算 2 3 2" xfId="222"/>
    <cellStyle name="计算 2 4" xfId="223"/>
    <cellStyle name="计算 2 5" xfId="224"/>
    <cellStyle name="计算 3" xfId="225"/>
    <cellStyle name="计算 3 2" xfId="226"/>
    <cellStyle name="检查单元格 2" xfId="227"/>
    <cellStyle name="检查单元格 2 2" xfId="228"/>
    <cellStyle name="检查单元格 2 2 2" xfId="229"/>
    <cellStyle name="检查单元格 2 2 3" xfId="230"/>
    <cellStyle name="检查单元格 2 3" xfId="231"/>
    <cellStyle name="检查单元格 2 3 2" xfId="232"/>
    <cellStyle name="检查单元格 2 4" xfId="233"/>
    <cellStyle name="检查单元格 2 5" xfId="234"/>
    <cellStyle name="检查单元格 3" xfId="235"/>
    <cellStyle name="检查单元格 3 2" xfId="236"/>
    <cellStyle name="解释性文本 2" xfId="237"/>
    <cellStyle name="解释性文本 2 2" xfId="238"/>
    <cellStyle name="解释性文本 2 2 2" xfId="239"/>
    <cellStyle name="解释性文本 2 2 3" xfId="240"/>
    <cellStyle name="解释性文本 2 3" xfId="241"/>
    <cellStyle name="解释性文本 2 3 2" xfId="242"/>
    <cellStyle name="解释性文本 2 4" xfId="243"/>
    <cellStyle name="解释性文本 2 5" xfId="244"/>
    <cellStyle name="解释性文本 3" xfId="245"/>
    <cellStyle name="解释性文本 3 2" xfId="246"/>
    <cellStyle name="警告文本 2" xfId="247"/>
    <cellStyle name="警告文本 2 2" xfId="248"/>
    <cellStyle name="警告文本 2 2 2" xfId="249"/>
    <cellStyle name="警告文本 2 2 3" xfId="250"/>
    <cellStyle name="警告文本 2 3" xfId="251"/>
    <cellStyle name="警告文本 2 3 2" xfId="252"/>
    <cellStyle name="警告文本 2 4" xfId="253"/>
    <cellStyle name="警告文本 2 5" xfId="254"/>
    <cellStyle name="警告文本 3" xfId="255"/>
    <cellStyle name="警告文本 3 2" xfId="256"/>
    <cellStyle name="链接单元格 2" xfId="257"/>
    <cellStyle name="链接单元格 2 2" xfId="258"/>
    <cellStyle name="链接单元格 2 2 2" xfId="259"/>
    <cellStyle name="链接单元格 2 2 3" xfId="260"/>
    <cellStyle name="链接单元格 2 3" xfId="261"/>
    <cellStyle name="链接单元格 2 3 2" xfId="262"/>
    <cellStyle name="链接单元格 2 4" xfId="263"/>
    <cellStyle name="链接单元格 2 5" xfId="264"/>
    <cellStyle name="链接单元格 3" xfId="265"/>
    <cellStyle name="链接单元格 3 2" xfId="266"/>
    <cellStyle name="千位分隔" xfId="306" builtinId="3"/>
    <cellStyle name="适中 2" xfId="267"/>
    <cellStyle name="适中 2 2" xfId="268"/>
    <cellStyle name="适中 2 2 2" xfId="269"/>
    <cellStyle name="适中 2 2 3" xfId="270"/>
    <cellStyle name="适中 2 3" xfId="271"/>
    <cellStyle name="适中 2 3 2" xfId="272"/>
    <cellStyle name="适中 2 4" xfId="273"/>
    <cellStyle name="适中 2 5" xfId="274"/>
    <cellStyle name="适中 3" xfId="275"/>
    <cellStyle name="适中 3 2" xfId="276"/>
    <cellStyle name="输出 2" xfId="277"/>
    <cellStyle name="输出 2 2" xfId="278"/>
    <cellStyle name="输出 2 2 2" xfId="279"/>
    <cellStyle name="输出 2 2 3" xfId="280"/>
    <cellStyle name="输出 2 3" xfId="281"/>
    <cellStyle name="输出 2 3 2" xfId="282"/>
    <cellStyle name="输出 2 4" xfId="283"/>
    <cellStyle name="输出 2 5" xfId="284"/>
    <cellStyle name="输出 3" xfId="285"/>
    <cellStyle name="输出 3 2" xfId="286"/>
    <cellStyle name="输入 2" xfId="287"/>
    <cellStyle name="输入 2 2" xfId="288"/>
    <cellStyle name="输入 2 2 2" xfId="289"/>
    <cellStyle name="输入 2 2 3" xfId="290"/>
    <cellStyle name="输入 2 3" xfId="291"/>
    <cellStyle name="输入 2 3 2" xfId="292"/>
    <cellStyle name="输入 2 4" xfId="293"/>
    <cellStyle name="输入 2 5" xfId="294"/>
    <cellStyle name="输入 3" xfId="295"/>
    <cellStyle name="输入 3 2" xfId="296"/>
    <cellStyle name="样式 1" xfId="13"/>
    <cellStyle name="样式 1 2" xfId="297"/>
    <cellStyle name="样式 1 2 2" xfId="298"/>
    <cellStyle name="样式 1 3" xfId="299"/>
    <cellStyle name="样式 1 5" xfId="2"/>
    <cellStyle name="注释 2" xfId="300"/>
    <cellStyle name="注释 2 2" xfId="301"/>
    <cellStyle name="注释 2 2 2" xfId="302"/>
    <cellStyle name="注释 2 3" xfId="303"/>
    <cellStyle name="注释 3" xfId="304"/>
    <cellStyle name="注释 3 2" xfId="30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2</xdr:row>
          <xdr:rowOff>19050</xdr:rowOff>
        </xdr:from>
        <xdr:to>
          <xdr:col>11</xdr:col>
          <xdr:colOff>76200</xdr:colOff>
          <xdr:row>3</xdr:row>
          <xdr:rowOff>85725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466725</xdr:colOff>
          <xdr:row>2</xdr:row>
          <xdr:rowOff>9525</xdr:rowOff>
        </xdr:from>
        <xdr:to>
          <xdr:col>12</xdr:col>
          <xdr:colOff>361950</xdr:colOff>
          <xdr:row>3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</xdr:row>
          <xdr:rowOff>76200</xdr:rowOff>
        </xdr:from>
        <xdr:to>
          <xdr:col>6</xdr:col>
          <xdr:colOff>1057275</xdr:colOff>
          <xdr:row>6</xdr:row>
          <xdr:rowOff>1095375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50</xdr:row>
          <xdr:rowOff>0</xdr:rowOff>
        </xdr:from>
        <xdr:to>
          <xdr:col>13</xdr:col>
          <xdr:colOff>885825</xdr:colOff>
          <xdr:row>53</xdr:row>
          <xdr:rowOff>19050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612913</xdr:colOff>
      <xdr:row>77</xdr:row>
      <xdr:rowOff>59901</xdr:rowOff>
    </xdr:from>
    <xdr:to>
      <xdr:col>4</xdr:col>
      <xdr:colOff>2043</xdr:colOff>
      <xdr:row>77</xdr:row>
      <xdr:rowOff>126576</xdr:rowOff>
    </xdr:to>
    <xdr:sp macro="" textlink="">
      <xdr:nvSpPr>
        <xdr:cNvPr id="28" name="AutoShape 127" descr="K1[I93HBbY`S02V2C2UT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2145196" y="225471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765313</xdr:colOff>
      <xdr:row>78</xdr:row>
      <xdr:rowOff>38367</xdr:rowOff>
    </xdr:from>
    <xdr:to>
      <xdr:col>4</xdr:col>
      <xdr:colOff>196298</xdr:colOff>
      <xdr:row>78</xdr:row>
      <xdr:rowOff>105042</xdr:rowOff>
    </xdr:to>
    <xdr:sp macro="" textlink="">
      <xdr:nvSpPr>
        <xdr:cNvPr id="29" name="AutoShape 128" descr="K1[I93HBbY`S02V2C2UT7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2297596" y="226995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917713</xdr:colOff>
      <xdr:row>79</xdr:row>
      <xdr:rowOff>16832</xdr:rowOff>
    </xdr:from>
    <xdr:to>
      <xdr:col>4</xdr:col>
      <xdr:colOff>310598</xdr:colOff>
      <xdr:row>79</xdr:row>
      <xdr:rowOff>83507</xdr:rowOff>
    </xdr:to>
    <xdr:sp macro="" textlink="">
      <xdr:nvSpPr>
        <xdr:cNvPr id="30" name="AutoShape 127" descr="K1[I93HBbY`S02V2C2UT7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2449996" y="228519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101048</xdr:colOff>
      <xdr:row>79</xdr:row>
      <xdr:rowOff>169232</xdr:rowOff>
    </xdr:from>
    <xdr:to>
      <xdr:col>4</xdr:col>
      <xdr:colOff>405848</xdr:colOff>
      <xdr:row>80</xdr:row>
      <xdr:rowOff>61972</xdr:rowOff>
    </xdr:to>
    <xdr:sp macro="" textlink="">
      <xdr:nvSpPr>
        <xdr:cNvPr id="31" name="AutoShape 128" descr="K1[I93HBbY`S02V2C2UT7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2602396" y="230043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253448</xdr:colOff>
      <xdr:row>80</xdr:row>
      <xdr:rowOff>147697</xdr:rowOff>
    </xdr:from>
    <xdr:to>
      <xdr:col>4</xdr:col>
      <xdr:colOff>558248</xdr:colOff>
      <xdr:row>81</xdr:row>
      <xdr:rowOff>40437</xdr:rowOff>
    </xdr:to>
    <xdr:sp macro="" textlink="">
      <xdr:nvSpPr>
        <xdr:cNvPr id="32" name="AutoShape 127" descr="K1[I93HBbY`S02V2C2UT7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2754796" y="231567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405848</xdr:colOff>
      <xdr:row>81</xdr:row>
      <xdr:rowOff>126162</xdr:rowOff>
    </xdr:from>
    <xdr:to>
      <xdr:col>4</xdr:col>
      <xdr:colOff>710648</xdr:colOff>
      <xdr:row>82</xdr:row>
      <xdr:rowOff>18902</xdr:rowOff>
    </xdr:to>
    <xdr:sp macro="" textlink="">
      <xdr:nvSpPr>
        <xdr:cNvPr id="33" name="AutoShape 128" descr="K1[I93HBbY`S02V2C2UT7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2907196" y="23309184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63825</xdr:colOff>
      <xdr:row>65</xdr:row>
      <xdr:rowOff>62825</xdr:rowOff>
    </xdr:from>
    <xdr:to>
      <xdr:col>5</xdr:col>
      <xdr:colOff>368625</xdr:colOff>
      <xdr:row>65</xdr:row>
      <xdr:rowOff>129500</xdr:rowOff>
    </xdr:to>
    <xdr:sp macro="" textlink="">
      <xdr:nvSpPr>
        <xdr:cNvPr id="34" name="AutoShape 127" descr="K1[I93HBbY`S02V2C2UT7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501108" y="204628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216225</xdr:colOff>
      <xdr:row>66</xdr:row>
      <xdr:rowOff>41290</xdr:rowOff>
    </xdr:from>
    <xdr:to>
      <xdr:col>5</xdr:col>
      <xdr:colOff>521025</xdr:colOff>
      <xdr:row>66</xdr:row>
      <xdr:rowOff>107965</xdr:rowOff>
    </xdr:to>
    <xdr:sp macro="" textlink="">
      <xdr:nvSpPr>
        <xdr:cNvPr id="35" name="AutoShape 128" descr="K1[I93HBbY`S02V2C2UT7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653508" y="206152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368625</xdr:colOff>
      <xdr:row>67</xdr:row>
      <xdr:rowOff>19755</xdr:rowOff>
    </xdr:from>
    <xdr:to>
      <xdr:col>5</xdr:col>
      <xdr:colOff>673425</xdr:colOff>
      <xdr:row>67</xdr:row>
      <xdr:rowOff>86430</xdr:rowOff>
    </xdr:to>
    <xdr:sp macro="" textlink="">
      <xdr:nvSpPr>
        <xdr:cNvPr id="36" name="AutoShape 127" descr="K1[I93HBbY`S02V2C2UT7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805908" y="207676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521025</xdr:colOff>
      <xdr:row>67</xdr:row>
      <xdr:rowOff>172155</xdr:rowOff>
    </xdr:from>
    <xdr:to>
      <xdr:col>6</xdr:col>
      <xdr:colOff>124150</xdr:colOff>
      <xdr:row>68</xdr:row>
      <xdr:rowOff>64895</xdr:rowOff>
    </xdr:to>
    <xdr:sp macro="" textlink="">
      <xdr:nvSpPr>
        <xdr:cNvPr id="37" name="AutoShape 128" descr="K1[I93HBbY`S02V2C2UT7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3958308" y="209200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673425</xdr:colOff>
      <xdr:row>68</xdr:row>
      <xdr:rowOff>150620</xdr:rowOff>
    </xdr:from>
    <xdr:to>
      <xdr:col>6</xdr:col>
      <xdr:colOff>232376</xdr:colOff>
      <xdr:row>69</xdr:row>
      <xdr:rowOff>43361</xdr:rowOff>
    </xdr:to>
    <xdr:sp macro="" textlink="">
      <xdr:nvSpPr>
        <xdr:cNvPr id="38" name="AutoShape 127" descr="K1[I93HBbY`S02V2C2UT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4110708" y="210724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825825</xdr:colOff>
      <xdr:row>69</xdr:row>
      <xdr:rowOff>129086</xdr:rowOff>
    </xdr:from>
    <xdr:to>
      <xdr:col>6</xdr:col>
      <xdr:colOff>299051</xdr:colOff>
      <xdr:row>70</xdr:row>
      <xdr:rowOff>21826</xdr:rowOff>
    </xdr:to>
    <xdr:sp macro="" textlink="">
      <xdr:nvSpPr>
        <xdr:cNvPr id="39" name="AutoShape 128" descr="K1[I93HBbY`S02V2C2UT7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4263108" y="2122489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292425</xdr:colOff>
      <xdr:row>29</xdr:row>
      <xdr:rowOff>71595</xdr:rowOff>
    </xdr:from>
    <xdr:to>
      <xdr:col>6</xdr:col>
      <xdr:colOff>435763</xdr:colOff>
      <xdr:row>29</xdr:row>
      <xdr:rowOff>71595</xdr:rowOff>
    </xdr:to>
    <xdr:pic>
      <xdr:nvPicPr>
        <xdr:cNvPr id="40" name="图片 7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9708" y="14210008"/>
          <a:ext cx="88918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4</xdr:row>
      <xdr:rowOff>59532</xdr:rowOff>
    </xdr:from>
    <xdr:to>
      <xdr:col>6</xdr:col>
      <xdr:colOff>176566</xdr:colOff>
      <xdr:row>4</xdr:row>
      <xdr:rowOff>440531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2781" y="1488282"/>
          <a:ext cx="867129" cy="380999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349250</xdr:colOff>
      <xdr:row>10</xdr:row>
      <xdr:rowOff>57150</xdr:rowOff>
    </xdr:from>
    <xdr:to>
      <xdr:col>14</xdr:col>
      <xdr:colOff>582706</xdr:colOff>
      <xdr:row>23</xdr:row>
      <xdr:rowOff>139700</xdr:rowOff>
    </xdr:to>
    <xdr:pic>
      <xdr:nvPicPr>
        <xdr:cNvPr id="2" name="Picture 1235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0275" y="2047875"/>
          <a:ext cx="1605056" cy="257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605118</xdr:colOff>
      <xdr:row>6</xdr:row>
      <xdr:rowOff>67237</xdr:rowOff>
    </xdr:from>
    <xdr:to>
      <xdr:col>14</xdr:col>
      <xdr:colOff>510988</xdr:colOff>
      <xdr:row>9</xdr:row>
      <xdr:rowOff>2243</xdr:rowOff>
    </xdr:to>
    <xdr:sp macro="" textlink="">
      <xdr:nvSpPr>
        <xdr:cNvPr id="3" name="圆角矩形 2"/>
        <xdr:cNvSpPr>
          <a:spLocks noChangeArrowheads="1"/>
        </xdr:cNvSpPr>
      </xdr:nvSpPr>
      <xdr:spPr bwMode="auto">
        <a:xfrm>
          <a:off x="8806143" y="1334062"/>
          <a:ext cx="1277470" cy="47793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r>
            <a:rPr lang="zh-CN" altLang="en-US"/>
            <a:t>高精度模具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95250</xdr:colOff>
          <xdr:row>2</xdr:row>
          <xdr:rowOff>19050</xdr:rowOff>
        </xdr:from>
        <xdr:to>
          <xdr:col>12</xdr:col>
          <xdr:colOff>76200</xdr:colOff>
          <xdr:row>3</xdr:row>
          <xdr:rowOff>85725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466725</xdr:colOff>
          <xdr:row>2</xdr:row>
          <xdr:rowOff>9525</xdr:rowOff>
        </xdr:from>
        <xdr:to>
          <xdr:col>13</xdr:col>
          <xdr:colOff>361950</xdr:colOff>
          <xdr:row>3</xdr:row>
          <xdr:rowOff>76200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95250</xdr:colOff>
          <xdr:row>16</xdr:row>
          <xdr:rowOff>19050</xdr:rowOff>
        </xdr:from>
        <xdr:to>
          <xdr:col>12</xdr:col>
          <xdr:colOff>76200</xdr:colOff>
          <xdr:row>17</xdr:row>
          <xdr:rowOff>85725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466725</xdr:colOff>
          <xdr:row>16</xdr:row>
          <xdr:rowOff>9525</xdr:rowOff>
        </xdr:from>
        <xdr:to>
          <xdr:col>13</xdr:col>
          <xdr:colOff>361950</xdr:colOff>
          <xdr:row>17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104776</xdr:colOff>
      <xdr:row>6</xdr:row>
      <xdr:rowOff>126384</xdr:rowOff>
    </xdr:from>
    <xdr:to>
      <xdr:col>5</xdr:col>
      <xdr:colOff>1019175</xdr:colOff>
      <xdr:row>6</xdr:row>
      <xdr:rowOff>561975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2376" y="1545609"/>
          <a:ext cx="914399" cy="435591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200026</xdr:colOff>
      <xdr:row>20</xdr:row>
      <xdr:rowOff>114300</xdr:rowOff>
    </xdr:from>
    <xdr:to>
      <xdr:col>5</xdr:col>
      <xdr:colOff>790575</xdr:colOff>
      <xdr:row>20</xdr:row>
      <xdr:rowOff>704850</xdr:rowOff>
    </xdr:to>
    <xdr:pic>
      <xdr:nvPicPr>
        <xdr:cNvPr id="8" name="图片 7" descr="C:\Users\Administrator\AppData\Roaming\feiq\RichOle\2842013504.bmp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6" y="5715000"/>
          <a:ext cx="590549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171451</xdr:colOff>
      <xdr:row>20</xdr:row>
      <xdr:rowOff>746850</xdr:rowOff>
    </xdr:from>
    <xdr:to>
      <xdr:col>5</xdr:col>
      <xdr:colOff>676275</xdr:colOff>
      <xdr:row>20</xdr:row>
      <xdr:rowOff>1088322</xdr:rowOff>
    </xdr:to>
    <xdr:pic>
      <xdr:nvPicPr>
        <xdr:cNvPr id="10" name="图片 9" descr="C:\Users\Administrator\AppData\Roaming\feiq\RichOle\708418499.bmp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6347550"/>
          <a:ext cx="504824" cy="341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2</xdr:row>
          <xdr:rowOff>19050</xdr:rowOff>
        </xdr:from>
        <xdr:to>
          <xdr:col>11</xdr:col>
          <xdr:colOff>76200</xdr:colOff>
          <xdr:row>3</xdr:row>
          <xdr:rowOff>85725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466725</xdr:colOff>
          <xdr:row>2</xdr:row>
          <xdr:rowOff>9525</xdr:rowOff>
        </xdr:from>
        <xdr:to>
          <xdr:col>12</xdr:col>
          <xdr:colOff>361950</xdr:colOff>
          <xdr:row>3</xdr:row>
          <xdr:rowOff>76200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101600</xdr:colOff>
      <xdr:row>8</xdr:row>
      <xdr:rowOff>47625</xdr:rowOff>
    </xdr:from>
    <xdr:to>
      <xdr:col>5</xdr:col>
      <xdr:colOff>635635</xdr:colOff>
      <xdr:row>8</xdr:row>
      <xdr:rowOff>591185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2600" y="2762250"/>
          <a:ext cx="53403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85094</xdr:colOff>
      <xdr:row>6</xdr:row>
      <xdr:rowOff>104775</xdr:rowOff>
    </xdr:from>
    <xdr:to>
      <xdr:col>5</xdr:col>
      <xdr:colOff>542929</xdr:colOff>
      <xdr:row>6</xdr:row>
      <xdr:rowOff>581025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4133537" y="1533207"/>
          <a:ext cx="476250" cy="457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EO33"/>
  <sheetViews>
    <sheetView zoomScale="85" zoomScaleNormal="85" workbookViewId="0">
      <pane xSplit="1" topLeftCell="B1" activePane="topRight" state="frozen"/>
      <selection pane="topRight" activeCell="C18" sqref="C18"/>
    </sheetView>
  </sheetViews>
  <sheetFormatPr defaultColWidth="5.125" defaultRowHeight="13.5"/>
  <cols>
    <col min="1" max="1" width="0.75" style="2" customWidth="1"/>
    <col min="2" max="2" width="5" style="2" customWidth="1"/>
    <col min="3" max="3" width="10.5" style="3" customWidth="1"/>
    <col min="4" max="4" width="7.375" style="3" customWidth="1"/>
    <col min="5" max="5" width="14.25" style="2" customWidth="1"/>
    <col min="6" max="6" width="12.75" style="4" customWidth="1"/>
    <col min="7" max="7" width="15.5" style="2" customWidth="1"/>
    <col min="8" max="8" width="8.375" style="2" customWidth="1"/>
    <col min="9" max="9" width="11" style="2" customWidth="1"/>
    <col min="10" max="10" width="12" style="2" customWidth="1"/>
    <col min="11" max="11" width="9.125" style="2" customWidth="1"/>
    <col min="12" max="12" width="10" style="2" customWidth="1"/>
    <col min="13" max="13" width="9.75" style="2" customWidth="1"/>
    <col min="14" max="14" width="31.125" style="2" customWidth="1"/>
    <col min="15" max="15" width="10" style="2" customWidth="1"/>
    <col min="16" max="254" width="9" style="2" customWidth="1"/>
    <col min="255" max="16369" width="5.125" style="2"/>
  </cols>
  <sheetData>
    <row r="1" spans="2:18" ht="29.25" customHeight="1">
      <c r="B1" s="179" t="s">
        <v>22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2:18" ht="20.25" customHeight="1">
      <c r="B2" s="5"/>
      <c r="C2" s="5"/>
      <c r="D2" s="5"/>
      <c r="E2" s="5"/>
      <c r="F2" s="6"/>
      <c r="G2" s="5"/>
      <c r="H2" s="5"/>
      <c r="I2" s="5"/>
      <c r="J2" s="5"/>
      <c r="K2" s="180"/>
      <c r="L2" s="180"/>
      <c r="M2" s="180"/>
      <c r="N2" s="180"/>
    </row>
    <row r="3" spans="2:18" ht="20.25" customHeight="1">
      <c r="B3" s="181" t="s">
        <v>23</v>
      </c>
      <c r="C3" s="181"/>
      <c r="D3" s="181"/>
      <c r="E3" s="181"/>
      <c r="F3" s="181"/>
      <c r="G3" s="181"/>
      <c r="H3" s="181"/>
      <c r="I3" s="181"/>
      <c r="J3" s="181"/>
      <c r="K3" s="23" t="s">
        <v>0</v>
      </c>
      <c r="L3" s="24"/>
      <c r="M3" s="24" t="s">
        <v>1</v>
      </c>
      <c r="N3" s="24" t="s">
        <v>2</v>
      </c>
    </row>
    <row r="4" spans="2:18" ht="7.5" customHeight="1">
      <c r="B4" s="8"/>
      <c r="C4" s="7"/>
      <c r="D4" s="7"/>
      <c r="E4" s="8"/>
      <c r="F4" s="6"/>
      <c r="G4" s="9"/>
      <c r="H4" s="10"/>
      <c r="I4" s="10"/>
      <c r="J4" s="10"/>
      <c r="K4" s="10"/>
      <c r="L4" s="10"/>
      <c r="M4" s="10"/>
      <c r="N4" s="28"/>
    </row>
    <row r="5" spans="2:18" ht="27.75" customHeight="1">
      <c r="B5" s="189" t="s">
        <v>3</v>
      </c>
      <c r="C5" s="194" t="s">
        <v>4</v>
      </c>
      <c r="D5" s="194" t="s">
        <v>5</v>
      </c>
      <c r="E5" s="187" t="s">
        <v>6</v>
      </c>
      <c r="F5" s="194" t="s">
        <v>7</v>
      </c>
      <c r="G5" s="189" t="s">
        <v>8</v>
      </c>
      <c r="H5" s="194" t="s">
        <v>9</v>
      </c>
      <c r="I5" s="182" t="s">
        <v>27</v>
      </c>
      <c r="J5" s="183"/>
      <c r="K5" s="184" t="s">
        <v>17</v>
      </c>
      <c r="L5" s="185"/>
      <c r="M5" s="186"/>
      <c r="N5" s="189" t="s">
        <v>10</v>
      </c>
    </row>
    <row r="6" spans="2:18" s="1" customFormat="1" ht="27.75" customHeight="1">
      <c r="B6" s="190"/>
      <c r="C6" s="195"/>
      <c r="D6" s="195"/>
      <c r="E6" s="188"/>
      <c r="F6" s="195"/>
      <c r="G6" s="190"/>
      <c r="H6" s="195"/>
      <c r="I6" s="16" t="s">
        <v>30</v>
      </c>
      <c r="J6" s="16" t="s">
        <v>31</v>
      </c>
      <c r="K6" s="19" t="s">
        <v>11</v>
      </c>
      <c r="L6" s="19" t="s">
        <v>12</v>
      </c>
      <c r="M6" s="29" t="s">
        <v>13</v>
      </c>
      <c r="N6" s="190"/>
    </row>
    <row r="7" spans="2:18" s="1" customFormat="1" ht="90" customHeight="1">
      <c r="B7" s="12">
        <v>1</v>
      </c>
      <c r="C7" s="14" t="s">
        <v>25</v>
      </c>
      <c r="D7" s="13">
        <v>712</v>
      </c>
      <c r="E7" s="33" t="s">
        <v>29</v>
      </c>
      <c r="F7" s="14" t="s">
        <v>24</v>
      </c>
      <c r="G7" s="13"/>
      <c r="H7" s="11" t="s">
        <v>26</v>
      </c>
      <c r="I7" s="25">
        <v>57.12</v>
      </c>
      <c r="J7" s="59">
        <v>54.2</v>
      </c>
      <c r="K7" s="59">
        <v>50</v>
      </c>
      <c r="L7" s="13"/>
      <c r="M7" s="13"/>
      <c r="N7" s="50" t="s">
        <v>28</v>
      </c>
    </row>
    <row r="8" spans="2:18" s="1" customFormat="1" ht="38.25" customHeight="1">
      <c r="B8" s="12"/>
      <c r="C8" s="12"/>
      <c r="D8" s="12"/>
      <c r="E8" s="15" t="s">
        <v>14</v>
      </c>
      <c r="F8" s="17"/>
      <c r="G8" s="12"/>
      <c r="H8" s="16"/>
      <c r="I8" s="191" t="s">
        <v>55</v>
      </c>
      <c r="J8" s="192"/>
      <c r="K8" s="19"/>
      <c r="L8" s="26"/>
      <c r="M8" s="31"/>
      <c r="N8" s="30"/>
    </row>
    <row r="9" spans="2:18" s="1" customFormat="1" ht="39" customHeight="1">
      <c r="B9" s="12"/>
      <c r="C9" s="12"/>
      <c r="D9" s="12"/>
      <c r="E9" s="15" t="s">
        <v>15</v>
      </c>
      <c r="F9" s="17"/>
      <c r="G9" s="18"/>
      <c r="H9" s="16"/>
      <c r="I9" s="191" t="s">
        <v>54</v>
      </c>
      <c r="J9" s="192"/>
      <c r="K9" s="19"/>
      <c r="L9" s="26"/>
      <c r="M9" s="31"/>
      <c r="N9" s="30"/>
    </row>
    <row r="10" spans="2:18" s="1" customFormat="1" ht="36" customHeight="1">
      <c r="B10" s="196" t="s">
        <v>79</v>
      </c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</row>
    <row r="11" spans="2:18" ht="24.75" customHeight="1">
      <c r="B11" s="193" t="s">
        <v>16</v>
      </c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Q11" s="32"/>
      <c r="R11" s="32"/>
    </row>
    <row r="12" spans="2:18" ht="14.25" customHeight="1"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Q12" s="32"/>
      <c r="R12" s="32"/>
    </row>
    <row r="13" spans="2:18" ht="18.75" customHeight="1">
      <c r="B13" s="20"/>
      <c r="C13" s="2"/>
      <c r="D13" s="4"/>
      <c r="E13" s="20"/>
      <c r="F13" s="21"/>
      <c r="G13" s="20"/>
      <c r="H13" s="20"/>
      <c r="I13" s="20"/>
      <c r="J13" s="20"/>
      <c r="K13" s="20"/>
      <c r="L13" s="20"/>
      <c r="M13" s="20"/>
      <c r="N13" s="20"/>
    </row>
    <row r="14" spans="2:18" ht="18.75" customHeight="1">
      <c r="B14" s="20"/>
      <c r="C14" s="2"/>
      <c r="D14" s="4"/>
      <c r="E14" s="20"/>
      <c r="F14" s="21"/>
      <c r="G14" s="20"/>
      <c r="H14" s="20"/>
      <c r="I14" s="20"/>
      <c r="J14" s="20"/>
      <c r="K14" s="20"/>
      <c r="L14" s="20"/>
      <c r="M14" s="20"/>
      <c r="N14" s="20"/>
    </row>
    <row r="15" spans="2:18" ht="41.25" customHeight="1">
      <c r="B15" s="22"/>
      <c r="C15" s="2"/>
      <c r="D15" s="4"/>
    </row>
    <row r="16" spans="2:18" ht="14.25" customHeight="1">
      <c r="C16" s="2"/>
      <c r="D16" s="4"/>
    </row>
    <row r="17" spans="3:11">
      <c r="C17" s="2"/>
      <c r="D17" s="4"/>
      <c r="K17" s="27"/>
    </row>
    <row r="18" spans="3:11" ht="78" customHeight="1">
      <c r="C18" s="2"/>
      <c r="D18" s="4"/>
      <c r="K18" s="27"/>
    </row>
    <row r="19" spans="3:11" ht="13.5" customHeight="1">
      <c r="C19" s="2"/>
      <c r="D19" s="4"/>
      <c r="K19" s="27"/>
    </row>
    <row r="20" spans="3:11" ht="13.5" customHeight="1">
      <c r="C20" s="2"/>
      <c r="D20" s="4"/>
      <c r="K20" s="27"/>
    </row>
    <row r="21" spans="3:11">
      <c r="C21" s="2"/>
      <c r="D21" s="4"/>
      <c r="K21" s="27"/>
    </row>
    <row r="22" spans="3:11">
      <c r="C22" s="2"/>
      <c r="D22" s="4"/>
    </row>
    <row r="23" spans="3:11" ht="13.5" customHeight="1">
      <c r="C23" s="2"/>
      <c r="D23" s="4"/>
    </row>
    <row r="24" spans="3:11" ht="13.5" customHeight="1">
      <c r="C24" s="2"/>
      <c r="D24" s="4"/>
    </row>
    <row r="25" spans="3:11">
      <c r="C25" s="2"/>
      <c r="D25" s="2"/>
    </row>
    <row r="26" spans="3:11">
      <c r="C26" s="2"/>
      <c r="D26" s="2"/>
    </row>
    <row r="27" spans="3:11">
      <c r="C27" s="2"/>
      <c r="D27" s="2"/>
    </row>
    <row r="28" spans="3:11">
      <c r="C28" s="2"/>
      <c r="D28" s="2"/>
    </row>
    <row r="29" spans="3:11" ht="14.25">
      <c r="C29" s="20"/>
      <c r="D29" s="20"/>
    </row>
    <row r="30" spans="3:11" ht="14.25">
      <c r="C30" s="20"/>
      <c r="D30" s="20"/>
    </row>
    <row r="31" spans="3:11" ht="14.25">
      <c r="C31" s="20"/>
      <c r="D31" s="20"/>
    </row>
    <row r="32" spans="3:11" ht="14.25">
      <c r="C32" s="20"/>
      <c r="D32" s="20"/>
    </row>
    <row r="33" spans="3:4" ht="14.25">
      <c r="C33" s="22"/>
      <c r="D33" s="22"/>
    </row>
  </sheetData>
  <mergeCells count="17">
    <mergeCell ref="I8:J8"/>
    <mergeCell ref="I9:J9"/>
    <mergeCell ref="B11:N12"/>
    <mergeCell ref="H5:H6"/>
    <mergeCell ref="F5:F6"/>
    <mergeCell ref="B5:B6"/>
    <mergeCell ref="C5:C6"/>
    <mergeCell ref="D5:D6"/>
    <mergeCell ref="B10:N10"/>
    <mergeCell ref="B1:N1"/>
    <mergeCell ref="K2:N2"/>
    <mergeCell ref="B3:J3"/>
    <mergeCell ref="I5:J5"/>
    <mergeCell ref="K5:M5"/>
    <mergeCell ref="E5:E6"/>
    <mergeCell ref="G5:G6"/>
    <mergeCell ref="N5:N6"/>
  </mergeCells>
  <phoneticPr fontId="14" type="noConversion"/>
  <pageMargins left="0.55118110236220497" right="0.35433070866141703" top="0.42" bottom="0.48" header="0.31496062992126" footer="0.196850393700787"/>
  <pageSetup paperSize="9" scale="89" fitToHeight="3" orientation="landscape" r:id="rId1"/>
  <drawing r:id="rId2"/>
  <legacyDrawing r:id="rId3"/>
  <oleObjects>
    <mc:AlternateContent xmlns:mc="http://schemas.openxmlformats.org/markup-compatibility/2006">
      <mc:Choice Requires="x14">
        <oleObject progId="StaticDib" shapeId="1030" r:id="rId4">
          <objectPr defaultSize="0" autoPict="0" r:id="rId5">
            <anchor moveWithCells="1">
              <from>
                <xdr:col>6</xdr:col>
                <xdr:colOff>114300</xdr:colOff>
                <xdr:row>6</xdr:row>
                <xdr:rowOff>76200</xdr:rowOff>
              </from>
              <to>
                <xdr:col>6</xdr:col>
                <xdr:colOff>1057275</xdr:colOff>
                <xdr:row>6</xdr:row>
                <xdr:rowOff>1095375</xdr:rowOff>
              </to>
            </anchor>
          </objectPr>
        </oleObject>
      </mc:Choice>
      <mc:Fallback>
        <oleObject progId="StaticDib" shapeId="1030" r:id="rId4"/>
      </mc:Fallback>
    </mc:AlternateContent>
    <mc:AlternateContent xmlns:mc="http://schemas.openxmlformats.org/markup-compatibility/2006">
      <mc:Choice Requires="x14">
        <oleObject progId="包装程序外壳对象" dvAspect="DVASPECT_ICON" shapeId="1031" r:id="rId6">
          <objectPr defaultSize="0" r:id="rId7">
            <anchor moveWithCells="1">
              <from>
                <xdr:col>12</xdr:col>
                <xdr:colOff>0</xdr:colOff>
                <xdr:row>50</xdr:row>
                <xdr:rowOff>0</xdr:rowOff>
              </from>
              <to>
                <xdr:col>13</xdr:col>
                <xdr:colOff>885825</xdr:colOff>
                <xdr:row>53</xdr:row>
                <xdr:rowOff>19050</xdr:rowOff>
              </to>
            </anchor>
          </objectPr>
        </oleObject>
      </mc:Choice>
      <mc:Fallback>
        <oleObject progId="包装程序外壳对象" dvAspect="DVASPECT_ICON" shapeId="1031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Check Box 1">
              <controlPr defaultSize="0" autoPict="0">
                <anchor moveWithCells="1" sizeWithCells="1">
                  <from>
                    <xdr:col>10</xdr:col>
                    <xdr:colOff>95250</xdr:colOff>
                    <xdr:row>2</xdr:row>
                    <xdr:rowOff>19050</xdr:rowOff>
                  </from>
                  <to>
                    <xdr:col>11</xdr:col>
                    <xdr:colOff>76200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Check Box 2">
              <controlPr defaultSize="0" autoPict="0">
                <anchor moveWithCells="1" sizeWithCells="1">
                  <from>
                    <xdr:col>11</xdr:col>
                    <xdr:colOff>466725</xdr:colOff>
                    <xdr:row>2</xdr:row>
                    <xdr:rowOff>9525</xdr:rowOff>
                  </from>
                  <to>
                    <xdr:col>12</xdr:col>
                    <xdr:colOff>361950</xdr:colOff>
                    <xdr:row>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tabSelected="1" zoomScale="80" zoomScaleNormal="80" zoomScaleSheetLayoutView="80" workbookViewId="0">
      <pane xSplit="6" ySplit="4" topLeftCell="H5" activePane="bottomRight" state="frozen"/>
      <selection pane="topRight" activeCell="G1" sqref="G1"/>
      <selection pane="bottomLeft" activeCell="A5" sqref="A5"/>
      <selection pane="bottomRight" sqref="A1:Y1"/>
    </sheetView>
  </sheetViews>
  <sheetFormatPr defaultRowHeight="13.5"/>
  <cols>
    <col min="1" max="1" width="5.5" style="32" customWidth="1"/>
    <col min="2" max="2" width="6.375" bestFit="1" customWidth="1"/>
    <col min="3" max="3" width="8" bestFit="1" customWidth="1"/>
    <col min="4" max="4" width="11.5" customWidth="1"/>
    <col min="5" max="5" width="10" customWidth="1"/>
    <col min="6" max="6" width="9.75" customWidth="1"/>
    <col min="7" max="7" width="8" customWidth="1"/>
    <col min="8" max="8" width="8.375" customWidth="1"/>
    <col min="9" max="9" width="9.625" customWidth="1"/>
    <col min="10" max="10" width="7.75" customWidth="1"/>
    <col min="11" max="12" width="11.375" customWidth="1"/>
    <col min="13" max="13" width="8" customWidth="1"/>
    <col min="14" max="14" width="6.5" customWidth="1"/>
    <col min="15" max="15" width="10.625" style="32" bestFit="1" customWidth="1"/>
    <col min="16" max="16" width="7.875" style="32" customWidth="1"/>
    <col min="17" max="17" width="5" style="79" customWidth="1"/>
    <col min="18" max="18" width="7.125" style="79" customWidth="1"/>
    <col min="19" max="19" width="8.375" style="79" customWidth="1"/>
    <col min="20" max="20" width="9.125" style="32" customWidth="1"/>
    <col min="21" max="24" width="9" customWidth="1"/>
    <col min="25" max="25" width="13.625" customWidth="1"/>
    <col min="28" max="28" width="7.625" bestFit="1" customWidth="1"/>
    <col min="29" max="29" width="12" bestFit="1" customWidth="1"/>
  </cols>
  <sheetData>
    <row r="1" spans="1:29" ht="36" customHeight="1">
      <c r="A1" s="197" t="s">
        <v>241</v>
      </c>
      <c r="B1" s="198"/>
      <c r="C1" s="198"/>
      <c r="D1" s="198"/>
      <c r="E1" s="198"/>
      <c r="F1" s="198"/>
      <c r="G1" s="199"/>
      <c r="H1" s="199"/>
      <c r="I1" s="199"/>
      <c r="J1" s="199"/>
      <c r="K1" s="199"/>
      <c r="L1" s="199"/>
      <c r="M1" s="199"/>
      <c r="N1" s="198"/>
      <c r="O1" s="198"/>
      <c r="P1" s="198"/>
      <c r="Q1" s="198"/>
      <c r="R1" s="199"/>
      <c r="S1" s="199"/>
      <c r="T1" s="199"/>
      <c r="U1" s="198"/>
      <c r="V1" s="198"/>
      <c r="W1" s="199"/>
      <c r="X1" s="198"/>
      <c r="Y1" s="198"/>
    </row>
    <row r="2" spans="1:29" ht="28.5" customHeight="1">
      <c r="A2" s="202"/>
      <c r="B2" s="203"/>
      <c r="C2" s="203"/>
      <c r="D2" s="203"/>
      <c r="E2" s="203"/>
      <c r="F2" s="203"/>
      <c r="G2" s="204"/>
      <c r="H2" s="204"/>
      <c r="I2" s="204"/>
      <c r="J2" s="204"/>
      <c r="K2" s="204"/>
      <c r="L2" s="204"/>
      <c r="M2" s="204"/>
      <c r="N2" s="203"/>
      <c r="O2" s="203"/>
      <c r="P2" s="76"/>
      <c r="Q2" s="77"/>
      <c r="R2" s="160"/>
      <c r="S2" s="160"/>
      <c r="T2" s="76"/>
      <c r="U2" s="215" t="s">
        <v>2</v>
      </c>
      <c r="V2" s="216"/>
      <c r="W2" s="216"/>
      <c r="X2" s="216"/>
      <c r="Y2" s="217"/>
    </row>
    <row r="3" spans="1:29" s="178" customFormat="1" ht="21" customHeight="1">
      <c r="A3" s="200" t="s">
        <v>3</v>
      </c>
      <c r="B3" s="201" t="s">
        <v>4</v>
      </c>
      <c r="C3" s="201" t="s">
        <v>5</v>
      </c>
      <c r="D3" s="211" t="s">
        <v>215</v>
      </c>
      <c r="E3" s="212"/>
      <c r="F3" s="212"/>
      <c r="G3" s="212"/>
      <c r="H3" s="213"/>
      <c r="I3" s="218" t="s">
        <v>240</v>
      </c>
      <c r="J3" s="218" t="s">
        <v>219</v>
      </c>
      <c r="K3" s="208" t="s">
        <v>221</v>
      </c>
      <c r="L3" s="209"/>
      <c r="M3" s="210"/>
      <c r="N3" s="201" t="s">
        <v>18</v>
      </c>
      <c r="O3" s="205" t="s">
        <v>250</v>
      </c>
      <c r="P3" s="206"/>
      <c r="Q3" s="206"/>
      <c r="R3" s="206"/>
      <c r="S3" s="206"/>
      <c r="T3" s="207"/>
      <c r="U3" s="214" t="s">
        <v>237</v>
      </c>
      <c r="V3" s="214"/>
      <c r="W3" s="214"/>
      <c r="X3" s="214"/>
      <c r="Y3" s="214"/>
    </row>
    <row r="4" spans="1:29" s="164" customFormat="1" ht="28.5" customHeight="1">
      <c r="A4" s="200"/>
      <c r="B4" s="201"/>
      <c r="C4" s="201"/>
      <c r="D4" s="88" t="s">
        <v>91</v>
      </c>
      <c r="E4" s="87" t="s">
        <v>92</v>
      </c>
      <c r="F4" s="86" t="s">
        <v>88</v>
      </c>
      <c r="G4" s="80" t="s">
        <v>216</v>
      </c>
      <c r="H4" s="159" t="s">
        <v>217</v>
      </c>
      <c r="I4" s="219"/>
      <c r="J4" s="219"/>
      <c r="K4" s="80" t="s">
        <v>221</v>
      </c>
      <c r="L4" s="80" t="s">
        <v>222</v>
      </c>
      <c r="M4" s="80" t="s">
        <v>220</v>
      </c>
      <c r="N4" s="201"/>
      <c r="O4" s="87" t="s">
        <v>225</v>
      </c>
      <c r="P4" s="87" t="s">
        <v>224</v>
      </c>
      <c r="Q4" s="78" t="s">
        <v>223</v>
      </c>
      <c r="R4" s="161" t="s">
        <v>226</v>
      </c>
      <c r="S4" s="87" t="s">
        <v>230</v>
      </c>
      <c r="T4" s="87" t="s">
        <v>231</v>
      </c>
      <c r="U4" s="87" t="s">
        <v>233</v>
      </c>
      <c r="V4" s="87" t="s">
        <v>234</v>
      </c>
      <c r="W4" s="73" t="s">
        <v>235</v>
      </c>
      <c r="X4" s="73" t="s">
        <v>236</v>
      </c>
      <c r="Y4" s="90" t="s">
        <v>10</v>
      </c>
    </row>
    <row r="5" spans="1:29" s="164" customFormat="1" ht="39.950000000000003" customHeight="1">
      <c r="A5" s="86">
        <v>1</v>
      </c>
      <c r="B5" s="87" t="s">
        <v>242</v>
      </c>
      <c r="C5" s="87" t="s">
        <v>243</v>
      </c>
      <c r="D5" s="170" t="s">
        <v>244</v>
      </c>
      <c r="E5" s="171" t="s">
        <v>245</v>
      </c>
      <c r="F5" s="86"/>
      <c r="G5" s="159" t="s">
        <v>247</v>
      </c>
      <c r="H5" s="159" t="s">
        <v>247</v>
      </c>
      <c r="I5" s="159" t="s">
        <v>247</v>
      </c>
      <c r="J5" s="159" t="s">
        <v>247</v>
      </c>
      <c r="K5" s="159" t="s">
        <v>246</v>
      </c>
      <c r="L5" s="159" t="s">
        <v>247</v>
      </c>
      <c r="M5" s="159">
        <v>30</v>
      </c>
      <c r="N5" s="87" t="s">
        <v>89</v>
      </c>
      <c r="O5" s="172" t="s">
        <v>248</v>
      </c>
      <c r="P5" s="172">
        <v>1.35</v>
      </c>
      <c r="Q5" s="173">
        <v>1</v>
      </c>
      <c r="R5" s="174">
        <v>40000</v>
      </c>
      <c r="S5" s="175" t="s">
        <v>249</v>
      </c>
      <c r="T5" s="175" t="s">
        <v>249</v>
      </c>
      <c r="U5" s="86">
        <v>40000</v>
      </c>
      <c r="V5" s="86" t="s">
        <v>247</v>
      </c>
      <c r="W5" s="159">
        <v>40000</v>
      </c>
      <c r="X5" s="73" t="s">
        <v>247</v>
      </c>
      <c r="Y5" s="166"/>
    </row>
    <row r="6" spans="1:29" s="164" customFormat="1" ht="39.950000000000003" customHeight="1">
      <c r="A6" s="86">
        <v>2</v>
      </c>
      <c r="B6" s="87"/>
      <c r="C6" s="87"/>
      <c r="D6" s="176"/>
      <c r="E6" s="177"/>
      <c r="F6" s="86"/>
      <c r="G6" s="159"/>
      <c r="H6" s="159"/>
      <c r="I6" s="159"/>
      <c r="J6" s="159"/>
      <c r="K6" s="159"/>
      <c r="L6" s="159"/>
      <c r="M6" s="159"/>
      <c r="N6" s="87"/>
      <c r="O6" s="172"/>
      <c r="P6" s="172"/>
      <c r="Q6" s="173"/>
      <c r="R6" s="174"/>
      <c r="S6" s="174"/>
      <c r="T6" s="175"/>
      <c r="U6" s="86"/>
      <c r="V6" s="86"/>
      <c r="W6" s="159"/>
      <c r="X6" s="73"/>
      <c r="Y6" s="166"/>
    </row>
    <row r="7" spans="1:29" s="164" customFormat="1" ht="39.950000000000003" customHeight="1">
      <c r="A7" s="86"/>
      <c r="B7" s="87"/>
      <c r="C7" s="87"/>
      <c r="D7" s="89"/>
      <c r="E7" s="87"/>
      <c r="F7" s="81"/>
      <c r="G7" s="158"/>
      <c r="H7" s="158"/>
      <c r="I7" s="158"/>
      <c r="J7" s="158"/>
      <c r="K7" s="158"/>
      <c r="L7" s="158"/>
      <c r="M7" s="158"/>
      <c r="N7" s="75"/>
      <c r="O7" s="75" t="s">
        <v>227</v>
      </c>
      <c r="P7" s="75" t="s">
        <v>227</v>
      </c>
      <c r="Q7" s="75" t="s">
        <v>227</v>
      </c>
      <c r="R7" s="163">
        <f>SUM(R5:R6)</f>
        <v>40000</v>
      </c>
      <c r="S7" s="162">
        <f>SUM(S5:S6)</f>
        <v>0</v>
      </c>
      <c r="T7" s="162"/>
      <c r="U7" s="86"/>
      <c r="V7" s="86"/>
      <c r="W7" s="159"/>
      <c r="X7" s="73"/>
      <c r="Y7" s="74"/>
      <c r="AC7" s="165"/>
    </row>
    <row r="8" spans="1:29" s="164" customFormat="1" ht="31.5" customHeight="1">
      <c r="A8" s="241" t="s">
        <v>232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3"/>
      <c r="O8" s="233"/>
      <c r="P8" s="220"/>
      <c r="Q8" s="220"/>
      <c r="R8" s="220"/>
      <c r="S8" s="220"/>
      <c r="T8" s="234"/>
      <c r="U8" s="86"/>
      <c r="V8" s="86"/>
      <c r="W8" s="159"/>
      <c r="X8" s="73"/>
      <c r="Y8" s="166"/>
    </row>
    <row r="9" spans="1:29" s="164" customFormat="1" ht="39.950000000000003" customHeight="1">
      <c r="A9" s="238" t="s">
        <v>228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40"/>
      <c r="O9" s="231">
        <v>25</v>
      </c>
      <c r="P9" s="226"/>
      <c r="Q9" s="226"/>
      <c r="R9" s="226"/>
      <c r="S9" s="226"/>
      <c r="T9" s="232"/>
      <c r="U9" s="159"/>
      <c r="V9" s="167"/>
      <c r="W9" s="167"/>
      <c r="X9" s="168"/>
      <c r="Y9" s="169"/>
    </row>
    <row r="10" spans="1:29" ht="39.950000000000003" customHeight="1">
      <c r="A10" s="235" t="s">
        <v>229</v>
      </c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7"/>
      <c r="O10" s="227" t="s">
        <v>251</v>
      </c>
      <c r="P10" s="228"/>
      <c r="Q10" s="228"/>
      <c r="R10" s="228"/>
      <c r="S10" s="228"/>
      <c r="T10" s="229"/>
      <c r="U10" s="82"/>
      <c r="V10" s="83"/>
      <c r="W10" s="83"/>
      <c r="X10" s="84"/>
      <c r="Y10" s="85"/>
    </row>
    <row r="11" spans="1:29" ht="54" customHeight="1">
      <c r="A11" s="224" t="s">
        <v>238</v>
      </c>
      <c r="B11" s="224"/>
      <c r="C11" s="224"/>
      <c r="D11" s="224"/>
      <c r="E11" s="224"/>
      <c r="F11" s="224"/>
      <c r="G11" s="225"/>
      <c r="H11" s="225"/>
      <c r="I11" s="225"/>
      <c r="J11" s="225"/>
      <c r="K11" s="225"/>
      <c r="L11" s="225"/>
      <c r="M11" s="225"/>
      <c r="N11" s="224"/>
      <c r="O11" s="224"/>
      <c r="P11" s="224"/>
      <c r="Q11" s="224"/>
      <c r="R11" s="225"/>
      <c r="S11" s="225"/>
      <c r="T11" s="224"/>
      <c r="U11" s="224"/>
      <c r="V11" s="224"/>
      <c r="W11" s="225"/>
      <c r="X11" s="224"/>
      <c r="Y11" s="224"/>
    </row>
    <row r="12" spans="1:29" ht="27.75" customHeight="1">
      <c r="A12" s="230" t="s">
        <v>239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</row>
    <row r="13" spans="1:29" ht="47.25" customHeight="1">
      <c r="A13" s="221" t="s">
        <v>90</v>
      </c>
      <c r="B13" s="222"/>
      <c r="C13" s="222"/>
      <c r="D13" s="222"/>
      <c r="E13" s="222"/>
      <c r="F13" s="222"/>
      <c r="G13" s="223"/>
      <c r="H13" s="223"/>
      <c r="I13" s="223"/>
      <c r="J13" s="223"/>
      <c r="K13" s="223"/>
      <c r="L13" s="223"/>
      <c r="M13" s="223"/>
      <c r="N13" s="222"/>
      <c r="O13" s="222"/>
      <c r="P13" s="222"/>
      <c r="Q13" s="222"/>
      <c r="R13" s="223"/>
      <c r="S13" s="223"/>
      <c r="T13" s="222"/>
      <c r="U13" s="222"/>
      <c r="V13" s="222"/>
      <c r="W13" s="223"/>
      <c r="X13" s="222"/>
      <c r="Y13" s="222"/>
    </row>
  </sheetData>
  <mergeCells count="22">
    <mergeCell ref="A13:Y13"/>
    <mergeCell ref="A11:Y11"/>
    <mergeCell ref="A12:Y12"/>
    <mergeCell ref="O8:T8"/>
    <mergeCell ref="O9:T9"/>
    <mergeCell ref="O10:T10"/>
    <mergeCell ref="A10:N10"/>
    <mergeCell ref="A9:N9"/>
    <mergeCell ref="A8:N8"/>
    <mergeCell ref="A1:Y1"/>
    <mergeCell ref="A3:A4"/>
    <mergeCell ref="B3:B4"/>
    <mergeCell ref="C3:C4"/>
    <mergeCell ref="N3:N4"/>
    <mergeCell ref="A2:O2"/>
    <mergeCell ref="K3:M3"/>
    <mergeCell ref="D3:H3"/>
    <mergeCell ref="U3:Y3"/>
    <mergeCell ref="U2:Y2"/>
    <mergeCell ref="O3:T3"/>
    <mergeCell ref="I3:I4"/>
    <mergeCell ref="J3:J4"/>
  </mergeCells>
  <phoneticPr fontId="14" type="noConversion"/>
  <printOptions horizontalCentered="1"/>
  <pageMargins left="0.11811023622047245" right="0.11811023622047245" top="0.55118110236220474" bottom="0.15748031496062992" header="0.31496062992125984" footer="0.31496062992125984"/>
  <pageSetup paperSize="9" scale="54" orientation="landscape" verticalDpi="1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9" sqref="E19"/>
    </sheetView>
  </sheetViews>
  <sheetFormatPr defaultRowHeight="13.5"/>
  <sheetData/>
  <phoneticPr fontId="1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80"/>
  <sheetViews>
    <sheetView zoomScale="85" zoomScaleNormal="85" workbookViewId="0">
      <selection activeCell="E13" sqref="E13:F13"/>
    </sheetView>
  </sheetViews>
  <sheetFormatPr defaultColWidth="9" defaultRowHeight="14.25"/>
  <cols>
    <col min="1" max="1" width="3.75" style="91" customWidth="1"/>
    <col min="2" max="7" width="9" style="91"/>
    <col min="8" max="8" width="11.375" style="91" customWidth="1"/>
    <col min="9" max="10" width="9" style="91"/>
    <col min="11" max="11" width="11.5" style="91" customWidth="1"/>
    <col min="12" max="15" width="9" style="91"/>
    <col min="16" max="16" width="10.375" style="91" customWidth="1"/>
    <col min="17" max="17" width="10" style="91" customWidth="1"/>
    <col min="18" max="16384" width="9" style="91"/>
  </cols>
  <sheetData>
    <row r="1" spans="1:256" s="92" customFormat="1" ht="24">
      <c r="A1" s="91"/>
      <c r="B1" s="244" t="s">
        <v>93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6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</row>
    <row r="2" spans="1:256" s="92" customFormat="1" ht="18.75" thickBot="1">
      <c r="A2" s="91"/>
      <c r="B2" s="93"/>
      <c r="C2" s="94"/>
      <c r="D2" s="95"/>
      <c r="E2" s="95"/>
      <c r="F2" s="95"/>
      <c r="G2" s="95"/>
      <c r="H2" s="95"/>
      <c r="I2" s="95"/>
      <c r="J2" s="95"/>
      <c r="K2" s="95"/>
      <c r="L2" s="96"/>
      <c r="M2" s="95"/>
      <c r="N2" s="95"/>
      <c r="O2" s="95"/>
      <c r="P2" s="97"/>
      <c r="Q2" s="98"/>
      <c r="R2" s="99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</row>
    <row r="3" spans="1:256" s="92" customFormat="1">
      <c r="A3" s="91"/>
      <c r="B3" s="247" t="s">
        <v>94</v>
      </c>
      <c r="C3" s="248"/>
      <c r="D3" s="248"/>
      <c r="E3" s="249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spans="1:256" s="92" customFormat="1">
      <c r="A4" s="91"/>
      <c r="B4" s="252" t="s">
        <v>95</v>
      </c>
      <c r="C4" s="253" t="s">
        <v>96</v>
      </c>
      <c r="D4" s="254"/>
      <c r="E4" s="255"/>
      <c r="F4" s="256"/>
      <c r="G4" s="256"/>
      <c r="H4" s="256"/>
      <c r="I4" s="256"/>
      <c r="J4" s="257"/>
      <c r="K4" s="100" t="s">
        <v>97</v>
      </c>
      <c r="L4" s="258" t="s">
        <v>98</v>
      </c>
      <c r="M4" s="258"/>
      <c r="N4" s="258"/>
      <c r="O4" s="258"/>
      <c r="P4" s="258"/>
      <c r="Q4" s="255"/>
      <c r="R4" s="259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</row>
    <row r="5" spans="1:256" s="92" customFormat="1">
      <c r="A5" s="91"/>
      <c r="B5" s="252"/>
      <c r="C5" s="253" t="s">
        <v>99</v>
      </c>
      <c r="D5" s="254"/>
      <c r="E5" s="255"/>
      <c r="F5" s="256"/>
      <c r="G5" s="256"/>
      <c r="H5" s="256"/>
      <c r="I5" s="256"/>
      <c r="J5" s="257"/>
      <c r="K5" s="100" t="s">
        <v>100</v>
      </c>
      <c r="L5" s="258"/>
      <c r="M5" s="258"/>
      <c r="N5" s="258"/>
      <c r="O5" s="258"/>
      <c r="P5" s="258"/>
      <c r="Q5" s="255"/>
      <c r="R5" s="259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</row>
    <row r="6" spans="1:256" s="92" customFormat="1">
      <c r="A6" s="91"/>
      <c r="B6" s="252"/>
      <c r="C6" s="253" t="s">
        <v>101</v>
      </c>
      <c r="D6" s="254"/>
      <c r="E6" s="255"/>
      <c r="F6" s="256"/>
      <c r="G6" s="256"/>
      <c r="H6" s="256"/>
      <c r="I6" s="256"/>
      <c r="J6" s="257"/>
      <c r="K6" s="260" t="s">
        <v>102</v>
      </c>
      <c r="L6" s="261"/>
      <c r="M6" s="261"/>
      <c r="N6" s="261"/>
      <c r="O6" s="261"/>
      <c r="P6" s="261"/>
      <c r="Q6" s="262"/>
      <c r="R6" s="263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spans="1:256" s="92" customFormat="1">
      <c r="A7" s="91"/>
      <c r="B7" s="252"/>
      <c r="C7" s="253" t="s">
        <v>103</v>
      </c>
      <c r="D7" s="254"/>
      <c r="E7" s="264"/>
      <c r="F7" s="265"/>
      <c r="G7" s="265"/>
      <c r="H7" s="265"/>
      <c r="I7" s="265"/>
      <c r="J7" s="266"/>
      <c r="K7" s="261"/>
      <c r="L7" s="261"/>
      <c r="M7" s="261"/>
      <c r="N7" s="261"/>
      <c r="O7" s="261"/>
      <c r="P7" s="261"/>
      <c r="Q7" s="262"/>
      <c r="R7" s="263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spans="1:256" s="92" customFormat="1">
      <c r="A8" s="91"/>
      <c r="B8" s="252"/>
      <c r="C8" s="253" t="s">
        <v>104</v>
      </c>
      <c r="D8" s="254"/>
      <c r="E8" s="255"/>
      <c r="F8" s="267"/>
      <c r="G8" s="267"/>
      <c r="H8" s="267"/>
      <c r="I8" s="267"/>
      <c r="J8" s="268"/>
      <c r="K8" s="261"/>
      <c r="L8" s="261"/>
      <c r="M8" s="261"/>
      <c r="N8" s="261"/>
      <c r="O8" s="261"/>
      <c r="P8" s="261"/>
      <c r="Q8" s="262"/>
      <c r="R8" s="263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spans="1:256" s="92" customFormat="1">
      <c r="A9" s="91"/>
      <c r="B9" s="252"/>
      <c r="C9" s="253" t="s">
        <v>105</v>
      </c>
      <c r="D9" s="254"/>
      <c r="E9" s="255" t="s">
        <v>106</v>
      </c>
      <c r="F9" s="256"/>
      <c r="G9" s="256"/>
      <c r="H9" s="256"/>
      <c r="I9" s="256"/>
      <c r="J9" s="257"/>
      <c r="K9" s="261"/>
      <c r="L9" s="261"/>
      <c r="M9" s="261"/>
      <c r="N9" s="261"/>
      <c r="O9" s="261"/>
      <c r="P9" s="261"/>
      <c r="Q9" s="262"/>
      <c r="R9" s="263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spans="1:256" s="92" customFormat="1">
      <c r="A10" s="91"/>
      <c r="B10" s="252"/>
      <c r="C10" s="253" t="s">
        <v>107</v>
      </c>
      <c r="D10" s="253"/>
      <c r="E10" s="255" t="s">
        <v>108</v>
      </c>
      <c r="F10" s="256"/>
      <c r="G10" s="256"/>
      <c r="H10" s="256"/>
      <c r="I10" s="256"/>
      <c r="J10" s="257"/>
      <c r="K10" s="261"/>
      <c r="L10" s="261"/>
      <c r="M10" s="261"/>
      <c r="N10" s="261"/>
      <c r="O10" s="261"/>
      <c r="P10" s="261"/>
      <c r="Q10" s="262"/>
      <c r="R10" s="263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spans="1:256" s="92" customFormat="1">
      <c r="A11" s="91"/>
      <c r="B11" s="252"/>
      <c r="C11" s="253" t="s">
        <v>109</v>
      </c>
      <c r="D11" s="253"/>
      <c r="E11" s="264" t="s">
        <v>110</v>
      </c>
      <c r="F11" s="269"/>
      <c r="G11" s="264" t="s">
        <v>111</v>
      </c>
      <c r="H11" s="269"/>
      <c r="I11" s="264" t="s">
        <v>112</v>
      </c>
      <c r="J11" s="269"/>
      <c r="K11" s="261"/>
      <c r="L11" s="261"/>
      <c r="M11" s="261"/>
      <c r="N11" s="261"/>
      <c r="O11" s="261"/>
      <c r="P11" s="261"/>
      <c r="Q11" s="262"/>
      <c r="R11" s="263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spans="1:256" s="92" customFormat="1">
      <c r="A12" s="91"/>
      <c r="B12" s="252"/>
      <c r="C12" s="253"/>
      <c r="D12" s="253"/>
      <c r="E12" s="255">
        <v>350</v>
      </c>
      <c r="F12" s="268"/>
      <c r="G12" s="255">
        <v>300</v>
      </c>
      <c r="H12" s="268"/>
      <c r="I12" s="255">
        <v>470</v>
      </c>
      <c r="J12" s="268"/>
      <c r="K12" s="261"/>
      <c r="L12" s="261"/>
      <c r="M12" s="261"/>
      <c r="N12" s="261"/>
      <c r="O12" s="261"/>
      <c r="P12" s="261"/>
      <c r="Q12" s="262"/>
      <c r="R12" s="263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spans="1:256" s="92" customFormat="1">
      <c r="A13" s="91"/>
      <c r="B13" s="252"/>
      <c r="C13" s="253"/>
      <c r="D13" s="253"/>
      <c r="E13" s="264"/>
      <c r="F13" s="269"/>
      <c r="G13" s="264"/>
      <c r="H13" s="269"/>
      <c r="I13" s="264"/>
      <c r="J13" s="269"/>
      <c r="K13" s="261"/>
      <c r="L13" s="261"/>
      <c r="M13" s="261"/>
      <c r="N13" s="261"/>
      <c r="O13" s="261"/>
      <c r="P13" s="261"/>
      <c r="Q13" s="262"/>
      <c r="R13" s="263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spans="1:256" s="92" customFormat="1">
      <c r="A14" s="91"/>
      <c r="B14" s="252"/>
      <c r="C14" s="253"/>
      <c r="D14" s="253"/>
      <c r="E14" s="264"/>
      <c r="F14" s="269"/>
      <c r="G14" s="264"/>
      <c r="H14" s="269"/>
      <c r="I14" s="264"/>
      <c r="J14" s="269"/>
      <c r="K14" s="261"/>
      <c r="L14" s="261"/>
      <c r="M14" s="261"/>
      <c r="N14" s="261"/>
      <c r="O14" s="261"/>
      <c r="P14" s="261"/>
      <c r="Q14" s="262"/>
      <c r="R14" s="263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spans="1:256" s="92" customFormat="1">
      <c r="A15" s="91"/>
      <c r="B15" s="252"/>
      <c r="C15" s="253"/>
      <c r="D15" s="253"/>
      <c r="E15" s="264"/>
      <c r="F15" s="269"/>
      <c r="G15" s="264"/>
      <c r="H15" s="269"/>
      <c r="I15" s="264"/>
      <c r="J15" s="269"/>
      <c r="K15" s="261"/>
      <c r="L15" s="261"/>
      <c r="M15" s="261"/>
      <c r="N15" s="261"/>
      <c r="O15" s="261"/>
      <c r="P15" s="261"/>
      <c r="Q15" s="262"/>
      <c r="R15" s="263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spans="1:256" s="92" customFormat="1">
      <c r="A16" s="91"/>
      <c r="B16" s="252"/>
      <c r="C16" s="270" t="s">
        <v>218</v>
      </c>
      <c r="D16" s="271"/>
      <c r="E16" s="255"/>
      <c r="F16" s="267"/>
      <c r="G16" s="267"/>
      <c r="H16" s="267"/>
      <c r="I16" s="267"/>
      <c r="J16" s="268"/>
      <c r="K16" s="261"/>
      <c r="L16" s="261"/>
      <c r="M16" s="261"/>
      <c r="N16" s="261"/>
      <c r="O16" s="261"/>
      <c r="P16" s="261"/>
      <c r="Q16" s="262"/>
      <c r="R16" s="263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spans="1:256" s="92" customFormat="1">
      <c r="A17" s="91"/>
      <c r="B17" s="252"/>
      <c r="C17" s="253" t="s">
        <v>119</v>
      </c>
      <c r="D17" s="253"/>
      <c r="E17" s="255" t="s">
        <v>120</v>
      </c>
      <c r="F17" s="267"/>
      <c r="G17" s="264" t="s">
        <v>211</v>
      </c>
      <c r="H17" s="269"/>
      <c r="I17" s="255"/>
      <c r="J17" s="267"/>
      <c r="K17" s="261"/>
      <c r="L17" s="261"/>
      <c r="M17" s="261"/>
      <c r="N17" s="261"/>
      <c r="O17" s="261"/>
      <c r="P17" s="261"/>
      <c r="Q17" s="262"/>
      <c r="R17" s="263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</row>
    <row r="18" spans="1:256" s="92" customFormat="1" ht="25.5" customHeight="1">
      <c r="A18" s="91"/>
      <c r="B18" s="252"/>
      <c r="C18" s="253" t="s">
        <v>113</v>
      </c>
      <c r="D18" s="253"/>
      <c r="E18" s="255" t="s">
        <v>114</v>
      </c>
      <c r="F18" s="267"/>
      <c r="G18" s="334" t="s">
        <v>212</v>
      </c>
      <c r="H18" s="334"/>
      <c r="I18" s="154"/>
      <c r="J18" s="155"/>
      <c r="K18" s="261"/>
      <c r="L18" s="261"/>
      <c r="M18" s="261"/>
      <c r="N18" s="261"/>
      <c r="O18" s="261"/>
      <c r="P18" s="261"/>
      <c r="Q18" s="262"/>
      <c r="R18" s="263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</row>
    <row r="19" spans="1:256" s="92" customFormat="1">
      <c r="A19" s="91"/>
      <c r="B19" s="252"/>
      <c r="C19" s="270" t="s">
        <v>115</v>
      </c>
      <c r="D19" s="271"/>
      <c r="E19" s="255" t="s">
        <v>116</v>
      </c>
      <c r="F19" s="268"/>
      <c r="G19" s="334" t="s">
        <v>213</v>
      </c>
      <c r="H19" s="334"/>
      <c r="I19" s="156"/>
      <c r="J19" s="157"/>
      <c r="K19" s="261"/>
      <c r="L19" s="261"/>
      <c r="M19" s="261"/>
      <c r="N19" s="261"/>
      <c r="O19" s="261"/>
      <c r="P19" s="261"/>
      <c r="Q19" s="262"/>
      <c r="R19" s="263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</row>
    <row r="20" spans="1:256" s="92" customFormat="1">
      <c r="A20" s="91"/>
      <c r="B20" s="252"/>
      <c r="C20" s="270" t="s">
        <v>117</v>
      </c>
      <c r="D20" s="271"/>
      <c r="E20" s="255" t="s">
        <v>118</v>
      </c>
      <c r="F20" s="268"/>
      <c r="G20" s="334" t="s">
        <v>214</v>
      </c>
      <c r="H20" s="334"/>
      <c r="I20" s="156"/>
      <c r="J20" s="157"/>
      <c r="K20" s="261"/>
      <c r="L20" s="261"/>
      <c r="M20" s="261"/>
      <c r="N20" s="261"/>
      <c r="O20" s="261"/>
      <c r="P20" s="261"/>
      <c r="Q20" s="262"/>
      <c r="R20" s="263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</row>
    <row r="21" spans="1:256" s="92" customFormat="1">
      <c r="A21" s="91"/>
      <c r="B21" s="252"/>
      <c r="C21" s="253" t="s">
        <v>121</v>
      </c>
      <c r="D21" s="253"/>
      <c r="E21" s="270" t="s">
        <v>122</v>
      </c>
      <c r="F21" s="271"/>
      <c r="G21" s="270" t="s">
        <v>123</v>
      </c>
      <c r="H21" s="271"/>
      <c r="I21" s="270" t="s">
        <v>124</v>
      </c>
      <c r="J21" s="271"/>
      <c r="K21" s="261"/>
      <c r="L21" s="261"/>
      <c r="M21" s="261"/>
      <c r="N21" s="261"/>
      <c r="O21" s="261"/>
      <c r="P21" s="261"/>
      <c r="Q21" s="262"/>
      <c r="R21" s="263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</row>
    <row r="22" spans="1:256" s="92" customFormat="1">
      <c r="A22" s="91"/>
      <c r="B22" s="252"/>
      <c r="C22" s="254"/>
      <c r="D22" s="254"/>
      <c r="E22" s="264"/>
      <c r="F22" s="269"/>
      <c r="G22" s="264"/>
      <c r="H22" s="269"/>
      <c r="I22" s="264" t="s">
        <v>125</v>
      </c>
      <c r="J22" s="269"/>
      <c r="K22" s="261"/>
      <c r="L22" s="261"/>
      <c r="M22" s="261"/>
      <c r="N22" s="261"/>
      <c r="O22" s="261"/>
      <c r="P22" s="261"/>
      <c r="Q22" s="262"/>
      <c r="R22" s="263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</row>
    <row r="23" spans="1:256" s="92" customFormat="1">
      <c r="A23" s="91"/>
      <c r="B23" s="252"/>
      <c r="C23" s="253" t="s">
        <v>126</v>
      </c>
      <c r="D23" s="253"/>
      <c r="E23" s="255"/>
      <c r="F23" s="256"/>
      <c r="G23" s="256"/>
      <c r="H23" s="256"/>
      <c r="I23" s="256"/>
      <c r="J23" s="257"/>
      <c r="K23" s="261"/>
      <c r="L23" s="261"/>
      <c r="M23" s="261"/>
      <c r="N23" s="261"/>
      <c r="O23" s="261"/>
      <c r="P23" s="261"/>
      <c r="Q23" s="262"/>
      <c r="R23" s="263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</row>
    <row r="24" spans="1:256" s="92" customFormat="1">
      <c r="A24" s="91"/>
      <c r="B24" s="252"/>
      <c r="C24" s="253" t="s">
        <v>127</v>
      </c>
      <c r="D24" s="253"/>
      <c r="E24" s="264"/>
      <c r="F24" s="272"/>
      <c r="G24" s="272"/>
      <c r="H24" s="272"/>
      <c r="I24" s="272"/>
      <c r="J24" s="273"/>
      <c r="K24" s="261"/>
      <c r="L24" s="261"/>
      <c r="M24" s="261"/>
      <c r="N24" s="261"/>
      <c r="O24" s="261"/>
      <c r="P24" s="261"/>
      <c r="Q24" s="262"/>
      <c r="R24" s="263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</row>
    <row r="25" spans="1:256" s="92" customFormat="1">
      <c r="A25" s="91"/>
      <c r="B25" s="274"/>
      <c r="C25" s="275"/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6"/>
      <c r="R25" s="277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  <c r="IU25" s="91"/>
      <c r="IV25" s="91"/>
    </row>
    <row r="26" spans="1:256" s="92" customFormat="1">
      <c r="A26" s="91"/>
      <c r="B26" s="311" t="s">
        <v>128</v>
      </c>
      <c r="C26" s="270" t="s">
        <v>129</v>
      </c>
      <c r="D26" s="271"/>
      <c r="E26" s="290" t="s">
        <v>130</v>
      </c>
      <c r="F26" s="291"/>
      <c r="G26" s="270" t="s">
        <v>131</v>
      </c>
      <c r="H26" s="292"/>
      <c r="I26" s="101" t="s">
        <v>132</v>
      </c>
      <c r="J26" s="293" t="s">
        <v>131</v>
      </c>
      <c r="K26" s="294"/>
      <c r="L26" s="270" t="s">
        <v>133</v>
      </c>
      <c r="M26" s="266"/>
      <c r="N26" s="270" t="s">
        <v>134</v>
      </c>
      <c r="O26" s="271"/>
      <c r="P26" s="253" t="s">
        <v>135</v>
      </c>
      <c r="Q26" s="270"/>
      <c r="R26" s="278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  <c r="IS26" s="91"/>
      <c r="IT26" s="91"/>
      <c r="IU26" s="91"/>
      <c r="IV26" s="91"/>
    </row>
    <row r="27" spans="1:256" s="92" customFormat="1" ht="15">
      <c r="A27" s="91"/>
      <c r="B27" s="311"/>
      <c r="C27" s="264" t="s">
        <v>136</v>
      </c>
      <c r="D27" s="269"/>
      <c r="E27" s="279">
        <v>24</v>
      </c>
      <c r="F27" s="280"/>
      <c r="G27" s="281"/>
      <c r="H27" s="282"/>
      <c r="I27" s="102">
        <v>180</v>
      </c>
      <c r="J27" s="283"/>
      <c r="K27" s="283"/>
      <c r="L27" s="270">
        <f>E27*I27</f>
        <v>4320</v>
      </c>
      <c r="M27" s="284"/>
      <c r="N27" s="285">
        <f>IF(AND(ISNUMBER(G27),ISNUMBER(J27)),G27*J27,IF(ISNUMBER(G27),G27*I27,IF(ISNUMBER(J27),J27*I27,L27)))</f>
        <v>4320</v>
      </c>
      <c r="O27" s="286"/>
      <c r="P27" s="287">
        <f>N27/$N$30</f>
        <v>1</v>
      </c>
      <c r="Q27" s="288"/>
      <c r="R27" s="289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</row>
    <row r="28" spans="1:256" s="92" customFormat="1" ht="15" customHeight="1">
      <c r="A28" s="91"/>
      <c r="B28" s="311"/>
      <c r="C28" s="264" t="s">
        <v>137</v>
      </c>
      <c r="D28" s="269"/>
      <c r="E28" s="264">
        <v>4</v>
      </c>
      <c r="F28" s="269"/>
      <c r="G28" s="281"/>
      <c r="H28" s="296"/>
      <c r="I28" s="102">
        <v>180</v>
      </c>
      <c r="J28" s="297"/>
      <c r="K28" s="298"/>
      <c r="L28" s="270">
        <f>E28*I28</f>
        <v>720</v>
      </c>
      <c r="M28" s="271"/>
      <c r="N28" s="285">
        <f>G28*J28</f>
        <v>0</v>
      </c>
      <c r="O28" s="286"/>
      <c r="P28" s="287">
        <f t="shared" ref="P28:P29" si="0">N28/$N$30</f>
        <v>0</v>
      </c>
      <c r="Q28" s="288"/>
      <c r="R28" s="289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  <c r="IU28" s="91"/>
      <c r="IV28" s="91"/>
    </row>
    <row r="29" spans="1:256" s="92" customFormat="1" ht="15">
      <c r="A29" s="91"/>
      <c r="B29" s="311"/>
      <c r="C29" s="264" t="s">
        <v>138</v>
      </c>
      <c r="D29" s="269"/>
      <c r="E29" s="264"/>
      <c r="F29" s="269"/>
      <c r="G29" s="281"/>
      <c r="H29" s="295"/>
      <c r="I29" s="103"/>
      <c r="J29" s="283"/>
      <c r="K29" s="283"/>
      <c r="L29" s="270">
        <f>E29*I29</f>
        <v>0</v>
      </c>
      <c r="M29" s="284"/>
      <c r="N29" s="285">
        <f>G29*J29</f>
        <v>0</v>
      </c>
      <c r="O29" s="286"/>
      <c r="P29" s="287">
        <f t="shared" si="0"/>
        <v>0</v>
      </c>
      <c r="Q29" s="288"/>
      <c r="R29" s="289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  <c r="IU29" s="91"/>
      <c r="IV29" s="91"/>
    </row>
    <row r="30" spans="1:256" s="92" customFormat="1">
      <c r="A30" s="91"/>
      <c r="B30" s="311"/>
      <c r="C30" s="299" t="s">
        <v>139</v>
      </c>
      <c r="D30" s="300"/>
      <c r="E30" s="300"/>
      <c r="F30" s="300"/>
      <c r="G30" s="300"/>
      <c r="H30" s="300"/>
      <c r="I30" s="300"/>
      <c r="J30" s="300"/>
      <c r="K30" s="301"/>
      <c r="L30" s="302">
        <f>SUM(L27:M29)</f>
        <v>5040</v>
      </c>
      <c r="M30" s="266"/>
      <c r="N30" s="303">
        <f>SUM(N27:O29)</f>
        <v>4320</v>
      </c>
      <c r="O30" s="304"/>
      <c r="P30" s="305">
        <f>SUM(P27:P29)</f>
        <v>1</v>
      </c>
      <c r="Q30" s="306"/>
      <c r="R30" s="307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  <c r="IR30" s="91"/>
      <c r="IS30" s="91"/>
      <c r="IT30" s="91"/>
      <c r="IU30" s="91"/>
      <c r="IV30" s="91"/>
    </row>
    <row r="31" spans="1:256" s="92" customFormat="1">
      <c r="A31" s="91"/>
      <c r="B31" s="274"/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6"/>
      <c r="R31" s="277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  <c r="IQ31" s="91"/>
      <c r="IR31" s="91"/>
      <c r="IS31" s="91"/>
      <c r="IT31" s="91"/>
      <c r="IU31" s="91"/>
      <c r="IV31" s="91"/>
    </row>
    <row r="32" spans="1:256" s="92" customFormat="1" ht="15.75" customHeight="1">
      <c r="A32" s="91"/>
      <c r="B32" s="252" t="s">
        <v>140</v>
      </c>
      <c r="C32" s="104" t="s">
        <v>4</v>
      </c>
      <c r="D32" s="308" t="s">
        <v>141</v>
      </c>
      <c r="E32" s="309"/>
      <c r="F32" s="308" t="s">
        <v>142</v>
      </c>
      <c r="G32" s="309"/>
      <c r="H32" s="104" t="s">
        <v>143</v>
      </c>
      <c r="I32" s="308" t="s">
        <v>144</v>
      </c>
      <c r="J32" s="310"/>
      <c r="K32" s="104" t="s">
        <v>131</v>
      </c>
      <c r="L32" s="104" t="s">
        <v>132</v>
      </c>
      <c r="M32" s="104" t="s">
        <v>131</v>
      </c>
      <c r="N32" s="308" t="s">
        <v>145</v>
      </c>
      <c r="O32" s="309"/>
      <c r="P32" s="308" t="s">
        <v>146</v>
      </c>
      <c r="Q32" s="310"/>
      <c r="R32" s="105" t="s">
        <v>135</v>
      </c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  <c r="IS32" s="91"/>
      <c r="IT32" s="91"/>
      <c r="IU32" s="91"/>
      <c r="IV32" s="91"/>
    </row>
    <row r="33" spans="1:256" s="92" customFormat="1" ht="16.5" customHeight="1">
      <c r="A33" s="91"/>
      <c r="B33" s="252"/>
      <c r="C33" s="253" t="s">
        <v>147</v>
      </c>
      <c r="D33" s="308" t="s">
        <v>148</v>
      </c>
      <c r="E33" s="309"/>
      <c r="F33" s="318" t="s">
        <v>149</v>
      </c>
      <c r="G33" s="320"/>
      <c r="H33" s="102" t="s">
        <v>150</v>
      </c>
      <c r="I33" s="318">
        <v>300</v>
      </c>
      <c r="J33" s="319"/>
      <c r="K33" s="106"/>
      <c r="L33" s="107">
        <v>25</v>
      </c>
      <c r="M33" s="108"/>
      <c r="N33" s="312">
        <f t="shared" ref="N33:N54" si="1">I33*L33</f>
        <v>7500</v>
      </c>
      <c r="O33" s="313"/>
      <c r="P33" s="314">
        <f t="shared" ref="P33:P54" si="2">IF(AND(ISNUMBER(K33),ISNUMBER(M33)),K33*M33,IF(ISNUMBER(M33),I33*M33,IF(ISNUMBER(K33),K33*L33,N33)))</f>
        <v>7500</v>
      </c>
      <c r="Q33" s="315"/>
      <c r="R33" s="109">
        <f t="shared" ref="R33:R55" si="3">IF($L$76=0,0,N33/$L$76)</f>
        <v>0.16209119250490325</v>
      </c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  <c r="IS33" s="91"/>
      <c r="IT33" s="91"/>
      <c r="IU33" s="91"/>
      <c r="IV33" s="91"/>
    </row>
    <row r="34" spans="1:256" s="92" customFormat="1" ht="23.25" customHeight="1">
      <c r="A34" s="91"/>
      <c r="B34" s="252"/>
      <c r="C34" s="253"/>
      <c r="D34" s="308" t="s">
        <v>151</v>
      </c>
      <c r="E34" s="309"/>
      <c r="F34" s="316" t="s">
        <v>152</v>
      </c>
      <c r="G34" s="317"/>
      <c r="H34" s="102" t="s">
        <v>153</v>
      </c>
      <c r="I34" s="318">
        <v>21</v>
      </c>
      <c r="J34" s="319"/>
      <c r="K34" s="108"/>
      <c r="L34" s="107">
        <v>55</v>
      </c>
      <c r="M34" s="108"/>
      <c r="N34" s="312">
        <f t="shared" si="1"/>
        <v>1155</v>
      </c>
      <c r="O34" s="313"/>
      <c r="P34" s="314">
        <f t="shared" si="2"/>
        <v>1155</v>
      </c>
      <c r="Q34" s="315"/>
      <c r="R34" s="109">
        <f t="shared" si="3"/>
        <v>2.4962043645755102E-2</v>
      </c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91"/>
      <c r="IP34" s="91"/>
      <c r="IQ34" s="91"/>
      <c r="IR34" s="91"/>
      <c r="IS34" s="91"/>
      <c r="IT34" s="91"/>
      <c r="IU34" s="91"/>
      <c r="IV34" s="91"/>
    </row>
    <row r="35" spans="1:256" s="92" customFormat="1" ht="23.25" customHeight="1">
      <c r="A35" s="91"/>
      <c r="B35" s="252"/>
      <c r="C35" s="253"/>
      <c r="D35" s="308" t="s">
        <v>154</v>
      </c>
      <c r="E35" s="309"/>
      <c r="F35" s="316" t="s">
        <v>152</v>
      </c>
      <c r="G35" s="317"/>
      <c r="H35" s="102" t="s">
        <v>155</v>
      </c>
      <c r="I35" s="318">
        <v>24</v>
      </c>
      <c r="J35" s="319"/>
      <c r="K35" s="108"/>
      <c r="L35" s="107">
        <v>55</v>
      </c>
      <c r="M35" s="108"/>
      <c r="N35" s="312">
        <f t="shared" si="1"/>
        <v>1320</v>
      </c>
      <c r="O35" s="313"/>
      <c r="P35" s="314">
        <f t="shared" si="2"/>
        <v>1320</v>
      </c>
      <c r="Q35" s="315"/>
      <c r="R35" s="109">
        <f t="shared" si="3"/>
        <v>2.8528049880862973E-2</v>
      </c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  <c r="IS35" s="91"/>
      <c r="IT35" s="91"/>
      <c r="IU35" s="91"/>
      <c r="IV35" s="91"/>
    </row>
    <row r="36" spans="1:256" s="92" customFormat="1">
      <c r="A36" s="91"/>
      <c r="B36" s="252"/>
      <c r="C36" s="253"/>
      <c r="D36" s="308" t="s">
        <v>156</v>
      </c>
      <c r="E36" s="309"/>
      <c r="F36" s="318" t="s">
        <v>157</v>
      </c>
      <c r="G36" s="320"/>
      <c r="H36" s="102" t="s">
        <v>158</v>
      </c>
      <c r="I36" s="318">
        <v>8</v>
      </c>
      <c r="J36" s="319"/>
      <c r="K36" s="108"/>
      <c r="L36" s="107">
        <v>20</v>
      </c>
      <c r="M36" s="108"/>
      <c r="N36" s="312">
        <f t="shared" si="1"/>
        <v>160</v>
      </c>
      <c r="O36" s="313"/>
      <c r="P36" s="314">
        <f t="shared" si="2"/>
        <v>160</v>
      </c>
      <c r="Q36" s="315"/>
      <c r="R36" s="109">
        <f t="shared" si="3"/>
        <v>3.457945440104603E-3</v>
      </c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  <c r="IS36" s="91"/>
      <c r="IT36" s="91"/>
      <c r="IU36" s="91"/>
      <c r="IV36" s="91"/>
    </row>
    <row r="37" spans="1:256" s="92" customFormat="1">
      <c r="A37" s="91"/>
      <c r="B37" s="252"/>
      <c r="C37" s="253"/>
      <c r="D37" s="308" t="s">
        <v>159</v>
      </c>
      <c r="E37" s="309"/>
      <c r="F37" s="318"/>
      <c r="G37" s="320"/>
      <c r="H37" s="102"/>
      <c r="I37" s="318"/>
      <c r="J37" s="319"/>
      <c r="K37" s="108"/>
      <c r="L37" s="107"/>
      <c r="M37" s="108"/>
      <c r="N37" s="312">
        <f t="shared" si="1"/>
        <v>0</v>
      </c>
      <c r="O37" s="313"/>
      <c r="P37" s="314">
        <f t="shared" si="2"/>
        <v>0</v>
      </c>
      <c r="Q37" s="315"/>
      <c r="R37" s="109">
        <f t="shared" si="3"/>
        <v>0</v>
      </c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  <c r="IS37" s="91"/>
      <c r="IT37" s="91"/>
      <c r="IU37" s="91"/>
      <c r="IV37" s="91"/>
    </row>
    <row r="38" spans="1:256" s="92" customFormat="1">
      <c r="A38" s="91"/>
      <c r="B38" s="252"/>
      <c r="C38" s="253"/>
      <c r="D38" s="308" t="s">
        <v>160</v>
      </c>
      <c r="E38" s="309"/>
      <c r="F38" s="318"/>
      <c r="G38" s="320"/>
      <c r="H38" s="102"/>
      <c r="I38" s="318"/>
      <c r="J38" s="319"/>
      <c r="K38" s="108"/>
      <c r="L38" s="107"/>
      <c r="M38" s="108"/>
      <c r="N38" s="312">
        <f t="shared" si="1"/>
        <v>0</v>
      </c>
      <c r="O38" s="313"/>
      <c r="P38" s="314">
        <f t="shared" si="2"/>
        <v>0</v>
      </c>
      <c r="Q38" s="315"/>
      <c r="R38" s="109">
        <f t="shared" si="3"/>
        <v>0</v>
      </c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  <c r="HH38" s="91"/>
      <c r="HI38" s="91"/>
      <c r="HJ38" s="91"/>
      <c r="HK38" s="91"/>
      <c r="HL38" s="91"/>
      <c r="HM38" s="91"/>
      <c r="HN38" s="91"/>
      <c r="HO38" s="91"/>
      <c r="HP38" s="91"/>
      <c r="HQ38" s="91"/>
      <c r="HR38" s="91"/>
      <c r="HS38" s="91"/>
      <c r="HT38" s="91"/>
      <c r="HU38" s="91"/>
      <c r="HV38" s="91"/>
      <c r="HW38" s="91"/>
      <c r="HX38" s="91"/>
      <c r="HY38" s="91"/>
      <c r="HZ38" s="91"/>
      <c r="IA38" s="91"/>
      <c r="IB38" s="91"/>
      <c r="IC38" s="91"/>
      <c r="ID38" s="91"/>
      <c r="IE38" s="91"/>
      <c r="IF38" s="91"/>
      <c r="IG38" s="91"/>
      <c r="IH38" s="91"/>
      <c r="II38" s="91"/>
      <c r="IJ38" s="91"/>
      <c r="IK38" s="91"/>
      <c r="IL38" s="91"/>
      <c r="IM38" s="91"/>
      <c r="IN38" s="91"/>
      <c r="IO38" s="91"/>
      <c r="IP38" s="91"/>
      <c r="IQ38" s="91"/>
      <c r="IR38" s="91"/>
      <c r="IS38" s="91"/>
      <c r="IT38" s="91"/>
      <c r="IU38" s="91"/>
      <c r="IV38" s="91"/>
    </row>
    <row r="39" spans="1:256" s="92" customFormat="1">
      <c r="A39" s="91"/>
      <c r="B39" s="252"/>
      <c r="C39" s="253"/>
      <c r="D39" s="308" t="s">
        <v>161</v>
      </c>
      <c r="E39" s="309"/>
      <c r="F39" s="318"/>
      <c r="G39" s="320"/>
      <c r="H39" s="102"/>
      <c r="I39" s="318"/>
      <c r="J39" s="319"/>
      <c r="K39" s="108"/>
      <c r="L39" s="107"/>
      <c r="M39" s="108"/>
      <c r="N39" s="312">
        <f t="shared" si="1"/>
        <v>0</v>
      </c>
      <c r="O39" s="313"/>
      <c r="P39" s="314">
        <f t="shared" si="2"/>
        <v>0</v>
      </c>
      <c r="Q39" s="315"/>
      <c r="R39" s="109">
        <f t="shared" si="3"/>
        <v>0</v>
      </c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91"/>
      <c r="HD39" s="91"/>
      <c r="HE39" s="91"/>
      <c r="HF39" s="91"/>
      <c r="HG39" s="91"/>
      <c r="HH39" s="91"/>
      <c r="HI39" s="91"/>
      <c r="HJ39" s="91"/>
      <c r="HK39" s="91"/>
      <c r="HL39" s="91"/>
      <c r="HM39" s="91"/>
      <c r="HN39" s="91"/>
      <c r="HO39" s="91"/>
      <c r="HP39" s="91"/>
      <c r="HQ39" s="91"/>
      <c r="HR39" s="91"/>
      <c r="HS39" s="91"/>
      <c r="HT39" s="91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  <c r="IF39" s="91"/>
      <c r="IG39" s="91"/>
      <c r="IH39" s="91"/>
      <c r="II39" s="91"/>
      <c r="IJ39" s="91"/>
      <c r="IK39" s="91"/>
      <c r="IL39" s="91"/>
      <c r="IM39" s="91"/>
      <c r="IN39" s="91"/>
      <c r="IO39" s="91"/>
      <c r="IP39" s="91"/>
      <c r="IQ39" s="91"/>
      <c r="IR39" s="91"/>
      <c r="IS39" s="91"/>
      <c r="IT39" s="91"/>
      <c r="IU39" s="91"/>
      <c r="IV39" s="91"/>
    </row>
    <row r="40" spans="1:256" s="92" customFormat="1">
      <c r="A40" s="91"/>
      <c r="B40" s="252"/>
      <c r="C40" s="253" t="s">
        <v>162</v>
      </c>
      <c r="D40" s="308" t="s">
        <v>148</v>
      </c>
      <c r="E40" s="309"/>
      <c r="F40" s="318"/>
      <c r="G40" s="320"/>
      <c r="H40" s="102"/>
      <c r="I40" s="318"/>
      <c r="J40" s="319"/>
      <c r="K40" s="108"/>
      <c r="L40" s="107"/>
      <c r="M40" s="108"/>
      <c r="N40" s="312">
        <f t="shared" si="1"/>
        <v>0</v>
      </c>
      <c r="O40" s="313"/>
      <c r="P40" s="314">
        <f t="shared" si="2"/>
        <v>0</v>
      </c>
      <c r="Q40" s="315"/>
      <c r="R40" s="109">
        <f t="shared" si="3"/>
        <v>0</v>
      </c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91"/>
      <c r="CV40" s="91"/>
      <c r="CW40" s="91"/>
      <c r="CX40" s="91"/>
      <c r="CY40" s="91"/>
      <c r="CZ40" s="91"/>
      <c r="DA40" s="91"/>
      <c r="DB40" s="91"/>
      <c r="DC40" s="91"/>
      <c r="DD40" s="91"/>
      <c r="DE40" s="91"/>
      <c r="DF40" s="91"/>
      <c r="DG40" s="91"/>
      <c r="DH40" s="91"/>
      <c r="DI40" s="91"/>
      <c r="DJ40" s="91"/>
      <c r="DK40" s="91"/>
      <c r="DL40" s="91"/>
      <c r="DM40" s="91"/>
      <c r="DN40" s="91"/>
      <c r="DO40" s="91"/>
      <c r="DP40" s="91"/>
      <c r="DQ40" s="91"/>
      <c r="DR40" s="91"/>
      <c r="DS40" s="91"/>
      <c r="DT40" s="91"/>
      <c r="DU40" s="91"/>
      <c r="DV40" s="91"/>
      <c r="DW40" s="91"/>
      <c r="DX40" s="91"/>
      <c r="DY40" s="91"/>
      <c r="DZ40" s="91"/>
      <c r="EA40" s="91"/>
      <c r="EB40" s="91"/>
      <c r="EC40" s="91"/>
      <c r="ED40" s="91"/>
      <c r="EE40" s="91"/>
      <c r="EF40" s="91"/>
      <c r="EG40" s="91"/>
      <c r="EH40" s="91"/>
      <c r="EI40" s="91"/>
      <c r="EJ40" s="91"/>
      <c r="EK40" s="91"/>
      <c r="EL40" s="91"/>
      <c r="EM40" s="91"/>
      <c r="EN40" s="91"/>
      <c r="EO40" s="91"/>
      <c r="EP40" s="91"/>
      <c r="EQ40" s="91"/>
      <c r="ER40" s="91"/>
      <c r="ES40" s="91"/>
      <c r="ET40" s="91"/>
      <c r="EU40" s="91"/>
      <c r="EV40" s="91"/>
      <c r="EW40" s="91"/>
      <c r="EX40" s="91"/>
      <c r="EY40" s="91"/>
      <c r="EZ40" s="91"/>
      <c r="FA40" s="91"/>
      <c r="FB40" s="91"/>
      <c r="FC40" s="91"/>
      <c r="FD40" s="91"/>
      <c r="FE40" s="91"/>
      <c r="FF40" s="91"/>
      <c r="FG40" s="91"/>
      <c r="FH40" s="91"/>
      <c r="FI40" s="91"/>
      <c r="FJ40" s="91"/>
      <c r="FK40" s="91"/>
      <c r="FL40" s="91"/>
      <c r="FM40" s="91"/>
      <c r="FN40" s="91"/>
      <c r="FO40" s="91"/>
      <c r="FP40" s="91"/>
      <c r="FQ40" s="91"/>
      <c r="FR40" s="91"/>
      <c r="FS40" s="91"/>
      <c r="FT40" s="91"/>
      <c r="FU40" s="91"/>
      <c r="FV40" s="91"/>
      <c r="FW40" s="91"/>
      <c r="FX40" s="91"/>
      <c r="FY40" s="91"/>
      <c r="FZ40" s="91"/>
      <c r="GA40" s="91"/>
      <c r="GB40" s="91"/>
      <c r="GC40" s="91"/>
      <c r="GD40" s="91"/>
      <c r="GE40" s="91"/>
      <c r="GF40" s="91"/>
      <c r="GG40" s="91"/>
      <c r="GH40" s="91"/>
      <c r="GI40" s="91"/>
      <c r="GJ40" s="91"/>
      <c r="GK40" s="91"/>
      <c r="GL40" s="91"/>
      <c r="GM40" s="91"/>
      <c r="GN40" s="91"/>
      <c r="GO40" s="91"/>
      <c r="GP40" s="91"/>
      <c r="GQ40" s="91"/>
      <c r="GR40" s="91"/>
      <c r="GS40" s="91"/>
      <c r="GT40" s="91"/>
      <c r="GU40" s="91"/>
      <c r="GV40" s="91"/>
      <c r="GW40" s="91"/>
      <c r="GX40" s="91"/>
      <c r="GY40" s="91"/>
      <c r="GZ40" s="91"/>
      <c r="HA40" s="91"/>
      <c r="HB40" s="91"/>
      <c r="HC40" s="91"/>
      <c r="HD40" s="91"/>
      <c r="HE40" s="91"/>
      <c r="HF40" s="91"/>
      <c r="HG40" s="91"/>
      <c r="HH40" s="91"/>
      <c r="HI40" s="91"/>
      <c r="HJ40" s="91"/>
      <c r="HK40" s="91"/>
      <c r="HL40" s="91"/>
      <c r="HM40" s="91"/>
      <c r="HN40" s="91"/>
      <c r="HO40" s="91"/>
      <c r="HP40" s="91"/>
      <c r="HQ40" s="91"/>
      <c r="HR40" s="91"/>
      <c r="HS40" s="91"/>
      <c r="HT40" s="91"/>
      <c r="HU40" s="91"/>
      <c r="HV40" s="91"/>
      <c r="HW40" s="91"/>
      <c r="HX40" s="91"/>
      <c r="HY40" s="91"/>
      <c r="HZ40" s="91"/>
      <c r="IA40" s="91"/>
      <c r="IB40" s="91"/>
      <c r="IC40" s="91"/>
      <c r="ID40" s="91"/>
      <c r="IE40" s="91"/>
      <c r="IF40" s="91"/>
      <c r="IG40" s="91"/>
      <c r="IH40" s="91"/>
      <c r="II40" s="91"/>
      <c r="IJ40" s="91"/>
      <c r="IK40" s="91"/>
      <c r="IL40" s="91"/>
      <c r="IM40" s="91"/>
      <c r="IN40" s="91"/>
      <c r="IO40" s="91"/>
      <c r="IP40" s="91"/>
      <c r="IQ40" s="91"/>
      <c r="IR40" s="91"/>
      <c r="IS40" s="91"/>
      <c r="IT40" s="91"/>
      <c r="IU40" s="91"/>
      <c r="IV40" s="91"/>
    </row>
    <row r="41" spans="1:256" s="92" customFormat="1">
      <c r="A41" s="91"/>
      <c r="B41" s="252"/>
      <c r="C41" s="253"/>
      <c r="D41" s="318" t="s">
        <v>163</v>
      </c>
      <c r="E41" s="320"/>
      <c r="F41" s="318"/>
      <c r="G41" s="320"/>
      <c r="H41" s="102"/>
      <c r="I41" s="318"/>
      <c r="J41" s="319"/>
      <c r="K41" s="108"/>
      <c r="L41" s="107"/>
      <c r="M41" s="108"/>
      <c r="N41" s="312">
        <f t="shared" si="1"/>
        <v>0</v>
      </c>
      <c r="O41" s="313"/>
      <c r="P41" s="314">
        <f t="shared" si="2"/>
        <v>0</v>
      </c>
      <c r="Q41" s="315"/>
      <c r="R41" s="109">
        <f t="shared" si="3"/>
        <v>0</v>
      </c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1"/>
      <c r="CU41" s="91"/>
      <c r="CV41" s="91"/>
      <c r="CW41" s="91"/>
      <c r="CX41" s="91"/>
      <c r="CY41" s="91"/>
      <c r="CZ41" s="91"/>
      <c r="DA41" s="91"/>
      <c r="DB41" s="91"/>
      <c r="DC41" s="91"/>
      <c r="DD41" s="91"/>
      <c r="DE41" s="91"/>
      <c r="DF41" s="91"/>
      <c r="DG41" s="91"/>
      <c r="DH41" s="91"/>
      <c r="DI41" s="91"/>
      <c r="DJ41" s="91"/>
      <c r="DK41" s="91"/>
      <c r="DL41" s="91"/>
      <c r="DM41" s="91"/>
      <c r="DN41" s="91"/>
      <c r="DO41" s="91"/>
      <c r="DP41" s="91"/>
      <c r="DQ41" s="91"/>
      <c r="DR41" s="91"/>
      <c r="DS41" s="91"/>
      <c r="DT41" s="91"/>
      <c r="DU41" s="91"/>
      <c r="DV41" s="91"/>
      <c r="DW41" s="91"/>
      <c r="DX41" s="91"/>
      <c r="DY41" s="91"/>
      <c r="DZ41" s="91"/>
      <c r="EA41" s="91"/>
      <c r="EB41" s="91"/>
      <c r="EC41" s="91"/>
      <c r="ED41" s="91"/>
      <c r="EE41" s="91"/>
      <c r="EF41" s="91"/>
      <c r="EG41" s="91"/>
      <c r="EH41" s="91"/>
      <c r="EI41" s="91"/>
      <c r="EJ41" s="91"/>
      <c r="EK41" s="91"/>
      <c r="EL41" s="91"/>
      <c r="EM41" s="91"/>
      <c r="EN41" s="91"/>
      <c r="EO41" s="91"/>
      <c r="EP41" s="91"/>
      <c r="EQ41" s="91"/>
      <c r="ER41" s="91"/>
      <c r="ES41" s="91"/>
      <c r="ET41" s="91"/>
      <c r="EU41" s="91"/>
      <c r="EV41" s="91"/>
      <c r="EW41" s="91"/>
      <c r="EX41" s="91"/>
      <c r="EY41" s="91"/>
      <c r="EZ41" s="91"/>
      <c r="FA41" s="91"/>
      <c r="FB41" s="91"/>
      <c r="FC41" s="91"/>
      <c r="FD41" s="91"/>
      <c r="FE41" s="91"/>
      <c r="FF41" s="91"/>
      <c r="FG41" s="91"/>
      <c r="FH41" s="91"/>
      <c r="FI41" s="91"/>
      <c r="FJ41" s="91"/>
      <c r="FK41" s="91"/>
      <c r="FL41" s="91"/>
      <c r="FM41" s="91"/>
      <c r="FN41" s="91"/>
      <c r="FO41" s="91"/>
      <c r="FP41" s="91"/>
      <c r="FQ41" s="91"/>
      <c r="FR41" s="91"/>
      <c r="FS41" s="91"/>
      <c r="FT41" s="91"/>
      <c r="FU41" s="91"/>
      <c r="FV41" s="91"/>
      <c r="FW41" s="91"/>
      <c r="FX41" s="91"/>
      <c r="FY41" s="91"/>
      <c r="FZ41" s="91"/>
      <c r="GA41" s="91"/>
      <c r="GB41" s="91"/>
      <c r="GC41" s="91"/>
      <c r="GD41" s="91"/>
      <c r="GE41" s="91"/>
      <c r="GF41" s="91"/>
      <c r="GG41" s="91"/>
      <c r="GH41" s="91"/>
      <c r="GI41" s="91"/>
      <c r="GJ41" s="91"/>
      <c r="GK41" s="91"/>
      <c r="GL41" s="91"/>
      <c r="GM41" s="91"/>
      <c r="GN41" s="91"/>
      <c r="GO41" s="91"/>
      <c r="GP41" s="91"/>
      <c r="GQ41" s="91"/>
      <c r="GR41" s="91"/>
      <c r="GS41" s="91"/>
      <c r="GT41" s="91"/>
      <c r="GU41" s="91"/>
      <c r="GV41" s="91"/>
      <c r="GW41" s="91"/>
      <c r="GX41" s="91"/>
      <c r="GY41" s="91"/>
      <c r="GZ41" s="91"/>
      <c r="HA41" s="91"/>
      <c r="HB41" s="91"/>
      <c r="HC41" s="91"/>
      <c r="HD41" s="91"/>
      <c r="HE41" s="91"/>
      <c r="HF41" s="91"/>
      <c r="HG41" s="91"/>
      <c r="HH41" s="91"/>
      <c r="HI41" s="91"/>
      <c r="HJ41" s="91"/>
      <c r="HK41" s="91"/>
      <c r="HL41" s="91"/>
      <c r="HM41" s="91"/>
      <c r="HN41" s="91"/>
      <c r="HO41" s="91"/>
      <c r="HP41" s="91"/>
      <c r="HQ41" s="91"/>
      <c r="HR41" s="91"/>
      <c r="HS41" s="91"/>
      <c r="HT41" s="91"/>
      <c r="HU41" s="91"/>
      <c r="HV41" s="91"/>
      <c r="HW41" s="91"/>
      <c r="HX41" s="91"/>
      <c r="HY41" s="91"/>
      <c r="HZ41" s="91"/>
      <c r="IA41" s="91"/>
      <c r="IB41" s="91"/>
      <c r="IC41" s="91"/>
      <c r="ID41" s="91"/>
      <c r="IE41" s="91"/>
      <c r="IF41" s="91"/>
      <c r="IG41" s="91"/>
      <c r="IH41" s="91"/>
      <c r="II41" s="91"/>
      <c r="IJ41" s="91"/>
      <c r="IK41" s="91"/>
      <c r="IL41" s="91"/>
      <c r="IM41" s="91"/>
      <c r="IN41" s="91"/>
      <c r="IO41" s="91"/>
      <c r="IP41" s="91"/>
      <c r="IQ41" s="91"/>
      <c r="IR41" s="91"/>
      <c r="IS41" s="91"/>
      <c r="IT41" s="91"/>
      <c r="IU41" s="91"/>
      <c r="IV41" s="91"/>
    </row>
    <row r="42" spans="1:256" s="92" customFormat="1">
      <c r="A42" s="91"/>
      <c r="B42" s="252"/>
      <c r="C42" s="253"/>
      <c r="D42" s="318" t="s">
        <v>164</v>
      </c>
      <c r="E42" s="320"/>
      <c r="F42" s="318"/>
      <c r="G42" s="320"/>
      <c r="H42" s="102"/>
      <c r="I42" s="318"/>
      <c r="J42" s="319"/>
      <c r="K42" s="108"/>
      <c r="L42" s="107"/>
      <c r="M42" s="108"/>
      <c r="N42" s="312">
        <f t="shared" si="1"/>
        <v>0</v>
      </c>
      <c r="O42" s="313"/>
      <c r="P42" s="314">
        <f t="shared" si="2"/>
        <v>0</v>
      </c>
      <c r="Q42" s="315"/>
      <c r="R42" s="109">
        <f t="shared" si="3"/>
        <v>0</v>
      </c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  <c r="CT42" s="91"/>
      <c r="CU42" s="91"/>
      <c r="CV42" s="91"/>
      <c r="CW42" s="91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91"/>
      <c r="DK42" s="91"/>
      <c r="DL42" s="91"/>
      <c r="DM42" s="91"/>
      <c r="DN42" s="91"/>
      <c r="DO42" s="91"/>
      <c r="DP42" s="91"/>
      <c r="DQ42" s="91"/>
      <c r="DR42" s="91"/>
      <c r="DS42" s="91"/>
      <c r="DT42" s="91"/>
      <c r="DU42" s="91"/>
      <c r="DV42" s="91"/>
      <c r="DW42" s="91"/>
      <c r="DX42" s="91"/>
      <c r="DY42" s="91"/>
      <c r="DZ42" s="91"/>
      <c r="EA42" s="91"/>
      <c r="EB42" s="91"/>
      <c r="EC42" s="91"/>
      <c r="ED42" s="91"/>
      <c r="EE42" s="91"/>
      <c r="EF42" s="91"/>
      <c r="EG42" s="91"/>
      <c r="EH42" s="91"/>
      <c r="EI42" s="91"/>
      <c r="EJ42" s="91"/>
      <c r="EK42" s="91"/>
      <c r="EL42" s="91"/>
      <c r="EM42" s="91"/>
      <c r="EN42" s="91"/>
      <c r="EO42" s="91"/>
      <c r="EP42" s="91"/>
      <c r="EQ42" s="91"/>
      <c r="ER42" s="91"/>
      <c r="ES42" s="91"/>
      <c r="ET42" s="91"/>
      <c r="EU42" s="91"/>
      <c r="EV42" s="91"/>
      <c r="EW42" s="91"/>
      <c r="EX42" s="91"/>
      <c r="EY42" s="91"/>
      <c r="EZ42" s="91"/>
      <c r="FA42" s="91"/>
      <c r="FB42" s="91"/>
      <c r="FC42" s="91"/>
      <c r="FD42" s="91"/>
      <c r="FE42" s="91"/>
      <c r="FF42" s="91"/>
      <c r="FG42" s="91"/>
      <c r="FH42" s="91"/>
      <c r="FI42" s="91"/>
      <c r="FJ42" s="91"/>
      <c r="FK42" s="91"/>
      <c r="FL42" s="91"/>
      <c r="FM42" s="91"/>
      <c r="FN42" s="91"/>
      <c r="FO42" s="91"/>
      <c r="FP42" s="91"/>
      <c r="FQ42" s="91"/>
      <c r="FR42" s="91"/>
      <c r="FS42" s="91"/>
      <c r="FT42" s="91"/>
      <c r="FU42" s="91"/>
      <c r="FV42" s="91"/>
      <c r="FW42" s="91"/>
      <c r="FX42" s="91"/>
      <c r="FY42" s="91"/>
      <c r="FZ42" s="91"/>
      <c r="GA42" s="91"/>
      <c r="GB42" s="91"/>
      <c r="GC42" s="91"/>
      <c r="GD42" s="91"/>
      <c r="GE42" s="91"/>
      <c r="GF42" s="91"/>
      <c r="GG42" s="91"/>
      <c r="GH42" s="91"/>
      <c r="GI42" s="91"/>
      <c r="GJ42" s="91"/>
      <c r="GK42" s="91"/>
      <c r="GL42" s="91"/>
      <c r="GM42" s="91"/>
      <c r="GN42" s="91"/>
      <c r="GO42" s="91"/>
      <c r="GP42" s="91"/>
      <c r="GQ42" s="91"/>
      <c r="GR42" s="91"/>
      <c r="GS42" s="91"/>
      <c r="GT42" s="91"/>
      <c r="GU42" s="91"/>
      <c r="GV42" s="91"/>
      <c r="GW42" s="91"/>
      <c r="GX42" s="91"/>
      <c r="GY42" s="91"/>
      <c r="GZ42" s="91"/>
      <c r="HA42" s="91"/>
      <c r="HB42" s="91"/>
      <c r="HC42" s="91"/>
      <c r="HD42" s="91"/>
      <c r="HE42" s="91"/>
      <c r="HF42" s="91"/>
      <c r="HG42" s="91"/>
      <c r="HH42" s="91"/>
      <c r="HI42" s="91"/>
      <c r="HJ42" s="91"/>
      <c r="HK42" s="91"/>
      <c r="HL42" s="91"/>
      <c r="HM42" s="91"/>
      <c r="HN42" s="91"/>
      <c r="HO42" s="91"/>
      <c r="HP42" s="91"/>
      <c r="HQ42" s="91"/>
      <c r="HR42" s="91"/>
      <c r="HS42" s="91"/>
      <c r="HT42" s="91"/>
      <c r="HU42" s="91"/>
      <c r="HV42" s="91"/>
      <c r="HW42" s="91"/>
      <c r="HX42" s="91"/>
      <c r="HY42" s="91"/>
      <c r="HZ42" s="91"/>
      <c r="IA42" s="91"/>
      <c r="IB42" s="91"/>
      <c r="IC42" s="91"/>
      <c r="ID42" s="91"/>
      <c r="IE42" s="91"/>
      <c r="IF42" s="91"/>
      <c r="IG42" s="91"/>
      <c r="IH42" s="91"/>
      <c r="II42" s="91"/>
      <c r="IJ42" s="91"/>
      <c r="IK42" s="91"/>
      <c r="IL42" s="91"/>
      <c r="IM42" s="91"/>
      <c r="IN42" s="91"/>
      <c r="IO42" s="91"/>
      <c r="IP42" s="91"/>
      <c r="IQ42" s="91"/>
      <c r="IR42" s="91"/>
      <c r="IS42" s="91"/>
      <c r="IT42" s="91"/>
      <c r="IU42" s="91"/>
      <c r="IV42" s="91"/>
    </row>
    <row r="43" spans="1:256" s="92" customFormat="1">
      <c r="A43" s="91"/>
      <c r="B43" s="252"/>
      <c r="C43" s="253"/>
      <c r="D43" s="318" t="s">
        <v>165</v>
      </c>
      <c r="E43" s="320"/>
      <c r="F43" s="318"/>
      <c r="G43" s="320"/>
      <c r="H43" s="102"/>
      <c r="I43" s="318"/>
      <c r="J43" s="319"/>
      <c r="K43" s="108"/>
      <c r="L43" s="107"/>
      <c r="M43" s="108"/>
      <c r="N43" s="312">
        <f t="shared" si="1"/>
        <v>0</v>
      </c>
      <c r="O43" s="313"/>
      <c r="P43" s="314">
        <f t="shared" si="2"/>
        <v>0</v>
      </c>
      <c r="Q43" s="315"/>
      <c r="R43" s="109">
        <f t="shared" si="3"/>
        <v>0</v>
      </c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91"/>
      <c r="BR43" s="91"/>
      <c r="BS43" s="91"/>
      <c r="BT43" s="91"/>
      <c r="BU43" s="91"/>
      <c r="BV43" s="91"/>
      <c r="BW43" s="91"/>
      <c r="BX43" s="91"/>
      <c r="BY43" s="91"/>
      <c r="BZ43" s="91"/>
      <c r="CA43" s="91"/>
      <c r="CB43" s="91"/>
      <c r="CC43" s="91"/>
      <c r="CD43" s="91"/>
      <c r="CE43" s="91"/>
      <c r="CF43" s="91"/>
      <c r="CG43" s="91"/>
      <c r="CH43" s="91"/>
      <c r="CI43" s="91"/>
      <c r="CJ43" s="91"/>
      <c r="CK43" s="91"/>
      <c r="CL43" s="91"/>
      <c r="CM43" s="91"/>
      <c r="CN43" s="91"/>
      <c r="CO43" s="91"/>
      <c r="CP43" s="91"/>
      <c r="CQ43" s="91"/>
      <c r="CR43" s="91"/>
      <c r="CS43" s="91"/>
      <c r="CT43" s="91"/>
      <c r="CU43" s="91"/>
      <c r="CV43" s="91"/>
      <c r="CW43" s="91"/>
      <c r="CX43" s="91"/>
      <c r="CY43" s="91"/>
      <c r="CZ43" s="91"/>
      <c r="DA43" s="91"/>
      <c r="DB43" s="91"/>
      <c r="DC43" s="91"/>
      <c r="DD43" s="91"/>
      <c r="DE43" s="91"/>
      <c r="DF43" s="91"/>
      <c r="DG43" s="91"/>
      <c r="DH43" s="91"/>
      <c r="DI43" s="91"/>
      <c r="DJ43" s="91"/>
      <c r="DK43" s="91"/>
      <c r="DL43" s="91"/>
      <c r="DM43" s="91"/>
      <c r="DN43" s="91"/>
      <c r="DO43" s="91"/>
      <c r="DP43" s="91"/>
      <c r="DQ43" s="91"/>
      <c r="DR43" s="91"/>
      <c r="DS43" s="91"/>
      <c r="DT43" s="91"/>
      <c r="DU43" s="91"/>
      <c r="DV43" s="91"/>
      <c r="DW43" s="91"/>
      <c r="DX43" s="91"/>
      <c r="DY43" s="91"/>
      <c r="DZ43" s="91"/>
      <c r="EA43" s="91"/>
      <c r="EB43" s="91"/>
      <c r="EC43" s="91"/>
      <c r="ED43" s="91"/>
      <c r="EE43" s="91"/>
      <c r="EF43" s="91"/>
      <c r="EG43" s="91"/>
      <c r="EH43" s="91"/>
      <c r="EI43" s="91"/>
      <c r="EJ43" s="91"/>
      <c r="EK43" s="91"/>
      <c r="EL43" s="91"/>
      <c r="EM43" s="91"/>
      <c r="EN43" s="91"/>
      <c r="EO43" s="91"/>
      <c r="EP43" s="91"/>
      <c r="EQ43" s="91"/>
      <c r="ER43" s="91"/>
      <c r="ES43" s="91"/>
      <c r="ET43" s="91"/>
      <c r="EU43" s="91"/>
      <c r="EV43" s="91"/>
      <c r="EW43" s="91"/>
      <c r="EX43" s="91"/>
      <c r="EY43" s="91"/>
      <c r="EZ43" s="91"/>
      <c r="FA43" s="91"/>
      <c r="FB43" s="91"/>
      <c r="FC43" s="91"/>
      <c r="FD43" s="91"/>
      <c r="FE43" s="91"/>
      <c r="FF43" s="91"/>
      <c r="FG43" s="91"/>
      <c r="FH43" s="91"/>
      <c r="FI43" s="91"/>
      <c r="FJ43" s="91"/>
      <c r="FK43" s="91"/>
      <c r="FL43" s="91"/>
      <c r="FM43" s="91"/>
      <c r="FN43" s="91"/>
      <c r="FO43" s="91"/>
      <c r="FP43" s="91"/>
      <c r="FQ43" s="91"/>
      <c r="FR43" s="91"/>
      <c r="FS43" s="91"/>
      <c r="FT43" s="91"/>
      <c r="FU43" s="91"/>
      <c r="FV43" s="91"/>
      <c r="FW43" s="91"/>
      <c r="FX43" s="91"/>
      <c r="FY43" s="91"/>
      <c r="FZ43" s="91"/>
      <c r="GA43" s="91"/>
      <c r="GB43" s="91"/>
      <c r="GC43" s="91"/>
      <c r="GD43" s="91"/>
      <c r="GE43" s="91"/>
      <c r="GF43" s="91"/>
      <c r="GG43" s="91"/>
      <c r="GH43" s="91"/>
      <c r="GI43" s="91"/>
      <c r="GJ43" s="91"/>
      <c r="GK43" s="91"/>
      <c r="GL43" s="91"/>
      <c r="GM43" s="91"/>
      <c r="GN43" s="91"/>
      <c r="GO43" s="91"/>
      <c r="GP43" s="91"/>
      <c r="GQ43" s="91"/>
      <c r="GR43" s="91"/>
      <c r="GS43" s="91"/>
      <c r="GT43" s="91"/>
      <c r="GU43" s="91"/>
      <c r="GV43" s="91"/>
      <c r="GW43" s="91"/>
      <c r="GX43" s="91"/>
      <c r="GY43" s="91"/>
      <c r="GZ43" s="91"/>
      <c r="HA43" s="91"/>
      <c r="HB43" s="91"/>
      <c r="HC43" s="91"/>
      <c r="HD43" s="91"/>
      <c r="HE43" s="91"/>
      <c r="HF43" s="91"/>
      <c r="HG43" s="91"/>
      <c r="HH43" s="91"/>
      <c r="HI43" s="91"/>
      <c r="HJ43" s="91"/>
      <c r="HK43" s="91"/>
      <c r="HL43" s="91"/>
      <c r="HM43" s="91"/>
      <c r="HN43" s="91"/>
      <c r="HO43" s="91"/>
      <c r="HP43" s="91"/>
      <c r="HQ43" s="91"/>
      <c r="HR43" s="91"/>
      <c r="HS43" s="91"/>
      <c r="HT43" s="91"/>
      <c r="HU43" s="91"/>
      <c r="HV43" s="91"/>
      <c r="HW43" s="91"/>
      <c r="HX43" s="91"/>
      <c r="HY43" s="91"/>
      <c r="HZ43" s="91"/>
      <c r="IA43" s="91"/>
      <c r="IB43" s="91"/>
      <c r="IC43" s="91"/>
      <c r="ID43" s="91"/>
      <c r="IE43" s="91"/>
      <c r="IF43" s="91"/>
      <c r="IG43" s="91"/>
      <c r="IH43" s="91"/>
      <c r="II43" s="91"/>
      <c r="IJ43" s="91"/>
      <c r="IK43" s="91"/>
      <c r="IL43" s="91"/>
      <c r="IM43" s="91"/>
      <c r="IN43" s="91"/>
      <c r="IO43" s="91"/>
      <c r="IP43" s="91"/>
      <c r="IQ43" s="91"/>
      <c r="IR43" s="91"/>
      <c r="IS43" s="91"/>
      <c r="IT43" s="91"/>
      <c r="IU43" s="91"/>
      <c r="IV43" s="91"/>
    </row>
    <row r="44" spans="1:256" s="92" customFormat="1">
      <c r="A44" s="91"/>
      <c r="B44" s="252"/>
      <c r="C44" s="253"/>
      <c r="D44" s="318" t="s">
        <v>166</v>
      </c>
      <c r="E44" s="320"/>
      <c r="F44" s="318"/>
      <c r="G44" s="320"/>
      <c r="H44" s="102"/>
      <c r="I44" s="318"/>
      <c r="J44" s="319"/>
      <c r="K44" s="108"/>
      <c r="L44" s="107"/>
      <c r="M44" s="108"/>
      <c r="N44" s="312">
        <f t="shared" si="1"/>
        <v>0</v>
      </c>
      <c r="O44" s="313"/>
      <c r="P44" s="314">
        <f t="shared" si="2"/>
        <v>0</v>
      </c>
      <c r="Q44" s="315"/>
      <c r="R44" s="109">
        <f t="shared" si="3"/>
        <v>0</v>
      </c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1"/>
      <c r="CK44" s="91"/>
      <c r="CL44" s="91"/>
      <c r="CM44" s="91"/>
      <c r="CN44" s="91"/>
      <c r="CO44" s="91"/>
      <c r="CP44" s="91"/>
      <c r="CQ44" s="91"/>
      <c r="CR44" s="91"/>
      <c r="CS44" s="91"/>
      <c r="CT44" s="91"/>
      <c r="CU44" s="91"/>
      <c r="CV44" s="91"/>
      <c r="CW44" s="91"/>
      <c r="CX44" s="91"/>
      <c r="CY44" s="91"/>
      <c r="CZ44" s="91"/>
      <c r="DA44" s="91"/>
      <c r="DB44" s="91"/>
      <c r="DC44" s="91"/>
      <c r="DD44" s="91"/>
      <c r="DE44" s="91"/>
      <c r="DF44" s="91"/>
      <c r="DG44" s="91"/>
      <c r="DH44" s="91"/>
      <c r="DI44" s="91"/>
      <c r="DJ44" s="91"/>
      <c r="DK44" s="91"/>
      <c r="DL44" s="91"/>
      <c r="DM44" s="91"/>
      <c r="DN44" s="91"/>
      <c r="DO44" s="91"/>
      <c r="DP44" s="91"/>
      <c r="DQ44" s="91"/>
      <c r="DR44" s="91"/>
      <c r="DS44" s="91"/>
      <c r="DT44" s="91"/>
      <c r="DU44" s="91"/>
      <c r="DV44" s="91"/>
      <c r="DW44" s="91"/>
      <c r="DX44" s="91"/>
      <c r="DY44" s="91"/>
      <c r="DZ44" s="91"/>
      <c r="EA44" s="91"/>
      <c r="EB44" s="91"/>
      <c r="EC44" s="91"/>
      <c r="ED44" s="91"/>
      <c r="EE44" s="91"/>
      <c r="EF44" s="91"/>
      <c r="EG44" s="91"/>
      <c r="EH44" s="91"/>
      <c r="EI44" s="91"/>
      <c r="EJ44" s="91"/>
      <c r="EK44" s="91"/>
      <c r="EL44" s="91"/>
      <c r="EM44" s="91"/>
      <c r="EN44" s="91"/>
      <c r="EO44" s="91"/>
      <c r="EP44" s="91"/>
      <c r="EQ44" s="91"/>
      <c r="ER44" s="91"/>
      <c r="ES44" s="91"/>
      <c r="ET44" s="91"/>
      <c r="EU44" s="91"/>
      <c r="EV44" s="91"/>
      <c r="EW44" s="91"/>
      <c r="EX44" s="91"/>
      <c r="EY44" s="91"/>
      <c r="EZ44" s="91"/>
      <c r="FA44" s="91"/>
      <c r="FB44" s="91"/>
      <c r="FC44" s="91"/>
      <c r="FD44" s="91"/>
      <c r="FE44" s="91"/>
      <c r="FF44" s="91"/>
      <c r="FG44" s="91"/>
      <c r="FH44" s="91"/>
      <c r="FI44" s="91"/>
      <c r="FJ44" s="91"/>
      <c r="FK44" s="91"/>
      <c r="FL44" s="91"/>
      <c r="FM44" s="91"/>
      <c r="FN44" s="91"/>
      <c r="FO44" s="91"/>
      <c r="FP44" s="91"/>
      <c r="FQ44" s="91"/>
      <c r="FR44" s="91"/>
      <c r="FS44" s="91"/>
      <c r="FT44" s="91"/>
      <c r="FU44" s="91"/>
      <c r="FV44" s="91"/>
      <c r="FW44" s="91"/>
      <c r="FX44" s="91"/>
      <c r="FY44" s="91"/>
      <c r="FZ44" s="91"/>
      <c r="GA44" s="91"/>
      <c r="GB44" s="91"/>
      <c r="GC44" s="91"/>
      <c r="GD44" s="91"/>
      <c r="GE44" s="91"/>
      <c r="GF44" s="91"/>
      <c r="GG44" s="91"/>
      <c r="GH44" s="91"/>
      <c r="GI44" s="91"/>
      <c r="GJ44" s="91"/>
      <c r="GK44" s="91"/>
      <c r="GL44" s="91"/>
      <c r="GM44" s="91"/>
      <c r="GN44" s="91"/>
      <c r="GO44" s="91"/>
      <c r="GP44" s="91"/>
      <c r="GQ44" s="91"/>
      <c r="GR44" s="91"/>
      <c r="GS44" s="91"/>
      <c r="GT44" s="91"/>
      <c r="GU44" s="91"/>
      <c r="GV44" s="91"/>
      <c r="GW44" s="91"/>
      <c r="GX44" s="91"/>
      <c r="GY44" s="91"/>
      <c r="GZ44" s="91"/>
      <c r="HA44" s="91"/>
      <c r="HB44" s="91"/>
      <c r="HC44" s="91"/>
      <c r="HD44" s="91"/>
      <c r="HE44" s="91"/>
      <c r="HF44" s="91"/>
      <c r="HG44" s="91"/>
      <c r="HH44" s="91"/>
      <c r="HI44" s="91"/>
      <c r="HJ44" s="91"/>
      <c r="HK44" s="91"/>
      <c r="HL44" s="91"/>
      <c r="HM44" s="91"/>
      <c r="HN44" s="91"/>
      <c r="HO44" s="91"/>
      <c r="HP44" s="91"/>
      <c r="HQ44" s="91"/>
      <c r="HR44" s="91"/>
      <c r="HS44" s="91"/>
      <c r="HT44" s="91"/>
      <c r="HU44" s="91"/>
      <c r="HV44" s="91"/>
      <c r="HW44" s="91"/>
      <c r="HX44" s="91"/>
      <c r="HY44" s="91"/>
      <c r="HZ44" s="91"/>
      <c r="IA44" s="91"/>
      <c r="IB44" s="91"/>
      <c r="IC44" s="91"/>
      <c r="ID44" s="91"/>
      <c r="IE44" s="91"/>
      <c r="IF44" s="91"/>
      <c r="IG44" s="91"/>
      <c r="IH44" s="91"/>
      <c r="II44" s="91"/>
      <c r="IJ44" s="91"/>
      <c r="IK44" s="91"/>
      <c r="IL44" s="91"/>
      <c r="IM44" s="91"/>
      <c r="IN44" s="91"/>
      <c r="IO44" s="91"/>
      <c r="IP44" s="91"/>
      <c r="IQ44" s="91"/>
      <c r="IR44" s="91"/>
      <c r="IS44" s="91"/>
      <c r="IT44" s="91"/>
      <c r="IU44" s="91"/>
      <c r="IV44" s="91"/>
    </row>
    <row r="45" spans="1:256" s="92" customFormat="1">
      <c r="A45" s="91"/>
      <c r="B45" s="252"/>
      <c r="C45" s="253"/>
      <c r="D45" s="308" t="s">
        <v>167</v>
      </c>
      <c r="E45" s="309"/>
      <c r="F45" s="318" t="s">
        <v>168</v>
      </c>
      <c r="G45" s="320"/>
      <c r="H45" s="102" t="s">
        <v>169</v>
      </c>
      <c r="I45" s="318">
        <v>4</v>
      </c>
      <c r="J45" s="319"/>
      <c r="K45" s="108"/>
      <c r="L45" s="107">
        <v>60</v>
      </c>
      <c r="M45" s="108"/>
      <c r="N45" s="312">
        <f t="shared" si="1"/>
        <v>240</v>
      </c>
      <c r="O45" s="313"/>
      <c r="P45" s="314">
        <f t="shared" si="2"/>
        <v>240</v>
      </c>
      <c r="Q45" s="315"/>
      <c r="R45" s="109">
        <f t="shared" si="3"/>
        <v>5.1869181601569047E-3</v>
      </c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1"/>
      <c r="CI45" s="91"/>
      <c r="CJ45" s="91"/>
      <c r="CK45" s="91"/>
      <c r="CL45" s="91"/>
      <c r="CM45" s="91"/>
      <c r="CN45" s="91"/>
      <c r="CO45" s="91"/>
      <c r="CP45" s="91"/>
      <c r="CQ45" s="91"/>
      <c r="CR45" s="91"/>
      <c r="CS45" s="91"/>
      <c r="CT45" s="91"/>
      <c r="CU45" s="91"/>
      <c r="CV45" s="91"/>
      <c r="CW45" s="91"/>
      <c r="CX45" s="91"/>
      <c r="CY45" s="91"/>
      <c r="CZ45" s="91"/>
      <c r="DA45" s="91"/>
      <c r="DB45" s="91"/>
      <c r="DC45" s="91"/>
      <c r="DD45" s="91"/>
      <c r="DE45" s="91"/>
      <c r="DF45" s="91"/>
      <c r="DG45" s="91"/>
      <c r="DH45" s="91"/>
      <c r="DI45" s="91"/>
      <c r="DJ45" s="91"/>
      <c r="DK45" s="91"/>
      <c r="DL45" s="91"/>
      <c r="DM45" s="91"/>
      <c r="DN45" s="91"/>
      <c r="DO45" s="91"/>
      <c r="DP45" s="91"/>
      <c r="DQ45" s="91"/>
      <c r="DR45" s="91"/>
      <c r="DS45" s="91"/>
      <c r="DT45" s="91"/>
      <c r="DU45" s="91"/>
      <c r="DV45" s="91"/>
      <c r="DW45" s="91"/>
      <c r="DX45" s="91"/>
      <c r="DY45" s="91"/>
      <c r="DZ45" s="91"/>
      <c r="EA45" s="91"/>
      <c r="EB45" s="91"/>
      <c r="EC45" s="91"/>
      <c r="ED45" s="91"/>
      <c r="EE45" s="91"/>
      <c r="EF45" s="91"/>
      <c r="EG45" s="91"/>
      <c r="EH45" s="91"/>
      <c r="EI45" s="91"/>
      <c r="EJ45" s="91"/>
      <c r="EK45" s="91"/>
      <c r="EL45" s="91"/>
      <c r="EM45" s="91"/>
      <c r="EN45" s="91"/>
      <c r="EO45" s="91"/>
      <c r="EP45" s="91"/>
      <c r="EQ45" s="91"/>
      <c r="ER45" s="91"/>
      <c r="ES45" s="91"/>
      <c r="ET45" s="91"/>
      <c r="EU45" s="91"/>
      <c r="EV45" s="91"/>
      <c r="EW45" s="91"/>
      <c r="EX45" s="91"/>
      <c r="EY45" s="91"/>
      <c r="EZ45" s="91"/>
      <c r="FA45" s="91"/>
      <c r="FB45" s="91"/>
      <c r="FC45" s="91"/>
      <c r="FD45" s="91"/>
      <c r="FE45" s="91"/>
      <c r="FF45" s="91"/>
      <c r="FG45" s="91"/>
      <c r="FH45" s="91"/>
      <c r="FI45" s="91"/>
      <c r="FJ45" s="91"/>
      <c r="FK45" s="91"/>
      <c r="FL45" s="91"/>
      <c r="FM45" s="91"/>
      <c r="FN45" s="91"/>
      <c r="FO45" s="91"/>
      <c r="FP45" s="91"/>
      <c r="FQ45" s="91"/>
      <c r="FR45" s="91"/>
      <c r="FS45" s="91"/>
      <c r="FT45" s="91"/>
      <c r="FU45" s="91"/>
      <c r="FV45" s="91"/>
      <c r="FW45" s="91"/>
      <c r="FX45" s="91"/>
      <c r="FY45" s="91"/>
      <c r="FZ45" s="91"/>
      <c r="GA45" s="91"/>
      <c r="GB45" s="91"/>
      <c r="GC45" s="91"/>
      <c r="GD45" s="91"/>
      <c r="GE45" s="91"/>
      <c r="GF45" s="91"/>
      <c r="GG45" s="91"/>
      <c r="GH45" s="91"/>
      <c r="GI45" s="91"/>
      <c r="GJ45" s="91"/>
      <c r="GK45" s="91"/>
      <c r="GL45" s="91"/>
      <c r="GM45" s="91"/>
      <c r="GN45" s="91"/>
      <c r="GO45" s="91"/>
      <c r="GP45" s="91"/>
      <c r="GQ45" s="91"/>
      <c r="GR45" s="91"/>
      <c r="GS45" s="91"/>
      <c r="GT45" s="91"/>
      <c r="GU45" s="91"/>
      <c r="GV45" s="91"/>
      <c r="GW45" s="91"/>
      <c r="GX45" s="91"/>
      <c r="GY45" s="91"/>
      <c r="GZ45" s="91"/>
      <c r="HA45" s="91"/>
      <c r="HB45" s="91"/>
      <c r="HC45" s="91"/>
      <c r="HD45" s="91"/>
      <c r="HE45" s="91"/>
      <c r="HF45" s="91"/>
      <c r="HG45" s="91"/>
      <c r="HH45" s="91"/>
      <c r="HI45" s="91"/>
      <c r="HJ45" s="91"/>
      <c r="HK45" s="91"/>
      <c r="HL45" s="91"/>
      <c r="HM45" s="91"/>
      <c r="HN45" s="91"/>
      <c r="HO45" s="91"/>
      <c r="HP45" s="91"/>
      <c r="HQ45" s="91"/>
      <c r="HR45" s="91"/>
      <c r="HS45" s="91"/>
      <c r="HT45" s="91"/>
      <c r="HU45" s="91"/>
      <c r="HV45" s="91"/>
      <c r="HW45" s="91"/>
      <c r="HX45" s="91"/>
      <c r="HY45" s="91"/>
      <c r="HZ45" s="91"/>
      <c r="IA45" s="91"/>
      <c r="IB45" s="91"/>
      <c r="IC45" s="91"/>
      <c r="ID45" s="91"/>
      <c r="IE45" s="91"/>
      <c r="IF45" s="91"/>
      <c r="IG45" s="91"/>
      <c r="IH45" s="91"/>
      <c r="II45" s="91"/>
      <c r="IJ45" s="91"/>
      <c r="IK45" s="91"/>
      <c r="IL45" s="91"/>
      <c r="IM45" s="91"/>
      <c r="IN45" s="91"/>
      <c r="IO45" s="91"/>
      <c r="IP45" s="91"/>
      <c r="IQ45" s="91"/>
      <c r="IR45" s="91"/>
      <c r="IS45" s="91"/>
      <c r="IT45" s="91"/>
      <c r="IU45" s="91"/>
      <c r="IV45" s="91"/>
    </row>
    <row r="46" spans="1:256" s="92" customFormat="1">
      <c r="A46" s="91"/>
      <c r="B46" s="252"/>
      <c r="C46" s="253"/>
      <c r="D46" s="308" t="s">
        <v>170</v>
      </c>
      <c r="E46" s="309"/>
      <c r="F46" s="318"/>
      <c r="G46" s="320"/>
      <c r="H46" s="102"/>
      <c r="I46" s="318"/>
      <c r="J46" s="319"/>
      <c r="K46" s="108"/>
      <c r="L46" s="107"/>
      <c r="M46" s="108"/>
      <c r="N46" s="312">
        <f t="shared" si="1"/>
        <v>0</v>
      </c>
      <c r="O46" s="313"/>
      <c r="P46" s="314">
        <f t="shared" si="2"/>
        <v>0</v>
      </c>
      <c r="Q46" s="315"/>
      <c r="R46" s="109">
        <f t="shared" si="3"/>
        <v>0</v>
      </c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91"/>
      <c r="BY46" s="91"/>
      <c r="BZ46" s="91"/>
      <c r="CA46" s="91"/>
      <c r="CB46" s="91"/>
      <c r="CC46" s="91"/>
      <c r="CD46" s="91"/>
      <c r="CE46" s="91"/>
      <c r="CF46" s="91"/>
      <c r="CG46" s="91"/>
      <c r="CH46" s="91"/>
      <c r="CI46" s="91"/>
      <c r="CJ46" s="91"/>
      <c r="CK46" s="91"/>
      <c r="CL46" s="91"/>
      <c r="CM46" s="91"/>
      <c r="CN46" s="91"/>
      <c r="CO46" s="91"/>
      <c r="CP46" s="91"/>
      <c r="CQ46" s="91"/>
      <c r="CR46" s="91"/>
      <c r="CS46" s="91"/>
      <c r="CT46" s="91"/>
      <c r="CU46" s="91"/>
      <c r="CV46" s="91"/>
      <c r="CW46" s="91"/>
      <c r="CX46" s="91"/>
      <c r="CY46" s="91"/>
      <c r="CZ46" s="91"/>
      <c r="DA46" s="91"/>
      <c r="DB46" s="91"/>
      <c r="DC46" s="91"/>
      <c r="DD46" s="91"/>
      <c r="DE46" s="91"/>
      <c r="DF46" s="91"/>
      <c r="DG46" s="91"/>
      <c r="DH46" s="91"/>
      <c r="DI46" s="91"/>
      <c r="DJ46" s="91"/>
      <c r="DK46" s="91"/>
      <c r="DL46" s="91"/>
      <c r="DM46" s="91"/>
      <c r="DN46" s="91"/>
      <c r="DO46" s="91"/>
      <c r="DP46" s="91"/>
      <c r="DQ46" s="91"/>
      <c r="DR46" s="91"/>
      <c r="DS46" s="91"/>
      <c r="DT46" s="91"/>
      <c r="DU46" s="91"/>
      <c r="DV46" s="91"/>
      <c r="DW46" s="91"/>
      <c r="DX46" s="91"/>
      <c r="DY46" s="91"/>
      <c r="DZ46" s="91"/>
      <c r="EA46" s="91"/>
      <c r="EB46" s="91"/>
      <c r="EC46" s="91"/>
      <c r="ED46" s="91"/>
      <c r="EE46" s="91"/>
      <c r="EF46" s="91"/>
      <c r="EG46" s="91"/>
      <c r="EH46" s="91"/>
      <c r="EI46" s="91"/>
      <c r="EJ46" s="91"/>
      <c r="EK46" s="91"/>
      <c r="EL46" s="91"/>
      <c r="EM46" s="91"/>
      <c r="EN46" s="91"/>
      <c r="EO46" s="91"/>
      <c r="EP46" s="91"/>
      <c r="EQ46" s="91"/>
      <c r="ER46" s="91"/>
      <c r="ES46" s="91"/>
      <c r="ET46" s="91"/>
      <c r="EU46" s="91"/>
      <c r="EV46" s="91"/>
      <c r="EW46" s="91"/>
      <c r="EX46" s="91"/>
      <c r="EY46" s="91"/>
      <c r="EZ46" s="91"/>
      <c r="FA46" s="91"/>
      <c r="FB46" s="91"/>
      <c r="FC46" s="91"/>
      <c r="FD46" s="91"/>
      <c r="FE46" s="91"/>
      <c r="FF46" s="91"/>
      <c r="FG46" s="91"/>
      <c r="FH46" s="91"/>
      <c r="FI46" s="91"/>
      <c r="FJ46" s="91"/>
      <c r="FK46" s="91"/>
      <c r="FL46" s="91"/>
      <c r="FM46" s="91"/>
      <c r="FN46" s="91"/>
      <c r="FO46" s="91"/>
      <c r="FP46" s="91"/>
      <c r="FQ46" s="91"/>
      <c r="FR46" s="91"/>
      <c r="FS46" s="91"/>
      <c r="FT46" s="91"/>
      <c r="FU46" s="91"/>
      <c r="FV46" s="91"/>
      <c r="FW46" s="91"/>
      <c r="FX46" s="91"/>
      <c r="FY46" s="91"/>
      <c r="FZ46" s="91"/>
      <c r="GA46" s="91"/>
      <c r="GB46" s="91"/>
      <c r="GC46" s="91"/>
      <c r="GD46" s="91"/>
      <c r="GE46" s="91"/>
      <c r="GF46" s="91"/>
      <c r="GG46" s="91"/>
      <c r="GH46" s="91"/>
      <c r="GI46" s="91"/>
      <c r="GJ46" s="91"/>
      <c r="GK46" s="91"/>
      <c r="GL46" s="91"/>
      <c r="GM46" s="91"/>
      <c r="GN46" s="91"/>
      <c r="GO46" s="91"/>
      <c r="GP46" s="91"/>
      <c r="GQ46" s="91"/>
      <c r="GR46" s="91"/>
      <c r="GS46" s="91"/>
      <c r="GT46" s="91"/>
      <c r="GU46" s="91"/>
      <c r="GV46" s="91"/>
      <c r="GW46" s="91"/>
      <c r="GX46" s="91"/>
      <c r="GY46" s="91"/>
      <c r="GZ46" s="91"/>
      <c r="HA46" s="91"/>
      <c r="HB46" s="91"/>
      <c r="HC46" s="91"/>
      <c r="HD46" s="91"/>
      <c r="HE46" s="91"/>
      <c r="HF46" s="91"/>
      <c r="HG46" s="91"/>
      <c r="HH46" s="91"/>
      <c r="HI46" s="91"/>
      <c r="HJ46" s="91"/>
      <c r="HK46" s="91"/>
      <c r="HL46" s="91"/>
      <c r="HM46" s="91"/>
      <c r="HN46" s="91"/>
      <c r="HO46" s="91"/>
      <c r="HP46" s="91"/>
      <c r="HQ46" s="91"/>
      <c r="HR46" s="91"/>
      <c r="HS46" s="91"/>
      <c r="HT46" s="91"/>
      <c r="HU46" s="91"/>
      <c r="HV46" s="91"/>
      <c r="HW46" s="91"/>
      <c r="HX46" s="91"/>
      <c r="HY46" s="91"/>
      <c r="HZ46" s="91"/>
      <c r="IA46" s="91"/>
      <c r="IB46" s="91"/>
      <c r="IC46" s="91"/>
      <c r="ID46" s="91"/>
      <c r="IE46" s="91"/>
      <c r="IF46" s="91"/>
      <c r="IG46" s="91"/>
      <c r="IH46" s="91"/>
      <c r="II46" s="91"/>
      <c r="IJ46" s="91"/>
      <c r="IK46" s="91"/>
      <c r="IL46" s="91"/>
      <c r="IM46" s="91"/>
      <c r="IN46" s="91"/>
      <c r="IO46" s="91"/>
      <c r="IP46" s="91"/>
      <c r="IQ46" s="91"/>
      <c r="IR46" s="91"/>
      <c r="IS46" s="91"/>
      <c r="IT46" s="91"/>
      <c r="IU46" s="91"/>
      <c r="IV46" s="91"/>
    </row>
    <row r="47" spans="1:256" s="92" customFormat="1">
      <c r="A47" s="91"/>
      <c r="B47" s="252"/>
      <c r="C47" s="253"/>
      <c r="D47" s="308" t="s">
        <v>171</v>
      </c>
      <c r="E47" s="309"/>
      <c r="F47" s="318" t="s">
        <v>168</v>
      </c>
      <c r="G47" s="320"/>
      <c r="H47" s="102" t="s">
        <v>172</v>
      </c>
      <c r="I47" s="318">
        <v>8</v>
      </c>
      <c r="J47" s="319"/>
      <c r="K47" s="108"/>
      <c r="L47" s="107">
        <v>60</v>
      </c>
      <c r="M47" s="108"/>
      <c r="N47" s="312">
        <f t="shared" si="1"/>
        <v>480</v>
      </c>
      <c r="O47" s="313"/>
      <c r="P47" s="314">
        <f t="shared" si="2"/>
        <v>480</v>
      </c>
      <c r="Q47" s="315"/>
      <c r="R47" s="109">
        <f t="shared" si="3"/>
        <v>1.0373836320313809E-2</v>
      </c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/>
      <c r="CL47" s="91"/>
      <c r="CM47" s="91"/>
      <c r="CN47" s="91"/>
      <c r="CO47" s="91"/>
      <c r="CP47" s="91"/>
      <c r="CQ47" s="91"/>
      <c r="CR47" s="91"/>
      <c r="CS47" s="91"/>
      <c r="CT47" s="91"/>
      <c r="CU47" s="91"/>
      <c r="CV47" s="91"/>
      <c r="CW47" s="91"/>
      <c r="CX47" s="91"/>
      <c r="CY47" s="91"/>
      <c r="CZ47" s="91"/>
      <c r="DA47" s="91"/>
      <c r="DB47" s="91"/>
      <c r="DC47" s="91"/>
      <c r="DD47" s="91"/>
      <c r="DE47" s="91"/>
      <c r="DF47" s="91"/>
      <c r="DG47" s="91"/>
      <c r="DH47" s="91"/>
      <c r="DI47" s="91"/>
      <c r="DJ47" s="91"/>
      <c r="DK47" s="91"/>
      <c r="DL47" s="91"/>
      <c r="DM47" s="91"/>
      <c r="DN47" s="91"/>
      <c r="DO47" s="91"/>
      <c r="DP47" s="91"/>
      <c r="DQ47" s="91"/>
      <c r="DR47" s="91"/>
      <c r="DS47" s="91"/>
      <c r="DT47" s="91"/>
      <c r="DU47" s="91"/>
      <c r="DV47" s="91"/>
      <c r="DW47" s="91"/>
      <c r="DX47" s="91"/>
      <c r="DY47" s="91"/>
      <c r="DZ47" s="91"/>
      <c r="EA47" s="91"/>
      <c r="EB47" s="91"/>
      <c r="EC47" s="91"/>
      <c r="ED47" s="91"/>
      <c r="EE47" s="91"/>
      <c r="EF47" s="91"/>
      <c r="EG47" s="91"/>
      <c r="EH47" s="91"/>
      <c r="EI47" s="91"/>
      <c r="EJ47" s="91"/>
      <c r="EK47" s="91"/>
      <c r="EL47" s="91"/>
      <c r="EM47" s="91"/>
      <c r="EN47" s="91"/>
      <c r="EO47" s="91"/>
      <c r="EP47" s="91"/>
      <c r="EQ47" s="91"/>
      <c r="ER47" s="91"/>
      <c r="ES47" s="91"/>
      <c r="ET47" s="91"/>
      <c r="EU47" s="91"/>
      <c r="EV47" s="91"/>
      <c r="EW47" s="91"/>
      <c r="EX47" s="91"/>
      <c r="EY47" s="91"/>
      <c r="EZ47" s="91"/>
      <c r="FA47" s="91"/>
      <c r="FB47" s="91"/>
      <c r="FC47" s="91"/>
      <c r="FD47" s="91"/>
      <c r="FE47" s="91"/>
      <c r="FF47" s="91"/>
      <c r="FG47" s="91"/>
      <c r="FH47" s="91"/>
      <c r="FI47" s="91"/>
      <c r="FJ47" s="91"/>
      <c r="FK47" s="91"/>
      <c r="FL47" s="91"/>
      <c r="FM47" s="91"/>
      <c r="FN47" s="91"/>
      <c r="FO47" s="91"/>
      <c r="FP47" s="91"/>
      <c r="FQ47" s="91"/>
      <c r="FR47" s="91"/>
      <c r="FS47" s="91"/>
      <c r="FT47" s="91"/>
      <c r="FU47" s="91"/>
      <c r="FV47" s="91"/>
      <c r="FW47" s="91"/>
      <c r="FX47" s="91"/>
      <c r="FY47" s="91"/>
      <c r="FZ47" s="91"/>
      <c r="GA47" s="91"/>
      <c r="GB47" s="91"/>
      <c r="GC47" s="91"/>
      <c r="GD47" s="91"/>
      <c r="GE47" s="91"/>
      <c r="GF47" s="91"/>
      <c r="GG47" s="91"/>
      <c r="GH47" s="91"/>
      <c r="GI47" s="91"/>
      <c r="GJ47" s="91"/>
      <c r="GK47" s="91"/>
      <c r="GL47" s="91"/>
      <c r="GM47" s="91"/>
      <c r="GN47" s="91"/>
      <c r="GO47" s="91"/>
      <c r="GP47" s="91"/>
      <c r="GQ47" s="91"/>
      <c r="GR47" s="91"/>
      <c r="GS47" s="91"/>
      <c r="GT47" s="91"/>
      <c r="GU47" s="91"/>
      <c r="GV47" s="91"/>
      <c r="GW47" s="91"/>
      <c r="GX47" s="91"/>
      <c r="GY47" s="91"/>
      <c r="GZ47" s="91"/>
      <c r="HA47" s="91"/>
      <c r="HB47" s="91"/>
      <c r="HC47" s="91"/>
      <c r="HD47" s="91"/>
      <c r="HE47" s="91"/>
      <c r="HF47" s="91"/>
      <c r="HG47" s="91"/>
      <c r="HH47" s="91"/>
      <c r="HI47" s="91"/>
      <c r="HJ47" s="91"/>
      <c r="HK47" s="91"/>
      <c r="HL47" s="91"/>
      <c r="HM47" s="91"/>
      <c r="HN47" s="91"/>
      <c r="HO47" s="91"/>
      <c r="HP47" s="91"/>
      <c r="HQ47" s="91"/>
      <c r="HR47" s="91"/>
      <c r="HS47" s="91"/>
      <c r="HT47" s="91"/>
      <c r="HU47" s="91"/>
      <c r="HV47" s="91"/>
      <c r="HW47" s="91"/>
      <c r="HX47" s="91"/>
      <c r="HY47" s="91"/>
      <c r="HZ47" s="91"/>
      <c r="IA47" s="91"/>
      <c r="IB47" s="91"/>
      <c r="IC47" s="91"/>
      <c r="ID47" s="91"/>
      <c r="IE47" s="91"/>
      <c r="IF47" s="91"/>
      <c r="IG47" s="91"/>
      <c r="IH47" s="91"/>
      <c r="II47" s="91"/>
      <c r="IJ47" s="91"/>
      <c r="IK47" s="91"/>
      <c r="IL47" s="91"/>
      <c r="IM47" s="91"/>
      <c r="IN47" s="91"/>
      <c r="IO47" s="91"/>
      <c r="IP47" s="91"/>
      <c r="IQ47" s="91"/>
      <c r="IR47" s="91"/>
      <c r="IS47" s="91"/>
      <c r="IT47" s="91"/>
      <c r="IU47" s="91"/>
      <c r="IV47" s="91"/>
    </row>
    <row r="48" spans="1:256" s="92" customFormat="1">
      <c r="A48" s="91"/>
      <c r="B48" s="252"/>
      <c r="C48" s="253"/>
      <c r="D48" s="308" t="s">
        <v>173</v>
      </c>
      <c r="E48" s="309"/>
      <c r="F48" s="318" t="s">
        <v>174</v>
      </c>
      <c r="G48" s="320"/>
      <c r="H48" s="102" t="s">
        <v>175</v>
      </c>
      <c r="I48" s="318">
        <v>2</v>
      </c>
      <c r="J48" s="319"/>
      <c r="K48" s="108"/>
      <c r="L48" s="107">
        <v>8000</v>
      </c>
      <c r="M48" s="108"/>
      <c r="N48" s="312">
        <f t="shared" si="1"/>
        <v>16000</v>
      </c>
      <c r="O48" s="313"/>
      <c r="P48" s="314">
        <f t="shared" si="2"/>
        <v>16000</v>
      </c>
      <c r="Q48" s="315"/>
      <c r="R48" s="109">
        <f t="shared" si="3"/>
        <v>0.34579454401046028</v>
      </c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  <c r="CQ48" s="91"/>
      <c r="CR48" s="91"/>
      <c r="CS48" s="91"/>
      <c r="CT48" s="91"/>
      <c r="CU48" s="91"/>
      <c r="CV48" s="91"/>
      <c r="CW48" s="91"/>
      <c r="CX48" s="91"/>
      <c r="CY48" s="91"/>
      <c r="CZ48" s="91"/>
      <c r="DA48" s="91"/>
      <c r="DB48" s="91"/>
      <c r="DC48" s="91"/>
      <c r="DD48" s="91"/>
      <c r="DE48" s="91"/>
      <c r="DF48" s="91"/>
      <c r="DG48" s="91"/>
      <c r="DH48" s="91"/>
      <c r="DI48" s="91"/>
      <c r="DJ48" s="91"/>
      <c r="DK48" s="91"/>
      <c r="DL48" s="91"/>
      <c r="DM48" s="91"/>
      <c r="DN48" s="91"/>
      <c r="DO48" s="91"/>
      <c r="DP48" s="91"/>
      <c r="DQ48" s="91"/>
      <c r="DR48" s="91"/>
      <c r="DS48" s="91"/>
      <c r="DT48" s="91"/>
      <c r="DU48" s="91"/>
      <c r="DV48" s="91"/>
      <c r="DW48" s="91"/>
      <c r="DX48" s="91"/>
      <c r="DY48" s="91"/>
      <c r="DZ48" s="91"/>
      <c r="EA48" s="91"/>
      <c r="EB48" s="91"/>
      <c r="EC48" s="91"/>
      <c r="ED48" s="91"/>
      <c r="EE48" s="91"/>
      <c r="EF48" s="91"/>
      <c r="EG48" s="91"/>
      <c r="EH48" s="91"/>
      <c r="EI48" s="91"/>
      <c r="EJ48" s="91"/>
      <c r="EK48" s="91"/>
      <c r="EL48" s="91"/>
      <c r="EM48" s="91"/>
      <c r="EN48" s="91"/>
      <c r="EO48" s="91"/>
      <c r="EP48" s="91"/>
      <c r="EQ48" s="91"/>
      <c r="ER48" s="91"/>
      <c r="ES48" s="91"/>
      <c r="ET48" s="91"/>
      <c r="EU48" s="91"/>
      <c r="EV48" s="91"/>
      <c r="EW48" s="91"/>
      <c r="EX48" s="91"/>
      <c r="EY48" s="91"/>
      <c r="EZ48" s="91"/>
      <c r="FA48" s="91"/>
      <c r="FB48" s="91"/>
      <c r="FC48" s="91"/>
      <c r="FD48" s="91"/>
      <c r="FE48" s="91"/>
      <c r="FF48" s="91"/>
      <c r="FG48" s="91"/>
      <c r="FH48" s="91"/>
      <c r="FI48" s="91"/>
      <c r="FJ48" s="91"/>
      <c r="FK48" s="91"/>
      <c r="FL48" s="91"/>
      <c r="FM48" s="91"/>
      <c r="FN48" s="91"/>
      <c r="FO48" s="91"/>
      <c r="FP48" s="91"/>
      <c r="FQ48" s="91"/>
      <c r="FR48" s="91"/>
      <c r="FS48" s="91"/>
      <c r="FT48" s="91"/>
      <c r="FU48" s="91"/>
      <c r="FV48" s="91"/>
      <c r="FW48" s="91"/>
      <c r="FX48" s="91"/>
      <c r="FY48" s="91"/>
      <c r="FZ48" s="91"/>
      <c r="GA48" s="91"/>
      <c r="GB48" s="91"/>
      <c r="GC48" s="91"/>
      <c r="GD48" s="91"/>
      <c r="GE48" s="91"/>
      <c r="GF48" s="91"/>
      <c r="GG48" s="91"/>
      <c r="GH48" s="91"/>
      <c r="GI48" s="91"/>
      <c r="GJ48" s="91"/>
      <c r="GK48" s="91"/>
      <c r="GL48" s="91"/>
      <c r="GM48" s="91"/>
      <c r="GN48" s="91"/>
      <c r="GO48" s="91"/>
      <c r="GP48" s="91"/>
      <c r="GQ48" s="91"/>
      <c r="GR48" s="91"/>
      <c r="GS48" s="91"/>
      <c r="GT48" s="91"/>
      <c r="GU48" s="91"/>
      <c r="GV48" s="91"/>
      <c r="GW48" s="91"/>
      <c r="GX48" s="91"/>
      <c r="GY48" s="91"/>
      <c r="GZ48" s="91"/>
      <c r="HA48" s="91"/>
      <c r="HB48" s="91"/>
      <c r="HC48" s="91"/>
      <c r="HD48" s="91"/>
      <c r="HE48" s="91"/>
      <c r="HF48" s="91"/>
      <c r="HG48" s="91"/>
      <c r="HH48" s="91"/>
      <c r="HI48" s="91"/>
      <c r="HJ48" s="91"/>
      <c r="HK48" s="91"/>
      <c r="HL48" s="91"/>
      <c r="HM48" s="91"/>
      <c r="HN48" s="91"/>
      <c r="HO48" s="91"/>
      <c r="HP48" s="91"/>
      <c r="HQ48" s="91"/>
      <c r="HR48" s="91"/>
      <c r="HS48" s="91"/>
      <c r="HT48" s="91"/>
      <c r="HU48" s="91"/>
      <c r="HV48" s="91"/>
      <c r="HW48" s="91"/>
      <c r="HX48" s="91"/>
      <c r="HY48" s="91"/>
      <c r="HZ48" s="91"/>
      <c r="IA48" s="91"/>
      <c r="IB48" s="91"/>
      <c r="IC48" s="91"/>
      <c r="ID48" s="91"/>
      <c r="IE48" s="91"/>
      <c r="IF48" s="91"/>
      <c r="IG48" s="91"/>
      <c r="IH48" s="91"/>
      <c r="II48" s="91"/>
      <c r="IJ48" s="91"/>
      <c r="IK48" s="91"/>
      <c r="IL48" s="91"/>
      <c r="IM48" s="91"/>
      <c r="IN48" s="91"/>
      <c r="IO48" s="91"/>
      <c r="IP48" s="91"/>
      <c r="IQ48" s="91"/>
      <c r="IR48" s="91"/>
      <c r="IS48" s="91"/>
      <c r="IT48" s="91"/>
      <c r="IU48" s="91"/>
      <c r="IV48" s="91"/>
    </row>
    <row r="49" spans="1:256" s="92" customFormat="1">
      <c r="A49" s="91"/>
      <c r="B49" s="252"/>
      <c r="C49" s="253"/>
      <c r="D49" s="308" t="s">
        <v>161</v>
      </c>
      <c r="E49" s="309"/>
      <c r="F49" s="318"/>
      <c r="G49" s="320"/>
      <c r="H49" s="102"/>
      <c r="I49" s="318"/>
      <c r="J49" s="319"/>
      <c r="K49" s="108"/>
      <c r="L49" s="107"/>
      <c r="M49" s="108"/>
      <c r="N49" s="312">
        <f t="shared" si="1"/>
        <v>0</v>
      </c>
      <c r="O49" s="313"/>
      <c r="P49" s="314">
        <f t="shared" si="2"/>
        <v>0</v>
      </c>
      <c r="Q49" s="315"/>
      <c r="R49" s="109">
        <f t="shared" si="3"/>
        <v>0</v>
      </c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1"/>
      <c r="CK49" s="91"/>
      <c r="CL49" s="91"/>
      <c r="CM49" s="91"/>
      <c r="CN49" s="91"/>
      <c r="CO49" s="91"/>
      <c r="CP49" s="91"/>
      <c r="CQ49" s="91"/>
      <c r="CR49" s="91"/>
      <c r="CS49" s="91"/>
      <c r="CT49" s="91"/>
      <c r="CU49" s="91"/>
      <c r="CV49" s="91"/>
      <c r="CW49" s="91"/>
      <c r="CX49" s="91"/>
      <c r="CY49" s="91"/>
      <c r="CZ49" s="91"/>
      <c r="DA49" s="91"/>
      <c r="DB49" s="91"/>
      <c r="DC49" s="91"/>
      <c r="DD49" s="91"/>
      <c r="DE49" s="91"/>
      <c r="DF49" s="91"/>
      <c r="DG49" s="91"/>
      <c r="DH49" s="91"/>
      <c r="DI49" s="91"/>
      <c r="DJ49" s="91"/>
      <c r="DK49" s="91"/>
      <c r="DL49" s="91"/>
      <c r="DM49" s="91"/>
      <c r="DN49" s="91"/>
      <c r="DO49" s="91"/>
      <c r="DP49" s="91"/>
      <c r="DQ49" s="91"/>
      <c r="DR49" s="91"/>
      <c r="DS49" s="91"/>
      <c r="DT49" s="91"/>
      <c r="DU49" s="91"/>
      <c r="DV49" s="91"/>
      <c r="DW49" s="91"/>
      <c r="DX49" s="91"/>
      <c r="DY49" s="91"/>
      <c r="DZ49" s="91"/>
      <c r="EA49" s="91"/>
      <c r="EB49" s="91"/>
      <c r="EC49" s="91"/>
      <c r="ED49" s="91"/>
      <c r="EE49" s="91"/>
      <c r="EF49" s="91"/>
      <c r="EG49" s="91"/>
      <c r="EH49" s="91"/>
      <c r="EI49" s="91"/>
      <c r="EJ49" s="91"/>
      <c r="EK49" s="91"/>
      <c r="EL49" s="91"/>
      <c r="EM49" s="91"/>
      <c r="EN49" s="91"/>
      <c r="EO49" s="91"/>
      <c r="EP49" s="91"/>
      <c r="EQ49" s="91"/>
      <c r="ER49" s="91"/>
      <c r="ES49" s="91"/>
      <c r="ET49" s="91"/>
      <c r="EU49" s="91"/>
      <c r="EV49" s="91"/>
      <c r="EW49" s="91"/>
      <c r="EX49" s="91"/>
      <c r="EY49" s="91"/>
      <c r="EZ49" s="91"/>
      <c r="FA49" s="91"/>
      <c r="FB49" s="91"/>
      <c r="FC49" s="91"/>
      <c r="FD49" s="91"/>
      <c r="FE49" s="91"/>
      <c r="FF49" s="91"/>
      <c r="FG49" s="91"/>
      <c r="FH49" s="91"/>
      <c r="FI49" s="91"/>
      <c r="FJ49" s="91"/>
      <c r="FK49" s="91"/>
      <c r="FL49" s="91"/>
      <c r="FM49" s="91"/>
      <c r="FN49" s="91"/>
      <c r="FO49" s="91"/>
      <c r="FP49" s="91"/>
      <c r="FQ49" s="91"/>
      <c r="FR49" s="91"/>
      <c r="FS49" s="91"/>
      <c r="FT49" s="91"/>
      <c r="FU49" s="91"/>
      <c r="FV49" s="91"/>
      <c r="FW49" s="91"/>
      <c r="FX49" s="91"/>
      <c r="FY49" s="91"/>
      <c r="FZ49" s="91"/>
      <c r="GA49" s="91"/>
      <c r="GB49" s="91"/>
      <c r="GC49" s="91"/>
      <c r="GD49" s="91"/>
      <c r="GE49" s="91"/>
      <c r="GF49" s="91"/>
      <c r="GG49" s="91"/>
      <c r="GH49" s="91"/>
      <c r="GI49" s="91"/>
      <c r="GJ49" s="91"/>
      <c r="GK49" s="91"/>
      <c r="GL49" s="91"/>
      <c r="GM49" s="91"/>
      <c r="GN49" s="91"/>
      <c r="GO49" s="91"/>
      <c r="GP49" s="91"/>
      <c r="GQ49" s="91"/>
      <c r="GR49" s="91"/>
      <c r="GS49" s="91"/>
      <c r="GT49" s="91"/>
      <c r="GU49" s="91"/>
      <c r="GV49" s="91"/>
      <c r="GW49" s="91"/>
      <c r="GX49" s="91"/>
      <c r="GY49" s="91"/>
      <c r="GZ49" s="91"/>
      <c r="HA49" s="91"/>
      <c r="HB49" s="91"/>
      <c r="HC49" s="91"/>
      <c r="HD49" s="91"/>
      <c r="HE49" s="91"/>
      <c r="HF49" s="91"/>
      <c r="HG49" s="91"/>
      <c r="HH49" s="91"/>
      <c r="HI49" s="91"/>
      <c r="HJ49" s="91"/>
      <c r="HK49" s="91"/>
      <c r="HL49" s="91"/>
      <c r="HM49" s="91"/>
      <c r="HN49" s="91"/>
      <c r="HO49" s="91"/>
      <c r="HP49" s="91"/>
      <c r="HQ49" s="91"/>
      <c r="HR49" s="91"/>
      <c r="HS49" s="91"/>
      <c r="HT49" s="91"/>
      <c r="HU49" s="91"/>
      <c r="HV49" s="91"/>
      <c r="HW49" s="91"/>
      <c r="HX49" s="91"/>
      <c r="HY49" s="91"/>
      <c r="HZ49" s="91"/>
      <c r="IA49" s="91"/>
      <c r="IB49" s="91"/>
      <c r="IC49" s="91"/>
      <c r="ID49" s="91"/>
      <c r="IE49" s="91"/>
      <c r="IF49" s="91"/>
      <c r="IG49" s="91"/>
      <c r="IH49" s="91"/>
      <c r="II49" s="91"/>
      <c r="IJ49" s="91"/>
      <c r="IK49" s="91"/>
      <c r="IL49" s="91"/>
      <c r="IM49" s="91"/>
      <c r="IN49" s="91"/>
      <c r="IO49" s="91"/>
      <c r="IP49" s="91"/>
      <c r="IQ49" s="91"/>
      <c r="IR49" s="91"/>
      <c r="IS49" s="91"/>
      <c r="IT49" s="91"/>
      <c r="IU49" s="91"/>
      <c r="IV49" s="91"/>
    </row>
    <row r="50" spans="1:256" s="92" customFormat="1">
      <c r="A50" s="91"/>
      <c r="B50" s="252"/>
      <c r="C50" s="253" t="s">
        <v>176</v>
      </c>
      <c r="D50" s="253"/>
      <c r="E50" s="253"/>
      <c r="F50" s="253"/>
      <c r="G50" s="253"/>
      <c r="H50" s="253"/>
      <c r="I50" s="318"/>
      <c r="J50" s="319"/>
      <c r="K50" s="108"/>
      <c r="L50" s="107"/>
      <c r="M50" s="108"/>
      <c r="N50" s="312">
        <f t="shared" si="1"/>
        <v>0</v>
      </c>
      <c r="O50" s="313"/>
      <c r="P50" s="314">
        <f t="shared" si="2"/>
        <v>0</v>
      </c>
      <c r="Q50" s="315"/>
      <c r="R50" s="109">
        <f t="shared" si="3"/>
        <v>0</v>
      </c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  <c r="CG50" s="91"/>
      <c r="CH50" s="91"/>
      <c r="CI50" s="91"/>
      <c r="CJ50" s="91"/>
      <c r="CK50" s="91"/>
      <c r="CL50" s="91"/>
      <c r="CM50" s="91"/>
      <c r="CN50" s="91"/>
      <c r="CO50" s="91"/>
      <c r="CP50" s="91"/>
      <c r="CQ50" s="91"/>
      <c r="CR50" s="91"/>
      <c r="CS50" s="91"/>
      <c r="CT50" s="91"/>
      <c r="CU50" s="91"/>
      <c r="CV50" s="91"/>
      <c r="CW50" s="91"/>
      <c r="CX50" s="91"/>
      <c r="CY50" s="91"/>
      <c r="CZ50" s="91"/>
      <c r="DA50" s="91"/>
      <c r="DB50" s="91"/>
      <c r="DC50" s="91"/>
      <c r="DD50" s="91"/>
      <c r="DE50" s="91"/>
      <c r="DF50" s="91"/>
      <c r="DG50" s="91"/>
      <c r="DH50" s="91"/>
      <c r="DI50" s="91"/>
      <c r="DJ50" s="91"/>
      <c r="DK50" s="91"/>
      <c r="DL50" s="91"/>
      <c r="DM50" s="91"/>
      <c r="DN50" s="91"/>
      <c r="DO50" s="91"/>
      <c r="DP50" s="91"/>
      <c r="DQ50" s="91"/>
      <c r="DR50" s="91"/>
      <c r="DS50" s="91"/>
      <c r="DT50" s="91"/>
      <c r="DU50" s="91"/>
      <c r="DV50" s="91"/>
      <c r="DW50" s="91"/>
      <c r="DX50" s="91"/>
      <c r="DY50" s="91"/>
      <c r="DZ50" s="91"/>
      <c r="EA50" s="91"/>
      <c r="EB50" s="91"/>
      <c r="EC50" s="91"/>
      <c r="ED50" s="91"/>
      <c r="EE50" s="91"/>
      <c r="EF50" s="91"/>
      <c r="EG50" s="91"/>
      <c r="EH50" s="91"/>
      <c r="EI50" s="91"/>
      <c r="EJ50" s="91"/>
      <c r="EK50" s="91"/>
      <c r="EL50" s="91"/>
      <c r="EM50" s="91"/>
      <c r="EN50" s="91"/>
      <c r="EO50" s="91"/>
      <c r="EP50" s="91"/>
      <c r="EQ50" s="91"/>
      <c r="ER50" s="91"/>
      <c r="ES50" s="91"/>
      <c r="ET50" s="91"/>
      <c r="EU50" s="91"/>
      <c r="EV50" s="91"/>
      <c r="EW50" s="91"/>
      <c r="EX50" s="91"/>
      <c r="EY50" s="91"/>
      <c r="EZ50" s="91"/>
      <c r="FA50" s="91"/>
      <c r="FB50" s="91"/>
      <c r="FC50" s="91"/>
      <c r="FD50" s="91"/>
      <c r="FE50" s="91"/>
      <c r="FF50" s="91"/>
      <c r="FG50" s="91"/>
      <c r="FH50" s="91"/>
      <c r="FI50" s="91"/>
      <c r="FJ50" s="91"/>
      <c r="FK50" s="91"/>
      <c r="FL50" s="91"/>
      <c r="FM50" s="91"/>
      <c r="FN50" s="91"/>
      <c r="FO50" s="91"/>
      <c r="FP50" s="91"/>
      <c r="FQ50" s="91"/>
      <c r="FR50" s="91"/>
      <c r="FS50" s="91"/>
      <c r="FT50" s="91"/>
      <c r="FU50" s="91"/>
      <c r="FV50" s="91"/>
      <c r="FW50" s="91"/>
      <c r="FX50" s="91"/>
      <c r="FY50" s="91"/>
      <c r="FZ50" s="91"/>
      <c r="GA50" s="91"/>
      <c r="GB50" s="91"/>
      <c r="GC50" s="91"/>
      <c r="GD50" s="91"/>
      <c r="GE50" s="91"/>
      <c r="GF50" s="91"/>
      <c r="GG50" s="91"/>
      <c r="GH50" s="91"/>
      <c r="GI50" s="91"/>
      <c r="GJ50" s="91"/>
      <c r="GK50" s="91"/>
      <c r="GL50" s="91"/>
      <c r="GM50" s="91"/>
      <c r="GN50" s="91"/>
      <c r="GO50" s="91"/>
      <c r="GP50" s="91"/>
      <c r="GQ50" s="91"/>
      <c r="GR50" s="91"/>
      <c r="GS50" s="91"/>
      <c r="GT50" s="91"/>
      <c r="GU50" s="91"/>
      <c r="GV50" s="91"/>
      <c r="GW50" s="91"/>
      <c r="GX50" s="91"/>
      <c r="GY50" s="91"/>
      <c r="GZ50" s="91"/>
      <c r="HA50" s="91"/>
      <c r="HB50" s="91"/>
      <c r="HC50" s="91"/>
      <c r="HD50" s="91"/>
      <c r="HE50" s="91"/>
      <c r="HF50" s="91"/>
      <c r="HG50" s="91"/>
      <c r="HH50" s="91"/>
      <c r="HI50" s="91"/>
      <c r="HJ50" s="91"/>
      <c r="HK50" s="91"/>
      <c r="HL50" s="91"/>
      <c r="HM50" s="91"/>
      <c r="HN50" s="91"/>
      <c r="HO50" s="91"/>
      <c r="HP50" s="91"/>
      <c r="HQ50" s="91"/>
      <c r="HR50" s="91"/>
      <c r="HS50" s="91"/>
      <c r="HT50" s="91"/>
      <c r="HU50" s="91"/>
      <c r="HV50" s="91"/>
      <c r="HW50" s="91"/>
      <c r="HX50" s="91"/>
      <c r="HY50" s="91"/>
      <c r="HZ50" s="91"/>
      <c r="IA50" s="91"/>
      <c r="IB50" s="91"/>
      <c r="IC50" s="91"/>
      <c r="ID50" s="91"/>
      <c r="IE50" s="91"/>
      <c r="IF50" s="91"/>
      <c r="IG50" s="91"/>
      <c r="IH50" s="91"/>
      <c r="II50" s="91"/>
      <c r="IJ50" s="91"/>
      <c r="IK50" s="91"/>
      <c r="IL50" s="91"/>
      <c r="IM50" s="91"/>
      <c r="IN50" s="91"/>
      <c r="IO50" s="91"/>
      <c r="IP50" s="91"/>
      <c r="IQ50" s="91"/>
      <c r="IR50" s="91"/>
      <c r="IS50" s="91"/>
      <c r="IT50" s="91"/>
      <c r="IU50" s="91"/>
      <c r="IV50" s="91"/>
    </row>
    <row r="51" spans="1:256" s="92" customFormat="1">
      <c r="A51" s="91"/>
      <c r="B51" s="252"/>
      <c r="C51" s="253" t="s">
        <v>177</v>
      </c>
      <c r="D51" s="253"/>
      <c r="E51" s="253"/>
      <c r="F51" s="253"/>
      <c r="G51" s="253"/>
      <c r="H51" s="253"/>
      <c r="I51" s="318"/>
      <c r="J51" s="319"/>
      <c r="K51" s="108"/>
      <c r="L51" s="107"/>
      <c r="M51" s="108"/>
      <c r="N51" s="312">
        <f t="shared" si="1"/>
        <v>0</v>
      </c>
      <c r="O51" s="313"/>
      <c r="P51" s="314">
        <f t="shared" si="2"/>
        <v>0</v>
      </c>
      <c r="Q51" s="315"/>
      <c r="R51" s="109">
        <f t="shared" si="3"/>
        <v>0</v>
      </c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1"/>
      <c r="BR51" s="91"/>
      <c r="BS51" s="91"/>
      <c r="BT51" s="91"/>
      <c r="BU51" s="91"/>
      <c r="BV51" s="91"/>
      <c r="BW51" s="91"/>
      <c r="BX51" s="91"/>
      <c r="BY51" s="91"/>
      <c r="BZ51" s="91"/>
      <c r="CA51" s="91"/>
      <c r="CB51" s="91"/>
      <c r="CC51" s="91"/>
      <c r="CD51" s="91"/>
      <c r="CE51" s="91"/>
      <c r="CF51" s="91"/>
      <c r="CG51" s="91"/>
      <c r="CH51" s="91"/>
      <c r="CI51" s="91"/>
      <c r="CJ51" s="91"/>
      <c r="CK51" s="91"/>
      <c r="CL51" s="91"/>
      <c r="CM51" s="91"/>
      <c r="CN51" s="91"/>
      <c r="CO51" s="91"/>
      <c r="CP51" s="91"/>
      <c r="CQ51" s="91"/>
      <c r="CR51" s="91"/>
      <c r="CS51" s="91"/>
      <c r="CT51" s="91"/>
      <c r="CU51" s="91"/>
      <c r="CV51" s="91"/>
      <c r="CW51" s="91"/>
      <c r="CX51" s="91"/>
      <c r="CY51" s="91"/>
      <c r="CZ51" s="91"/>
      <c r="DA51" s="91"/>
      <c r="DB51" s="91"/>
      <c r="DC51" s="91"/>
      <c r="DD51" s="91"/>
      <c r="DE51" s="91"/>
      <c r="DF51" s="91"/>
      <c r="DG51" s="91"/>
      <c r="DH51" s="91"/>
      <c r="DI51" s="91"/>
      <c r="DJ51" s="91"/>
      <c r="DK51" s="91"/>
      <c r="DL51" s="91"/>
      <c r="DM51" s="91"/>
      <c r="DN51" s="91"/>
      <c r="DO51" s="91"/>
      <c r="DP51" s="91"/>
      <c r="DQ51" s="91"/>
      <c r="DR51" s="91"/>
      <c r="DS51" s="91"/>
      <c r="DT51" s="91"/>
      <c r="DU51" s="91"/>
      <c r="DV51" s="91"/>
      <c r="DW51" s="91"/>
      <c r="DX51" s="91"/>
      <c r="DY51" s="91"/>
      <c r="DZ51" s="91"/>
      <c r="EA51" s="91"/>
      <c r="EB51" s="91"/>
      <c r="EC51" s="91"/>
      <c r="ED51" s="91"/>
      <c r="EE51" s="91"/>
      <c r="EF51" s="91"/>
      <c r="EG51" s="91"/>
      <c r="EH51" s="91"/>
      <c r="EI51" s="91"/>
      <c r="EJ51" s="91"/>
      <c r="EK51" s="91"/>
      <c r="EL51" s="91"/>
      <c r="EM51" s="91"/>
      <c r="EN51" s="91"/>
      <c r="EO51" s="91"/>
      <c r="EP51" s="91"/>
      <c r="EQ51" s="91"/>
      <c r="ER51" s="91"/>
      <c r="ES51" s="91"/>
      <c r="ET51" s="91"/>
      <c r="EU51" s="91"/>
      <c r="EV51" s="91"/>
      <c r="EW51" s="91"/>
      <c r="EX51" s="91"/>
      <c r="EY51" s="91"/>
      <c r="EZ51" s="91"/>
      <c r="FA51" s="91"/>
      <c r="FB51" s="91"/>
      <c r="FC51" s="91"/>
      <c r="FD51" s="91"/>
      <c r="FE51" s="91"/>
      <c r="FF51" s="91"/>
      <c r="FG51" s="91"/>
      <c r="FH51" s="91"/>
      <c r="FI51" s="91"/>
      <c r="FJ51" s="91"/>
      <c r="FK51" s="91"/>
      <c r="FL51" s="91"/>
      <c r="FM51" s="91"/>
      <c r="FN51" s="91"/>
      <c r="FO51" s="91"/>
      <c r="FP51" s="91"/>
      <c r="FQ51" s="91"/>
      <c r="FR51" s="91"/>
      <c r="FS51" s="91"/>
      <c r="FT51" s="91"/>
      <c r="FU51" s="91"/>
      <c r="FV51" s="91"/>
      <c r="FW51" s="91"/>
      <c r="FX51" s="91"/>
      <c r="FY51" s="91"/>
      <c r="FZ51" s="91"/>
      <c r="GA51" s="91"/>
      <c r="GB51" s="91"/>
      <c r="GC51" s="91"/>
      <c r="GD51" s="91"/>
      <c r="GE51" s="91"/>
      <c r="GF51" s="91"/>
      <c r="GG51" s="91"/>
      <c r="GH51" s="91"/>
      <c r="GI51" s="91"/>
      <c r="GJ51" s="91"/>
      <c r="GK51" s="91"/>
      <c r="GL51" s="91"/>
      <c r="GM51" s="91"/>
      <c r="GN51" s="91"/>
      <c r="GO51" s="91"/>
      <c r="GP51" s="91"/>
      <c r="GQ51" s="91"/>
      <c r="GR51" s="91"/>
      <c r="GS51" s="91"/>
      <c r="GT51" s="91"/>
      <c r="GU51" s="91"/>
      <c r="GV51" s="91"/>
      <c r="GW51" s="91"/>
      <c r="GX51" s="91"/>
      <c r="GY51" s="91"/>
      <c r="GZ51" s="91"/>
      <c r="HA51" s="91"/>
      <c r="HB51" s="91"/>
      <c r="HC51" s="91"/>
      <c r="HD51" s="91"/>
      <c r="HE51" s="91"/>
      <c r="HF51" s="91"/>
      <c r="HG51" s="91"/>
      <c r="HH51" s="91"/>
      <c r="HI51" s="91"/>
      <c r="HJ51" s="91"/>
      <c r="HK51" s="91"/>
      <c r="HL51" s="91"/>
      <c r="HM51" s="91"/>
      <c r="HN51" s="91"/>
      <c r="HO51" s="91"/>
      <c r="HP51" s="91"/>
      <c r="HQ51" s="91"/>
      <c r="HR51" s="91"/>
      <c r="HS51" s="91"/>
      <c r="HT51" s="91"/>
      <c r="HU51" s="91"/>
      <c r="HV51" s="91"/>
      <c r="HW51" s="91"/>
      <c r="HX51" s="91"/>
      <c r="HY51" s="91"/>
      <c r="HZ51" s="91"/>
      <c r="IA51" s="91"/>
      <c r="IB51" s="91"/>
      <c r="IC51" s="91"/>
      <c r="ID51" s="91"/>
      <c r="IE51" s="91"/>
      <c r="IF51" s="91"/>
      <c r="IG51" s="91"/>
      <c r="IH51" s="91"/>
      <c r="II51" s="91"/>
      <c r="IJ51" s="91"/>
      <c r="IK51" s="91"/>
      <c r="IL51" s="91"/>
      <c r="IM51" s="91"/>
      <c r="IN51" s="91"/>
      <c r="IO51" s="91"/>
      <c r="IP51" s="91"/>
      <c r="IQ51" s="91"/>
      <c r="IR51" s="91"/>
      <c r="IS51" s="91"/>
      <c r="IT51" s="91"/>
      <c r="IU51" s="91"/>
      <c r="IV51" s="91"/>
    </row>
    <row r="52" spans="1:256" s="92" customFormat="1">
      <c r="A52" s="91"/>
      <c r="B52" s="252"/>
      <c r="C52" s="253" t="s">
        <v>178</v>
      </c>
      <c r="D52" s="253"/>
      <c r="E52" s="253"/>
      <c r="F52" s="253"/>
      <c r="G52" s="253"/>
      <c r="H52" s="253"/>
      <c r="I52" s="318"/>
      <c r="J52" s="319"/>
      <c r="K52" s="108"/>
      <c r="L52" s="107"/>
      <c r="M52" s="108"/>
      <c r="N52" s="312">
        <f t="shared" si="1"/>
        <v>0</v>
      </c>
      <c r="O52" s="313"/>
      <c r="P52" s="314">
        <f t="shared" si="2"/>
        <v>0</v>
      </c>
      <c r="Q52" s="315"/>
      <c r="R52" s="109">
        <f t="shared" si="3"/>
        <v>0</v>
      </c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/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/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1"/>
      <c r="DF52" s="91"/>
      <c r="DG52" s="91"/>
      <c r="DH52" s="91"/>
      <c r="DI52" s="91"/>
      <c r="DJ52" s="91"/>
      <c r="DK52" s="91"/>
      <c r="DL52" s="91"/>
      <c r="DM52" s="91"/>
      <c r="DN52" s="91"/>
      <c r="DO52" s="91"/>
      <c r="DP52" s="91"/>
      <c r="DQ52" s="91"/>
      <c r="DR52" s="91"/>
      <c r="DS52" s="91"/>
      <c r="DT52" s="91"/>
      <c r="DU52" s="91"/>
      <c r="DV52" s="91"/>
      <c r="DW52" s="91"/>
      <c r="DX52" s="91"/>
      <c r="DY52" s="91"/>
      <c r="DZ52" s="91"/>
      <c r="EA52" s="91"/>
      <c r="EB52" s="91"/>
      <c r="EC52" s="91"/>
      <c r="ED52" s="91"/>
      <c r="EE52" s="91"/>
      <c r="EF52" s="91"/>
      <c r="EG52" s="91"/>
      <c r="EH52" s="91"/>
      <c r="EI52" s="91"/>
      <c r="EJ52" s="91"/>
      <c r="EK52" s="91"/>
      <c r="EL52" s="91"/>
      <c r="EM52" s="91"/>
      <c r="EN52" s="91"/>
      <c r="EO52" s="91"/>
      <c r="EP52" s="91"/>
      <c r="EQ52" s="91"/>
      <c r="ER52" s="91"/>
      <c r="ES52" s="91"/>
      <c r="ET52" s="91"/>
      <c r="EU52" s="91"/>
      <c r="EV52" s="91"/>
      <c r="EW52" s="91"/>
      <c r="EX52" s="91"/>
      <c r="EY52" s="91"/>
      <c r="EZ52" s="91"/>
      <c r="FA52" s="91"/>
      <c r="FB52" s="91"/>
      <c r="FC52" s="91"/>
      <c r="FD52" s="91"/>
      <c r="FE52" s="91"/>
      <c r="FF52" s="91"/>
      <c r="FG52" s="91"/>
      <c r="FH52" s="91"/>
      <c r="FI52" s="91"/>
      <c r="FJ52" s="91"/>
      <c r="FK52" s="91"/>
      <c r="FL52" s="91"/>
      <c r="FM52" s="91"/>
      <c r="FN52" s="91"/>
      <c r="FO52" s="91"/>
      <c r="FP52" s="91"/>
      <c r="FQ52" s="91"/>
      <c r="FR52" s="91"/>
      <c r="FS52" s="91"/>
      <c r="FT52" s="91"/>
      <c r="FU52" s="91"/>
      <c r="FV52" s="91"/>
      <c r="FW52" s="91"/>
      <c r="FX52" s="91"/>
      <c r="FY52" s="91"/>
      <c r="FZ52" s="91"/>
      <c r="GA52" s="91"/>
      <c r="GB52" s="91"/>
      <c r="GC52" s="91"/>
      <c r="GD52" s="91"/>
      <c r="GE52" s="91"/>
      <c r="GF52" s="91"/>
      <c r="GG52" s="91"/>
      <c r="GH52" s="91"/>
      <c r="GI52" s="91"/>
      <c r="GJ52" s="91"/>
      <c r="GK52" s="91"/>
      <c r="GL52" s="91"/>
      <c r="GM52" s="91"/>
      <c r="GN52" s="91"/>
      <c r="GO52" s="91"/>
      <c r="GP52" s="91"/>
      <c r="GQ52" s="91"/>
      <c r="GR52" s="91"/>
      <c r="GS52" s="91"/>
      <c r="GT52" s="91"/>
      <c r="GU52" s="91"/>
      <c r="GV52" s="91"/>
      <c r="GW52" s="91"/>
      <c r="GX52" s="91"/>
      <c r="GY52" s="91"/>
      <c r="GZ52" s="91"/>
      <c r="HA52" s="91"/>
      <c r="HB52" s="91"/>
      <c r="HC52" s="91"/>
      <c r="HD52" s="91"/>
      <c r="HE52" s="91"/>
      <c r="HF52" s="91"/>
      <c r="HG52" s="91"/>
      <c r="HH52" s="91"/>
      <c r="HI52" s="91"/>
      <c r="HJ52" s="91"/>
      <c r="HK52" s="91"/>
      <c r="HL52" s="91"/>
      <c r="HM52" s="91"/>
      <c r="HN52" s="91"/>
      <c r="HO52" s="91"/>
      <c r="HP52" s="91"/>
      <c r="HQ52" s="91"/>
      <c r="HR52" s="91"/>
      <c r="HS52" s="91"/>
      <c r="HT52" s="91"/>
      <c r="HU52" s="91"/>
      <c r="HV52" s="91"/>
      <c r="HW52" s="91"/>
      <c r="HX52" s="91"/>
      <c r="HY52" s="91"/>
      <c r="HZ52" s="91"/>
      <c r="IA52" s="91"/>
      <c r="IB52" s="91"/>
      <c r="IC52" s="91"/>
      <c r="ID52" s="91"/>
      <c r="IE52" s="91"/>
      <c r="IF52" s="91"/>
      <c r="IG52" s="91"/>
      <c r="IH52" s="91"/>
      <c r="II52" s="91"/>
      <c r="IJ52" s="91"/>
      <c r="IK52" s="91"/>
      <c r="IL52" s="91"/>
      <c r="IM52" s="91"/>
      <c r="IN52" s="91"/>
      <c r="IO52" s="91"/>
      <c r="IP52" s="91"/>
      <c r="IQ52" s="91"/>
      <c r="IR52" s="91"/>
      <c r="IS52" s="91"/>
      <c r="IT52" s="91"/>
      <c r="IU52" s="91"/>
      <c r="IV52" s="91"/>
    </row>
    <row r="53" spans="1:256" s="92" customFormat="1">
      <c r="A53" s="91"/>
      <c r="B53" s="252"/>
      <c r="C53" s="253" t="s">
        <v>179</v>
      </c>
      <c r="D53" s="253"/>
      <c r="E53" s="253"/>
      <c r="F53" s="253"/>
      <c r="G53" s="253"/>
      <c r="H53" s="253"/>
      <c r="I53" s="318">
        <v>3</v>
      </c>
      <c r="J53" s="319"/>
      <c r="K53" s="108"/>
      <c r="L53" s="107">
        <v>60</v>
      </c>
      <c r="M53" s="108"/>
      <c r="N53" s="312">
        <f>I53*L53</f>
        <v>180</v>
      </c>
      <c r="O53" s="313"/>
      <c r="P53" s="314">
        <f t="shared" si="2"/>
        <v>180</v>
      </c>
      <c r="Q53" s="315"/>
      <c r="R53" s="109">
        <f t="shared" si="3"/>
        <v>3.8901886201176783E-3</v>
      </c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/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/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91"/>
      <c r="DM53" s="91"/>
      <c r="DN53" s="91"/>
      <c r="DO53" s="91"/>
      <c r="DP53" s="91"/>
      <c r="DQ53" s="91"/>
      <c r="DR53" s="91"/>
      <c r="DS53" s="91"/>
      <c r="DT53" s="91"/>
      <c r="DU53" s="91"/>
      <c r="DV53" s="91"/>
      <c r="DW53" s="91"/>
      <c r="DX53" s="91"/>
      <c r="DY53" s="91"/>
      <c r="DZ53" s="91"/>
      <c r="EA53" s="91"/>
      <c r="EB53" s="91"/>
      <c r="EC53" s="91"/>
      <c r="ED53" s="91"/>
      <c r="EE53" s="91"/>
      <c r="EF53" s="91"/>
      <c r="EG53" s="91"/>
      <c r="EH53" s="91"/>
      <c r="EI53" s="91"/>
      <c r="EJ53" s="91"/>
      <c r="EK53" s="91"/>
      <c r="EL53" s="91"/>
      <c r="EM53" s="91"/>
      <c r="EN53" s="91"/>
      <c r="EO53" s="91"/>
      <c r="EP53" s="91"/>
      <c r="EQ53" s="91"/>
      <c r="ER53" s="91"/>
      <c r="ES53" s="91"/>
      <c r="ET53" s="91"/>
      <c r="EU53" s="91"/>
      <c r="EV53" s="91"/>
      <c r="EW53" s="91"/>
      <c r="EX53" s="91"/>
      <c r="EY53" s="91"/>
      <c r="EZ53" s="91"/>
      <c r="FA53" s="91"/>
      <c r="FB53" s="91"/>
      <c r="FC53" s="91"/>
      <c r="FD53" s="91"/>
      <c r="FE53" s="91"/>
      <c r="FF53" s="91"/>
      <c r="FG53" s="91"/>
      <c r="FH53" s="91"/>
      <c r="FI53" s="91"/>
      <c r="FJ53" s="91"/>
      <c r="FK53" s="91"/>
      <c r="FL53" s="91"/>
      <c r="FM53" s="91"/>
      <c r="FN53" s="91"/>
      <c r="FO53" s="91"/>
      <c r="FP53" s="91"/>
      <c r="FQ53" s="91"/>
      <c r="FR53" s="91"/>
      <c r="FS53" s="91"/>
      <c r="FT53" s="91"/>
      <c r="FU53" s="91"/>
      <c r="FV53" s="91"/>
      <c r="FW53" s="91"/>
      <c r="FX53" s="91"/>
      <c r="FY53" s="91"/>
      <c r="FZ53" s="91"/>
      <c r="GA53" s="91"/>
      <c r="GB53" s="91"/>
      <c r="GC53" s="91"/>
      <c r="GD53" s="91"/>
      <c r="GE53" s="91"/>
      <c r="GF53" s="91"/>
      <c r="GG53" s="91"/>
      <c r="GH53" s="91"/>
      <c r="GI53" s="91"/>
      <c r="GJ53" s="91"/>
      <c r="GK53" s="91"/>
      <c r="GL53" s="91"/>
      <c r="GM53" s="91"/>
      <c r="GN53" s="91"/>
      <c r="GO53" s="91"/>
      <c r="GP53" s="91"/>
      <c r="GQ53" s="91"/>
      <c r="GR53" s="91"/>
      <c r="GS53" s="91"/>
      <c r="GT53" s="91"/>
      <c r="GU53" s="91"/>
      <c r="GV53" s="91"/>
      <c r="GW53" s="91"/>
      <c r="GX53" s="91"/>
      <c r="GY53" s="91"/>
      <c r="GZ53" s="91"/>
      <c r="HA53" s="91"/>
      <c r="HB53" s="91"/>
      <c r="HC53" s="91"/>
      <c r="HD53" s="91"/>
      <c r="HE53" s="91"/>
      <c r="HF53" s="91"/>
      <c r="HG53" s="91"/>
      <c r="HH53" s="91"/>
      <c r="HI53" s="91"/>
      <c r="HJ53" s="91"/>
      <c r="HK53" s="91"/>
      <c r="HL53" s="91"/>
      <c r="HM53" s="91"/>
      <c r="HN53" s="91"/>
      <c r="HO53" s="91"/>
      <c r="HP53" s="91"/>
      <c r="HQ53" s="91"/>
      <c r="HR53" s="91"/>
      <c r="HS53" s="91"/>
      <c r="HT53" s="91"/>
      <c r="HU53" s="91"/>
      <c r="HV53" s="91"/>
      <c r="HW53" s="91"/>
      <c r="HX53" s="91"/>
      <c r="HY53" s="91"/>
      <c r="HZ53" s="91"/>
      <c r="IA53" s="91"/>
      <c r="IB53" s="91"/>
      <c r="IC53" s="91"/>
      <c r="ID53" s="91"/>
      <c r="IE53" s="91"/>
      <c r="IF53" s="91"/>
      <c r="IG53" s="91"/>
      <c r="IH53" s="91"/>
      <c r="II53" s="91"/>
      <c r="IJ53" s="91"/>
      <c r="IK53" s="91"/>
      <c r="IL53" s="91"/>
      <c r="IM53" s="91"/>
      <c r="IN53" s="91"/>
      <c r="IO53" s="91"/>
      <c r="IP53" s="91"/>
      <c r="IQ53" s="91"/>
      <c r="IR53" s="91"/>
      <c r="IS53" s="91"/>
      <c r="IT53" s="91"/>
      <c r="IU53" s="91"/>
      <c r="IV53" s="91"/>
    </row>
    <row r="54" spans="1:256" s="92" customFormat="1">
      <c r="A54" s="91"/>
      <c r="B54" s="252"/>
      <c r="C54" s="253" t="s">
        <v>180</v>
      </c>
      <c r="D54" s="253"/>
      <c r="E54" s="253"/>
      <c r="F54" s="253"/>
      <c r="G54" s="253"/>
      <c r="H54" s="253"/>
      <c r="I54" s="318"/>
      <c r="J54" s="319"/>
      <c r="K54" s="108"/>
      <c r="L54" s="107"/>
      <c r="M54" s="108"/>
      <c r="N54" s="312">
        <f t="shared" si="1"/>
        <v>0</v>
      </c>
      <c r="O54" s="313"/>
      <c r="P54" s="314">
        <f t="shared" si="2"/>
        <v>0</v>
      </c>
      <c r="Q54" s="315"/>
      <c r="R54" s="109">
        <f t="shared" si="3"/>
        <v>0</v>
      </c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1"/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1"/>
      <c r="CO54" s="91"/>
      <c r="CP54" s="91"/>
      <c r="CQ54" s="91"/>
      <c r="CR54" s="91"/>
      <c r="CS54" s="91"/>
      <c r="CT54" s="91"/>
      <c r="CU54" s="91"/>
      <c r="CV54" s="91"/>
      <c r="CW54" s="91"/>
      <c r="CX54" s="91"/>
      <c r="CY54" s="91"/>
      <c r="CZ54" s="91"/>
      <c r="DA54" s="91"/>
      <c r="DB54" s="91"/>
      <c r="DC54" s="91"/>
      <c r="DD54" s="91"/>
      <c r="DE54" s="91"/>
      <c r="DF54" s="91"/>
      <c r="DG54" s="91"/>
      <c r="DH54" s="91"/>
      <c r="DI54" s="91"/>
      <c r="DJ54" s="91"/>
      <c r="DK54" s="91"/>
      <c r="DL54" s="91"/>
      <c r="DM54" s="91"/>
      <c r="DN54" s="91"/>
      <c r="DO54" s="91"/>
      <c r="DP54" s="91"/>
      <c r="DQ54" s="91"/>
      <c r="DR54" s="91"/>
      <c r="DS54" s="91"/>
      <c r="DT54" s="91"/>
      <c r="DU54" s="91"/>
      <c r="DV54" s="91"/>
      <c r="DW54" s="91"/>
      <c r="DX54" s="91"/>
      <c r="DY54" s="91"/>
      <c r="DZ54" s="91"/>
      <c r="EA54" s="91"/>
      <c r="EB54" s="91"/>
      <c r="EC54" s="91"/>
      <c r="ED54" s="91"/>
      <c r="EE54" s="91"/>
      <c r="EF54" s="91"/>
      <c r="EG54" s="91"/>
      <c r="EH54" s="91"/>
      <c r="EI54" s="91"/>
      <c r="EJ54" s="91"/>
      <c r="EK54" s="91"/>
      <c r="EL54" s="91"/>
      <c r="EM54" s="91"/>
      <c r="EN54" s="91"/>
      <c r="EO54" s="91"/>
      <c r="EP54" s="91"/>
      <c r="EQ54" s="91"/>
      <c r="ER54" s="91"/>
      <c r="ES54" s="91"/>
      <c r="ET54" s="91"/>
      <c r="EU54" s="91"/>
      <c r="EV54" s="91"/>
      <c r="EW54" s="91"/>
      <c r="EX54" s="91"/>
      <c r="EY54" s="91"/>
      <c r="EZ54" s="91"/>
      <c r="FA54" s="91"/>
      <c r="FB54" s="91"/>
      <c r="FC54" s="91"/>
      <c r="FD54" s="91"/>
      <c r="FE54" s="91"/>
      <c r="FF54" s="91"/>
      <c r="FG54" s="91"/>
      <c r="FH54" s="91"/>
      <c r="FI54" s="91"/>
      <c r="FJ54" s="91"/>
      <c r="FK54" s="91"/>
      <c r="FL54" s="91"/>
      <c r="FM54" s="91"/>
      <c r="FN54" s="91"/>
      <c r="FO54" s="91"/>
      <c r="FP54" s="91"/>
      <c r="FQ54" s="91"/>
      <c r="FR54" s="91"/>
      <c r="FS54" s="91"/>
      <c r="FT54" s="91"/>
      <c r="FU54" s="91"/>
      <c r="FV54" s="91"/>
      <c r="FW54" s="91"/>
      <c r="FX54" s="91"/>
      <c r="FY54" s="91"/>
      <c r="FZ54" s="91"/>
      <c r="GA54" s="91"/>
      <c r="GB54" s="91"/>
      <c r="GC54" s="91"/>
      <c r="GD54" s="91"/>
      <c r="GE54" s="91"/>
      <c r="GF54" s="91"/>
      <c r="GG54" s="91"/>
      <c r="GH54" s="91"/>
      <c r="GI54" s="91"/>
      <c r="GJ54" s="91"/>
      <c r="GK54" s="91"/>
      <c r="GL54" s="91"/>
      <c r="GM54" s="91"/>
      <c r="GN54" s="91"/>
      <c r="GO54" s="91"/>
      <c r="GP54" s="91"/>
      <c r="GQ54" s="91"/>
      <c r="GR54" s="91"/>
      <c r="GS54" s="91"/>
      <c r="GT54" s="91"/>
      <c r="GU54" s="91"/>
      <c r="GV54" s="91"/>
      <c r="GW54" s="91"/>
      <c r="GX54" s="91"/>
      <c r="GY54" s="91"/>
      <c r="GZ54" s="91"/>
      <c r="HA54" s="91"/>
      <c r="HB54" s="91"/>
      <c r="HC54" s="91"/>
      <c r="HD54" s="91"/>
      <c r="HE54" s="91"/>
      <c r="HF54" s="91"/>
      <c r="HG54" s="91"/>
      <c r="HH54" s="91"/>
      <c r="HI54" s="91"/>
      <c r="HJ54" s="91"/>
      <c r="HK54" s="91"/>
      <c r="HL54" s="91"/>
      <c r="HM54" s="91"/>
      <c r="HN54" s="91"/>
      <c r="HO54" s="91"/>
      <c r="HP54" s="91"/>
      <c r="HQ54" s="91"/>
      <c r="HR54" s="91"/>
      <c r="HS54" s="91"/>
      <c r="HT54" s="91"/>
      <c r="HU54" s="91"/>
      <c r="HV54" s="91"/>
      <c r="HW54" s="91"/>
      <c r="HX54" s="91"/>
      <c r="HY54" s="91"/>
      <c r="HZ54" s="91"/>
      <c r="IA54" s="91"/>
      <c r="IB54" s="91"/>
      <c r="IC54" s="91"/>
      <c r="ID54" s="91"/>
      <c r="IE54" s="91"/>
      <c r="IF54" s="91"/>
      <c r="IG54" s="91"/>
      <c r="IH54" s="91"/>
      <c r="II54" s="91"/>
      <c r="IJ54" s="91"/>
      <c r="IK54" s="91"/>
      <c r="IL54" s="91"/>
      <c r="IM54" s="91"/>
      <c r="IN54" s="91"/>
      <c r="IO54" s="91"/>
      <c r="IP54" s="91"/>
      <c r="IQ54" s="91"/>
      <c r="IR54" s="91"/>
      <c r="IS54" s="91"/>
      <c r="IT54" s="91"/>
      <c r="IU54" s="91"/>
      <c r="IV54" s="91"/>
    </row>
    <row r="55" spans="1:256" s="92" customFormat="1">
      <c r="A55" s="91"/>
      <c r="B55" s="252"/>
      <c r="C55" s="348" t="s">
        <v>139</v>
      </c>
      <c r="D55" s="349"/>
      <c r="E55" s="349"/>
      <c r="F55" s="349"/>
      <c r="G55" s="349"/>
      <c r="H55" s="349"/>
      <c r="I55" s="349"/>
      <c r="J55" s="349"/>
      <c r="K55" s="349"/>
      <c r="L55" s="350"/>
      <c r="M55" s="110"/>
      <c r="N55" s="321">
        <f>SUM(N33:O54)</f>
        <v>27035</v>
      </c>
      <c r="O55" s="322"/>
      <c r="P55" s="323">
        <f>SUM(P33:Q54)</f>
        <v>27035</v>
      </c>
      <c r="Q55" s="324"/>
      <c r="R55" s="111">
        <f t="shared" si="3"/>
        <v>0.58428471858267461</v>
      </c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91"/>
      <c r="CB55" s="91"/>
      <c r="CC55" s="91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91"/>
      <c r="CO55" s="91"/>
      <c r="CP55" s="91"/>
      <c r="CQ55" s="91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91"/>
      <c r="DC55" s="91"/>
      <c r="DD55" s="91"/>
      <c r="DE55" s="91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91"/>
      <c r="DQ55" s="91"/>
      <c r="DR55" s="91"/>
      <c r="DS55" s="91"/>
      <c r="DT55" s="91"/>
      <c r="DU55" s="91"/>
      <c r="DV55" s="91"/>
      <c r="DW55" s="91"/>
      <c r="DX55" s="91"/>
      <c r="DY55" s="91"/>
      <c r="DZ55" s="91"/>
      <c r="EA55" s="91"/>
      <c r="EB55" s="91"/>
      <c r="EC55" s="91"/>
      <c r="ED55" s="91"/>
      <c r="EE55" s="91"/>
      <c r="EF55" s="91"/>
      <c r="EG55" s="91"/>
      <c r="EH55" s="91"/>
      <c r="EI55" s="91"/>
      <c r="EJ55" s="91"/>
      <c r="EK55" s="91"/>
      <c r="EL55" s="91"/>
      <c r="EM55" s="91"/>
      <c r="EN55" s="91"/>
      <c r="EO55" s="91"/>
      <c r="EP55" s="91"/>
      <c r="EQ55" s="91"/>
      <c r="ER55" s="91"/>
      <c r="ES55" s="91"/>
      <c r="ET55" s="91"/>
      <c r="EU55" s="91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91"/>
      <c r="FG55" s="91"/>
      <c r="FH55" s="91"/>
      <c r="FI55" s="91"/>
      <c r="FJ55" s="91"/>
      <c r="FK55" s="91"/>
      <c r="FL55" s="91"/>
      <c r="FM55" s="91"/>
      <c r="FN55" s="91"/>
      <c r="FO55" s="91"/>
      <c r="FP55" s="91"/>
      <c r="FQ55" s="91"/>
      <c r="FR55" s="91"/>
      <c r="FS55" s="91"/>
      <c r="FT55" s="91"/>
      <c r="FU55" s="91"/>
      <c r="FV55" s="91"/>
      <c r="FW55" s="91"/>
      <c r="FX55" s="91"/>
      <c r="FY55" s="91"/>
      <c r="FZ55" s="91"/>
      <c r="GA55" s="91"/>
      <c r="GB55" s="91"/>
      <c r="GC55" s="91"/>
      <c r="GD55" s="91"/>
      <c r="GE55" s="91"/>
      <c r="GF55" s="91"/>
      <c r="GG55" s="91"/>
      <c r="GH55" s="91"/>
      <c r="GI55" s="91"/>
      <c r="GJ55" s="91"/>
      <c r="GK55" s="91"/>
      <c r="GL55" s="91"/>
      <c r="GM55" s="91"/>
      <c r="GN55" s="91"/>
      <c r="GO55" s="91"/>
      <c r="GP55" s="91"/>
      <c r="GQ55" s="91"/>
      <c r="GR55" s="91"/>
      <c r="GS55" s="91"/>
      <c r="GT55" s="91"/>
      <c r="GU55" s="91"/>
      <c r="GV55" s="91"/>
      <c r="GW55" s="91"/>
      <c r="GX55" s="91"/>
      <c r="GY55" s="91"/>
      <c r="GZ55" s="91"/>
      <c r="HA55" s="91"/>
      <c r="HB55" s="91"/>
      <c r="HC55" s="91"/>
      <c r="HD55" s="91"/>
      <c r="HE55" s="91"/>
      <c r="HF55" s="91"/>
      <c r="HG55" s="91"/>
      <c r="HH55" s="91"/>
      <c r="HI55" s="91"/>
      <c r="HJ55" s="91"/>
      <c r="HK55" s="91"/>
      <c r="HL55" s="91"/>
      <c r="HM55" s="91"/>
      <c r="HN55" s="91"/>
      <c r="HO55" s="91"/>
      <c r="HP55" s="91"/>
      <c r="HQ55" s="91"/>
      <c r="HR55" s="91"/>
      <c r="HS55" s="91"/>
      <c r="HT55" s="91"/>
      <c r="HU55" s="91"/>
      <c r="HV55" s="91"/>
      <c r="HW55" s="91"/>
      <c r="HX55" s="91"/>
      <c r="HY55" s="91"/>
      <c r="HZ55" s="91"/>
      <c r="IA55" s="91"/>
      <c r="IB55" s="91"/>
      <c r="IC55" s="91"/>
      <c r="ID55" s="91"/>
      <c r="IE55" s="91"/>
      <c r="IF55" s="91"/>
      <c r="IG55" s="91"/>
      <c r="IH55" s="91"/>
      <c r="II55" s="91"/>
      <c r="IJ55" s="91"/>
      <c r="IK55" s="91"/>
      <c r="IL55" s="91"/>
      <c r="IM55" s="91"/>
      <c r="IN55" s="91"/>
      <c r="IO55" s="91"/>
      <c r="IP55" s="91"/>
      <c r="IQ55" s="91"/>
      <c r="IR55" s="91"/>
      <c r="IS55" s="91"/>
      <c r="IT55" s="91"/>
      <c r="IU55" s="91"/>
      <c r="IV55" s="91"/>
    </row>
    <row r="56" spans="1:256" s="92" customFormat="1">
      <c r="A56" s="91"/>
      <c r="B56" s="274"/>
      <c r="C56" s="275"/>
      <c r="D56" s="275"/>
      <c r="E56" s="275"/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75"/>
      <c r="Q56" s="276"/>
      <c r="R56" s="277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91"/>
      <c r="CA56" s="91"/>
      <c r="CB56" s="91"/>
      <c r="CC56" s="91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91"/>
      <c r="CO56" s="91"/>
      <c r="CP56" s="91"/>
      <c r="CQ56" s="91"/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91"/>
      <c r="DC56" s="91"/>
      <c r="DD56" s="91"/>
      <c r="DE56" s="91"/>
      <c r="DF56" s="91"/>
      <c r="DG56" s="91"/>
      <c r="DH56" s="91"/>
      <c r="DI56" s="91"/>
      <c r="DJ56" s="91"/>
      <c r="DK56" s="91"/>
      <c r="DL56" s="91"/>
      <c r="DM56" s="91"/>
      <c r="DN56" s="91"/>
      <c r="DO56" s="91"/>
      <c r="DP56" s="91"/>
      <c r="DQ56" s="91"/>
      <c r="DR56" s="91"/>
      <c r="DS56" s="91"/>
      <c r="DT56" s="91"/>
      <c r="DU56" s="91"/>
      <c r="DV56" s="91"/>
      <c r="DW56" s="91"/>
      <c r="DX56" s="91"/>
      <c r="DY56" s="91"/>
      <c r="DZ56" s="91"/>
      <c r="EA56" s="91"/>
      <c r="EB56" s="91"/>
      <c r="EC56" s="91"/>
      <c r="ED56" s="91"/>
      <c r="EE56" s="91"/>
      <c r="EF56" s="91"/>
      <c r="EG56" s="91"/>
      <c r="EH56" s="91"/>
      <c r="EI56" s="91"/>
      <c r="EJ56" s="91"/>
      <c r="EK56" s="91"/>
      <c r="EL56" s="91"/>
      <c r="EM56" s="91"/>
      <c r="EN56" s="91"/>
      <c r="EO56" s="91"/>
      <c r="EP56" s="91"/>
      <c r="EQ56" s="91"/>
      <c r="ER56" s="91"/>
      <c r="ES56" s="91"/>
      <c r="ET56" s="91"/>
      <c r="EU56" s="91"/>
      <c r="EV56" s="91"/>
      <c r="EW56" s="91"/>
      <c r="EX56" s="91"/>
      <c r="EY56" s="91"/>
      <c r="EZ56" s="91"/>
      <c r="FA56" s="91"/>
      <c r="FB56" s="91"/>
      <c r="FC56" s="91"/>
      <c r="FD56" s="91"/>
      <c r="FE56" s="91"/>
      <c r="FF56" s="91"/>
      <c r="FG56" s="91"/>
      <c r="FH56" s="91"/>
      <c r="FI56" s="91"/>
      <c r="FJ56" s="91"/>
      <c r="FK56" s="91"/>
      <c r="FL56" s="91"/>
      <c r="FM56" s="91"/>
      <c r="FN56" s="91"/>
      <c r="FO56" s="91"/>
      <c r="FP56" s="91"/>
      <c r="FQ56" s="91"/>
      <c r="FR56" s="91"/>
      <c r="FS56" s="91"/>
      <c r="FT56" s="91"/>
      <c r="FU56" s="91"/>
      <c r="FV56" s="91"/>
      <c r="FW56" s="91"/>
      <c r="FX56" s="91"/>
      <c r="FY56" s="91"/>
      <c r="FZ56" s="91"/>
      <c r="GA56" s="91"/>
      <c r="GB56" s="91"/>
      <c r="GC56" s="91"/>
      <c r="GD56" s="91"/>
      <c r="GE56" s="91"/>
      <c r="GF56" s="91"/>
      <c r="GG56" s="91"/>
      <c r="GH56" s="91"/>
      <c r="GI56" s="91"/>
      <c r="GJ56" s="91"/>
      <c r="GK56" s="91"/>
      <c r="GL56" s="91"/>
      <c r="GM56" s="91"/>
      <c r="GN56" s="91"/>
      <c r="GO56" s="91"/>
      <c r="GP56" s="91"/>
      <c r="GQ56" s="91"/>
      <c r="GR56" s="91"/>
      <c r="GS56" s="91"/>
      <c r="GT56" s="91"/>
      <c r="GU56" s="91"/>
      <c r="GV56" s="91"/>
      <c r="GW56" s="91"/>
      <c r="GX56" s="91"/>
      <c r="GY56" s="91"/>
      <c r="GZ56" s="91"/>
      <c r="HA56" s="91"/>
      <c r="HB56" s="91"/>
      <c r="HC56" s="91"/>
      <c r="HD56" s="91"/>
      <c r="HE56" s="91"/>
      <c r="HF56" s="91"/>
      <c r="HG56" s="91"/>
      <c r="HH56" s="91"/>
      <c r="HI56" s="91"/>
      <c r="HJ56" s="91"/>
      <c r="HK56" s="91"/>
      <c r="HL56" s="91"/>
      <c r="HM56" s="91"/>
      <c r="HN56" s="91"/>
      <c r="HO56" s="91"/>
      <c r="HP56" s="91"/>
      <c r="HQ56" s="91"/>
      <c r="HR56" s="91"/>
      <c r="HS56" s="91"/>
      <c r="HT56" s="91"/>
      <c r="HU56" s="91"/>
      <c r="HV56" s="91"/>
      <c r="HW56" s="91"/>
      <c r="HX56" s="91"/>
      <c r="HY56" s="91"/>
      <c r="HZ56" s="91"/>
      <c r="IA56" s="91"/>
      <c r="IB56" s="91"/>
      <c r="IC56" s="91"/>
      <c r="ID56" s="91"/>
      <c r="IE56" s="91"/>
      <c r="IF56" s="91"/>
      <c r="IG56" s="91"/>
      <c r="IH56" s="91"/>
      <c r="II56" s="91"/>
      <c r="IJ56" s="91"/>
      <c r="IK56" s="91"/>
      <c r="IL56" s="91"/>
      <c r="IM56" s="91"/>
      <c r="IN56" s="91"/>
      <c r="IO56" s="91"/>
      <c r="IP56" s="91"/>
      <c r="IQ56" s="91"/>
      <c r="IR56" s="91"/>
      <c r="IS56" s="91"/>
      <c r="IT56" s="91"/>
      <c r="IU56" s="91"/>
      <c r="IV56" s="91"/>
    </row>
    <row r="57" spans="1:256" s="92" customFormat="1">
      <c r="A57" s="91"/>
      <c r="B57" s="325" t="s">
        <v>181</v>
      </c>
      <c r="C57" s="112" t="s">
        <v>182</v>
      </c>
      <c r="D57" s="112" t="s">
        <v>130</v>
      </c>
      <c r="E57" s="113" t="s">
        <v>131</v>
      </c>
      <c r="F57" s="112" t="s">
        <v>183</v>
      </c>
      <c r="G57" s="112" t="s">
        <v>131</v>
      </c>
      <c r="H57" s="112" t="s">
        <v>133</v>
      </c>
      <c r="I57" s="112" t="s">
        <v>134</v>
      </c>
      <c r="J57" s="112" t="s">
        <v>135</v>
      </c>
      <c r="K57" s="112" t="s">
        <v>182</v>
      </c>
      <c r="L57" s="112" t="s">
        <v>130</v>
      </c>
      <c r="M57" s="112" t="s">
        <v>131</v>
      </c>
      <c r="N57" s="112" t="s">
        <v>183</v>
      </c>
      <c r="O57" s="112" t="s">
        <v>131</v>
      </c>
      <c r="P57" s="112" t="s">
        <v>133</v>
      </c>
      <c r="Q57" s="114" t="s">
        <v>184</v>
      </c>
      <c r="R57" s="115" t="s">
        <v>135</v>
      </c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91"/>
      <c r="CA57" s="91"/>
      <c r="CB57" s="91"/>
      <c r="CC57" s="91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91"/>
      <c r="CO57" s="91"/>
      <c r="CP57" s="91"/>
      <c r="CQ57" s="91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91"/>
      <c r="DC57" s="91"/>
      <c r="DD57" s="91"/>
      <c r="DE57" s="91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91"/>
      <c r="DQ57" s="91"/>
      <c r="DR57" s="91"/>
      <c r="DS57" s="91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91"/>
      <c r="EE57" s="91"/>
      <c r="EF57" s="91"/>
      <c r="EG57" s="91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91"/>
      <c r="ES57" s="91"/>
      <c r="ET57" s="91"/>
      <c r="EU57" s="91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91"/>
      <c r="FG57" s="91"/>
      <c r="FH57" s="91"/>
      <c r="FI57" s="91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91"/>
      <c r="FU57" s="91"/>
      <c r="FV57" s="91"/>
      <c r="FW57" s="91"/>
      <c r="FX57" s="91"/>
      <c r="FY57" s="91"/>
      <c r="FZ57" s="91"/>
      <c r="GA57" s="91"/>
      <c r="GB57" s="91"/>
      <c r="GC57" s="91"/>
      <c r="GD57" s="91"/>
      <c r="GE57" s="91"/>
      <c r="GF57" s="91"/>
      <c r="GG57" s="91"/>
      <c r="GH57" s="91"/>
      <c r="GI57" s="91"/>
      <c r="GJ57" s="91"/>
      <c r="GK57" s="91"/>
      <c r="GL57" s="91"/>
      <c r="GM57" s="91"/>
      <c r="GN57" s="91"/>
      <c r="GO57" s="91"/>
      <c r="GP57" s="91"/>
      <c r="GQ57" s="91"/>
      <c r="GR57" s="91"/>
      <c r="GS57" s="91"/>
      <c r="GT57" s="91"/>
      <c r="GU57" s="91"/>
      <c r="GV57" s="91"/>
      <c r="GW57" s="91"/>
      <c r="GX57" s="91"/>
      <c r="GY57" s="91"/>
      <c r="GZ57" s="91"/>
      <c r="HA57" s="91"/>
      <c r="HB57" s="91"/>
      <c r="HC57" s="91"/>
      <c r="HD57" s="91"/>
      <c r="HE57" s="91"/>
      <c r="HF57" s="91"/>
      <c r="HG57" s="91"/>
      <c r="HH57" s="91"/>
      <c r="HI57" s="91"/>
      <c r="HJ57" s="91"/>
      <c r="HK57" s="91"/>
      <c r="HL57" s="91"/>
      <c r="HM57" s="91"/>
      <c r="HN57" s="91"/>
      <c r="HO57" s="91"/>
      <c r="HP57" s="91"/>
      <c r="HQ57" s="91"/>
      <c r="HR57" s="91"/>
      <c r="HS57" s="91"/>
      <c r="HT57" s="91"/>
      <c r="HU57" s="91"/>
      <c r="HV57" s="91"/>
      <c r="HW57" s="91"/>
      <c r="HX57" s="91"/>
      <c r="HY57" s="91"/>
      <c r="HZ57" s="91"/>
      <c r="IA57" s="91"/>
      <c r="IB57" s="91"/>
      <c r="IC57" s="91"/>
      <c r="ID57" s="91"/>
      <c r="IE57" s="91"/>
      <c r="IF57" s="91"/>
      <c r="IG57" s="91"/>
      <c r="IH57" s="91"/>
      <c r="II57" s="91"/>
      <c r="IJ57" s="91"/>
      <c r="IK57" s="91"/>
      <c r="IL57" s="91"/>
      <c r="IM57" s="91"/>
      <c r="IN57" s="91"/>
      <c r="IO57" s="91"/>
      <c r="IP57" s="91"/>
      <c r="IQ57" s="91"/>
      <c r="IR57" s="91"/>
      <c r="IS57" s="91"/>
      <c r="IT57" s="91"/>
      <c r="IU57" s="91"/>
      <c r="IV57" s="91"/>
    </row>
    <row r="58" spans="1:256" s="92" customFormat="1" ht="22.5">
      <c r="A58" s="91"/>
      <c r="B58" s="325"/>
      <c r="C58" s="116" t="s">
        <v>185</v>
      </c>
      <c r="D58" s="117">
        <v>30</v>
      </c>
      <c r="E58" s="118"/>
      <c r="F58" s="119">
        <v>80</v>
      </c>
      <c r="G58" s="108"/>
      <c r="H58" s="120">
        <f t="shared" ref="H58:H63" si="4">D58*F58</f>
        <v>2400</v>
      </c>
      <c r="I58" s="121">
        <f>IF(AND(ISNUMBER(E58),ISNUMBER(G58)),E58*G58,IF(ISNUMBER(E58),E58*F58,IF(ISNUMBER(G58),G58*D58,H58)))</f>
        <v>2400</v>
      </c>
      <c r="J58" s="109">
        <f t="shared" ref="J58:J63" si="5">IF($L$76=0,0,H58/$L$76)</f>
        <v>5.1869181601569045E-2</v>
      </c>
      <c r="K58" s="122" t="s">
        <v>186</v>
      </c>
      <c r="L58" s="123">
        <v>10</v>
      </c>
      <c r="M58" s="118"/>
      <c r="N58" s="124">
        <v>50</v>
      </c>
      <c r="O58" s="108"/>
      <c r="P58" s="120">
        <f t="shared" ref="P58:P63" si="6">L58*N58</f>
        <v>500</v>
      </c>
      <c r="Q58" s="121">
        <f t="shared" ref="Q58:Q63" si="7">IF(AND(ISNUMBER(M58),ISNUMBER(O58)),M58*O58,IF(ISNUMBER(M58),M58*N58,IF(ISNUMBER(O58),L58*O58,P58)))</f>
        <v>500</v>
      </c>
      <c r="R58" s="109">
        <f t="shared" ref="R58:R64" si="8">IF($L$76=0,0,P58/$L$76)</f>
        <v>1.0806079500326884E-2</v>
      </c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91"/>
      <c r="CQ58" s="91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91"/>
      <c r="DC58" s="91"/>
      <c r="DD58" s="91"/>
      <c r="DE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91"/>
      <c r="EE58" s="91"/>
      <c r="EF58" s="91"/>
      <c r="EG58" s="91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91"/>
      <c r="ES58" s="91"/>
      <c r="ET58" s="91"/>
      <c r="EU58" s="91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91"/>
      <c r="FG58" s="91"/>
      <c r="FH58" s="91"/>
      <c r="FI58" s="91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91"/>
      <c r="FU58" s="91"/>
      <c r="FV58" s="91"/>
      <c r="FW58" s="91"/>
      <c r="FX58" s="91"/>
      <c r="FY58" s="91"/>
      <c r="FZ58" s="91"/>
      <c r="GA58" s="91"/>
      <c r="GB58" s="91"/>
      <c r="GC58" s="91"/>
      <c r="GD58" s="91"/>
      <c r="GE58" s="91"/>
      <c r="GF58" s="91"/>
      <c r="GG58" s="91"/>
      <c r="GH58" s="91"/>
      <c r="GI58" s="91"/>
      <c r="GJ58" s="91"/>
      <c r="GK58" s="91"/>
      <c r="GL58" s="91"/>
      <c r="GM58" s="91"/>
      <c r="GN58" s="91"/>
      <c r="GO58" s="91"/>
      <c r="GP58" s="91"/>
      <c r="GQ58" s="91"/>
      <c r="GR58" s="91"/>
      <c r="GS58" s="91"/>
      <c r="GT58" s="91"/>
      <c r="GU58" s="91"/>
      <c r="GV58" s="91"/>
      <c r="GW58" s="91"/>
      <c r="GX58" s="91"/>
      <c r="GY58" s="91"/>
      <c r="GZ58" s="91"/>
      <c r="HA58" s="91"/>
      <c r="HB58" s="91"/>
      <c r="HC58" s="91"/>
      <c r="HD58" s="91"/>
      <c r="HE58" s="91"/>
      <c r="HF58" s="91"/>
      <c r="HG58" s="91"/>
      <c r="HH58" s="91"/>
      <c r="HI58" s="91"/>
      <c r="HJ58" s="91"/>
      <c r="HK58" s="91"/>
      <c r="HL58" s="91"/>
      <c r="HM58" s="91"/>
      <c r="HN58" s="91"/>
      <c r="HO58" s="91"/>
      <c r="HP58" s="91"/>
      <c r="HQ58" s="91"/>
      <c r="HR58" s="91"/>
      <c r="HS58" s="91"/>
      <c r="HT58" s="91"/>
      <c r="HU58" s="91"/>
      <c r="HV58" s="91"/>
      <c r="HW58" s="91"/>
      <c r="HX58" s="91"/>
      <c r="HY58" s="91"/>
      <c r="HZ58" s="91"/>
      <c r="IA58" s="91"/>
      <c r="IB58" s="91"/>
      <c r="IC58" s="91"/>
      <c r="ID58" s="91"/>
      <c r="IE58" s="91"/>
      <c r="IF58" s="91"/>
      <c r="IG58" s="91"/>
      <c r="IH58" s="91"/>
      <c r="II58" s="91"/>
      <c r="IJ58" s="91"/>
      <c r="IK58" s="91"/>
      <c r="IL58" s="91"/>
      <c r="IM58" s="91"/>
      <c r="IN58" s="91"/>
      <c r="IO58" s="91"/>
      <c r="IP58" s="91"/>
      <c r="IQ58" s="91"/>
      <c r="IR58" s="91"/>
      <c r="IS58" s="91"/>
      <c r="IT58" s="91"/>
      <c r="IU58" s="91"/>
      <c r="IV58" s="91"/>
    </row>
    <row r="59" spans="1:256" s="92" customFormat="1">
      <c r="A59" s="91"/>
      <c r="B59" s="325"/>
      <c r="C59" s="116" t="s">
        <v>187</v>
      </c>
      <c r="D59" s="117">
        <v>12</v>
      </c>
      <c r="E59" s="118"/>
      <c r="F59" s="119">
        <v>60</v>
      </c>
      <c r="G59" s="108"/>
      <c r="H59" s="120">
        <f t="shared" si="4"/>
        <v>720</v>
      </c>
      <c r="I59" s="121">
        <f>IF(AND(ISNUMBER(E59),ISNUMBER(G59)),E59*G59,IF(ISNUMBER(E59),H59,H59))</f>
        <v>720</v>
      </c>
      <c r="J59" s="109">
        <f t="shared" si="5"/>
        <v>1.5560754480470713E-2</v>
      </c>
      <c r="K59" s="125" t="s">
        <v>188</v>
      </c>
      <c r="L59" s="123">
        <v>2</v>
      </c>
      <c r="M59" s="126"/>
      <c r="N59" s="124">
        <v>80</v>
      </c>
      <c r="O59" s="108"/>
      <c r="P59" s="120">
        <f t="shared" si="6"/>
        <v>160</v>
      </c>
      <c r="Q59" s="121">
        <f t="shared" si="7"/>
        <v>160</v>
      </c>
      <c r="R59" s="109">
        <f t="shared" si="8"/>
        <v>3.457945440104603E-3</v>
      </c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1"/>
      <c r="CQ59" s="91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91"/>
      <c r="DC59" s="91"/>
      <c r="DD59" s="91"/>
      <c r="DE59" s="91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91"/>
      <c r="EE59" s="91"/>
      <c r="EF59" s="91"/>
      <c r="EG59" s="91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91"/>
      <c r="ES59" s="91"/>
      <c r="ET59" s="91"/>
      <c r="EU59" s="91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91"/>
      <c r="FG59" s="91"/>
      <c r="FH59" s="91"/>
      <c r="FI59" s="91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91"/>
      <c r="FU59" s="91"/>
      <c r="FV59" s="91"/>
      <c r="FW59" s="91"/>
      <c r="FX59" s="91"/>
      <c r="FY59" s="91"/>
      <c r="FZ59" s="91"/>
      <c r="GA59" s="91"/>
      <c r="GB59" s="91"/>
      <c r="GC59" s="91"/>
      <c r="GD59" s="91"/>
      <c r="GE59" s="91"/>
      <c r="GF59" s="91"/>
      <c r="GG59" s="91"/>
      <c r="GH59" s="91"/>
      <c r="GI59" s="91"/>
      <c r="GJ59" s="91"/>
      <c r="GK59" s="91"/>
      <c r="GL59" s="91"/>
      <c r="GM59" s="91"/>
      <c r="GN59" s="91"/>
      <c r="GO59" s="91"/>
      <c r="GP59" s="91"/>
      <c r="GQ59" s="91"/>
      <c r="GR59" s="91"/>
      <c r="GS59" s="91"/>
      <c r="GT59" s="91"/>
      <c r="GU59" s="91"/>
      <c r="GV59" s="91"/>
      <c r="GW59" s="91"/>
      <c r="GX59" s="91"/>
      <c r="GY59" s="91"/>
      <c r="GZ59" s="91"/>
      <c r="HA59" s="91"/>
      <c r="HB59" s="91"/>
      <c r="HC59" s="91"/>
      <c r="HD59" s="91"/>
      <c r="HE59" s="91"/>
      <c r="HF59" s="91"/>
      <c r="HG59" s="91"/>
      <c r="HH59" s="91"/>
      <c r="HI59" s="91"/>
      <c r="HJ59" s="91"/>
      <c r="HK59" s="91"/>
      <c r="HL59" s="91"/>
      <c r="HM59" s="91"/>
      <c r="HN59" s="91"/>
      <c r="HO59" s="91"/>
      <c r="HP59" s="91"/>
      <c r="HQ59" s="91"/>
      <c r="HR59" s="91"/>
      <c r="HS59" s="91"/>
      <c r="HT59" s="91"/>
      <c r="HU59" s="91"/>
      <c r="HV59" s="91"/>
      <c r="HW59" s="91"/>
      <c r="HX59" s="91"/>
      <c r="HY59" s="91"/>
      <c r="HZ59" s="91"/>
      <c r="IA59" s="91"/>
      <c r="IB59" s="91"/>
      <c r="IC59" s="91"/>
      <c r="ID59" s="91"/>
      <c r="IE59" s="91"/>
      <c r="IF59" s="91"/>
      <c r="IG59" s="91"/>
      <c r="IH59" s="91"/>
      <c r="II59" s="91"/>
      <c r="IJ59" s="91"/>
      <c r="IK59" s="91"/>
      <c r="IL59" s="91"/>
      <c r="IM59" s="91"/>
      <c r="IN59" s="91"/>
      <c r="IO59" s="91"/>
      <c r="IP59" s="91"/>
      <c r="IQ59" s="91"/>
      <c r="IR59" s="91"/>
      <c r="IS59" s="91"/>
      <c r="IT59" s="91"/>
      <c r="IU59" s="91"/>
      <c r="IV59" s="91"/>
    </row>
    <row r="60" spans="1:256" s="92" customFormat="1">
      <c r="A60" s="91"/>
      <c r="B60" s="325"/>
      <c r="C60" s="116" t="s">
        <v>189</v>
      </c>
      <c r="D60" s="117">
        <v>12</v>
      </c>
      <c r="E60" s="118"/>
      <c r="F60" s="119">
        <v>65</v>
      </c>
      <c r="G60" s="108"/>
      <c r="H60" s="120">
        <f t="shared" si="4"/>
        <v>780</v>
      </c>
      <c r="I60" s="121">
        <f>IF(AND(ISNUMBER(E60),ISNUMBER(G60)),E60*G60,IF(ISNUMBER(E60),H60,H60))</f>
        <v>780</v>
      </c>
      <c r="J60" s="109">
        <f t="shared" si="5"/>
        <v>1.685748402050994E-2</v>
      </c>
      <c r="K60" s="125" t="s">
        <v>190</v>
      </c>
      <c r="L60" s="123">
        <v>8</v>
      </c>
      <c r="M60" s="118"/>
      <c r="N60" s="124">
        <v>50</v>
      </c>
      <c r="O60" s="108"/>
      <c r="P60" s="120">
        <f t="shared" si="6"/>
        <v>400</v>
      </c>
      <c r="Q60" s="121">
        <f t="shared" si="7"/>
        <v>400</v>
      </c>
      <c r="R60" s="109">
        <f t="shared" si="8"/>
        <v>8.6448636002615063E-3</v>
      </c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91"/>
      <c r="CA60" s="91"/>
      <c r="CB60" s="91"/>
      <c r="CC60" s="91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91"/>
      <c r="CO60" s="91"/>
      <c r="CP60" s="91"/>
      <c r="CQ60" s="91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91"/>
      <c r="DC60" s="91"/>
      <c r="DD60" s="91"/>
      <c r="DE60" s="91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91"/>
      <c r="DQ60" s="91"/>
      <c r="DR60" s="91"/>
      <c r="DS60" s="91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91"/>
      <c r="EE60" s="91"/>
      <c r="EF60" s="91"/>
      <c r="EG60" s="91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91"/>
      <c r="ES60" s="91"/>
      <c r="ET60" s="91"/>
      <c r="EU60" s="91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91"/>
      <c r="FG60" s="91"/>
      <c r="FH60" s="91"/>
      <c r="FI60" s="91"/>
      <c r="FJ60" s="91"/>
      <c r="FK60" s="91"/>
      <c r="FL60" s="91"/>
      <c r="FM60" s="91"/>
      <c r="FN60" s="91"/>
      <c r="FO60" s="91"/>
      <c r="FP60" s="91"/>
      <c r="FQ60" s="91"/>
      <c r="FR60" s="91"/>
      <c r="FS60" s="91"/>
      <c r="FT60" s="91"/>
      <c r="FU60" s="91"/>
      <c r="FV60" s="91"/>
      <c r="FW60" s="91"/>
      <c r="FX60" s="91"/>
      <c r="FY60" s="91"/>
      <c r="FZ60" s="91"/>
      <c r="GA60" s="91"/>
      <c r="GB60" s="91"/>
      <c r="GC60" s="91"/>
      <c r="GD60" s="91"/>
      <c r="GE60" s="91"/>
      <c r="GF60" s="91"/>
      <c r="GG60" s="91"/>
      <c r="GH60" s="91"/>
      <c r="GI60" s="91"/>
      <c r="GJ60" s="91"/>
      <c r="GK60" s="91"/>
      <c r="GL60" s="91"/>
      <c r="GM60" s="91"/>
      <c r="GN60" s="91"/>
      <c r="GO60" s="91"/>
      <c r="GP60" s="91"/>
      <c r="GQ60" s="91"/>
      <c r="GR60" s="91"/>
      <c r="GS60" s="91"/>
      <c r="GT60" s="91"/>
      <c r="GU60" s="91"/>
      <c r="GV60" s="91"/>
      <c r="GW60" s="91"/>
      <c r="GX60" s="91"/>
      <c r="GY60" s="91"/>
      <c r="GZ60" s="91"/>
      <c r="HA60" s="91"/>
      <c r="HB60" s="91"/>
      <c r="HC60" s="91"/>
      <c r="HD60" s="91"/>
      <c r="HE60" s="91"/>
      <c r="HF60" s="91"/>
      <c r="HG60" s="91"/>
      <c r="HH60" s="91"/>
      <c r="HI60" s="91"/>
      <c r="HJ60" s="91"/>
      <c r="HK60" s="91"/>
      <c r="HL60" s="91"/>
      <c r="HM60" s="91"/>
      <c r="HN60" s="91"/>
      <c r="HO60" s="91"/>
      <c r="HP60" s="91"/>
      <c r="HQ60" s="91"/>
      <c r="HR60" s="91"/>
      <c r="HS60" s="91"/>
      <c r="HT60" s="91"/>
      <c r="HU60" s="91"/>
      <c r="HV60" s="91"/>
      <c r="HW60" s="91"/>
      <c r="HX60" s="91"/>
      <c r="HY60" s="91"/>
      <c r="HZ60" s="91"/>
      <c r="IA60" s="91"/>
      <c r="IB60" s="91"/>
      <c r="IC60" s="91"/>
      <c r="ID60" s="91"/>
      <c r="IE60" s="91"/>
      <c r="IF60" s="91"/>
      <c r="IG60" s="91"/>
      <c r="IH60" s="91"/>
      <c r="II60" s="91"/>
      <c r="IJ60" s="91"/>
      <c r="IK60" s="91"/>
      <c r="IL60" s="91"/>
      <c r="IM60" s="91"/>
      <c r="IN60" s="91"/>
      <c r="IO60" s="91"/>
      <c r="IP60" s="91"/>
      <c r="IQ60" s="91"/>
      <c r="IR60" s="91"/>
      <c r="IS60" s="91"/>
      <c r="IT60" s="91"/>
      <c r="IU60" s="91"/>
      <c r="IV60" s="91"/>
    </row>
    <row r="61" spans="1:256" s="92" customFormat="1" ht="22.5">
      <c r="A61" s="91"/>
      <c r="B61" s="325"/>
      <c r="C61" s="116" t="s">
        <v>191</v>
      </c>
      <c r="D61" s="117">
        <v>20</v>
      </c>
      <c r="E61" s="118"/>
      <c r="F61" s="119">
        <v>60</v>
      </c>
      <c r="G61" s="108"/>
      <c r="H61" s="120">
        <f t="shared" si="4"/>
        <v>1200</v>
      </c>
      <c r="I61" s="121">
        <f>IF(AND(ISNUMBER(E61),ISNUMBER(G61)),E61*G61,IF(ISNUMBER(E61),H61,H61))</f>
        <v>1200</v>
      </c>
      <c r="J61" s="109">
        <f t="shared" si="5"/>
        <v>2.5934590800784522E-2</v>
      </c>
      <c r="K61" s="122" t="s">
        <v>192</v>
      </c>
      <c r="L61" s="123">
        <v>8</v>
      </c>
      <c r="M61" s="118"/>
      <c r="N61" s="127">
        <v>100</v>
      </c>
      <c r="O61" s="108"/>
      <c r="P61" s="120">
        <f t="shared" si="6"/>
        <v>800</v>
      </c>
      <c r="Q61" s="121">
        <f t="shared" si="7"/>
        <v>800</v>
      </c>
      <c r="R61" s="109">
        <f t="shared" si="8"/>
        <v>1.7289727200523013E-2</v>
      </c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  <c r="BW61" s="91"/>
      <c r="BX61" s="91"/>
      <c r="BY61" s="91"/>
      <c r="BZ61" s="91"/>
      <c r="CA61" s="91"/>
      <c r="CB61" s="91"/>
      <c r="CC61" s="91"/>
      <c r="CD61" s="91"/>
      <c r="CE61" s="91"/>
      <c r="CF61" s="91"/>
      <c r="CG61" s="91"/>
      <c r="CH61" s="91"/>
      <c r="CI61" s="91"/>
      <c r="CJ61" s="91"/>
      <c r="CK61" s="91"/>
      <c r="CL61" s="91"/>
      <c r="CM61" s="91"/>
      <c r="CN61" s="91"/>
      <c r="CO61" s="91"/>
      <c r="CP61" s="91"/>
      <c r="CQ61" s="91"/>
      <c r="CR61" s="91"/>
      <c r="CS61" s="91"/>
      <c r="CT61" s="91"/>
      <c r="CU61" s="91"/>
      <c r="CV61" s="91"/>
      <c r="CW61" s="91"/>
      <c r="CX61" s="91"/>
      <c r="CY61" s="91"/>
      <c r="CZ61" s="91"/>
      <c r="DA61" s="91"/>
      <c r="DB61" s="91"/>
      <c r="DC61" s="91"/>
      <c r="DD61" s="91"/>
      <c r="DE61" s="91"/>
      <c r="DF61" s="91"/>
      <c r="DG61" s="91"/>
      <c r="DH61" s="91"/>
      <c r="DI61" s="91"/>
      <c r="DJ61" s="91"/>
      <c r="DK61" s="91"/>
      <c r="DL61" s="91"/>
      <c r="DM61" s="91"/>
      <c r="DN61" s="91"/>
      <c r="DO61" s="91"/>
      <c r="DP61" s="91"/>
      <c r="DQ61" s="91"/>
      <c r="DR61" s="91"/>
      <c r="DS61" s="91"/>
      <c r="DT61" s="91"/>
      <c r="DU61" s="91"/>
      <c r="DV61" s="91"/>
      <c r="DW61" s="91"/>
      <c r="DX61" s="91"/>
      <c r="DY61" s="91"/>
      <c r="DZ61" s="91"/>
      <c r="EA61" s="91"/>
      <c r="EB61" s="91"/>
      <c r="EC61" s="91"/>
      <c r="ED61" s="91"/>
      <c r="EE61" s="91"/>
      <c r="EF61" s="91"/>
      <c r="EG61" s="91"/>
      <c r="EH61" s="91"/>
      <c r="EI61" s="91"/>
      <c r="EJ61" s="91"/>
      <c r="EK61" s="91"/>
      <c r="EL61" s="91"/>
      <c r="EM61" s="91"/>
      <c r="EN61" s="91"/>
      <c r="EO61" s="91"/>
      <c r="EP61" s="91"/>
      <c r="EQ61" s="91"/>
      <c r="ER61" s="91"/>
      <c r="ES61" s="91"/>
      <c r="ET61" s="91"/>
      <c r="EU61" s="91"/>
      <c r="EV61" s="91"/>
      <c r="EW61" s="91"/>
      <c r="EX61" s="91"/>
      <c r="EY61" s="91"/>
      <c r="EZ61" s="91"/>
      <c r="FA61" s="91"/>
      <c r="FB61" s="91"/>
      <c r="FC61" s="91"/>
      <c r="FD61" s="91"/>
      <c r="FE61" s="91"/>
      <c r="FF61" s="91"/>
      <c r="FG61" s="91"/>
      <c r="FH61" s="91"/>
      <c r="FI61" s="91"/>
      <c r="FJ61" s="91"/>
      <c r="FK61" s="91"/>
      <c r="FL61" s="91"/>
      <c r="FM61" s="91"/>
      <c r="FN61" s="91"/>
      <c r="FO61" s="91"/>
      <c r="FP61" s="91"/>
      <c r="FQ61" s="91"/>
      <c r="FR61" s="91"/>
      <c r="FS61" s="91"/>
      <c r="FT61" s="91"/>
      <c r="FU61" s="91"/>
      <c r="FV61" s="91"/>
      <c r="FW61" s="91"/>
      <c r="FX61" s="91"/>
      <c r="FY61" s="91"/>
      <c r="FZ61" s="91"/>
      <c r="GA61" s="91"/>
      <c r="GB61" s="91"/>
      <c r="GC61" s="91"/>
      <c r="GD61" s="91"/>
      <c r="GE61" s="91"/>
      <c r="GF61" s="91"/>
      <c r="GG61" s="91"/>
      <c r="GH61" s="91"/>
      <c r="GI61" s="91"/>
      <c r="GJ61" s="91"/>
      <c r="GK61" s="91"/>
      <c r="GL61" s="91"/>
      <c r="GM61" s="91"/>
      <c r="GN61" s="91"/>
      <c r="GO61" s="91"/>
      <c r="GP61" s="91"/>
      <c r="GQ61" s="91"/>
      <c r="GR61" s="91"/>
      <c r="GS61" s="91"/>
      <c r="GT61" s="91"/>
      <c r="GU61" s="91"/>
      <c r="GV61" s="91"/>
      <c r="GW61" s="91"/>
      <c r="GX61" s="91"/>
      <c r="GY61" s="91"/>
      <c r="GZ61" s="91"/>
      <c r="HA61" s="91"/>
      <c r="HB61" s="91"/>
      <c r="HC61" s="91"/>
      <c r="HD61" s="91"/>
      <c r="HE61" s="91"/>
      <c r="HF61" s="91"/>
      <c r="HG61" s="91"/>
      <c r="HH61" s="91"/>
      <c r="HI61" s="91"/>
      <c r="HJ61" s="91"/>
      <c r="HK61" s="91"/>
      <c r="HL61" s="91"/>
      <c r="HM61" s="91"/>
      <c r="HN61" s="91"/>
      <c r="HO61" s="91"/>
      <c r="HP61" s="91"/>
      <c r="HQ61" s="91"/>
      <c r="HR61" s="91"/>
      <c r="HS61" s="91"/>
      <c r="HT61" s="91"/>
      <c r="HU61" s="91"/>
      <c r="HV61" s="91"/>
      <c r="HW61" s="91"/>
      <c r="HX61" s="91"/>
      <c r="HY61" s="91"/>
      <c r="HZ61" s="91"/>
      <c r="IA61" s="91"/>
      <c r="IB61" s="91"/>
      <c r="IC61" s="91"/>
      <c r="ID61" s="91"/>
      <c r="IE61" s="91"/>
      <c r="IF61" s="91"/>
      <c r="IG61" s="91"/>
      <c r="IH61" s="91"/>
      <c r="II61" s="91"/>
      <c r="IJ61" s="91"/>
      <c r="IK61" s="91"/>
      <c r="IL61" s="91"/>
      <c r="IM61" s="91"/>
      <c r="IN61" s="91"/>
      <c r="IO61" s="91"/>
      <c r="IP61" s="91"/>
      <c r="IQ61" s="91"/>
      <c r="IR61" s="91"/>
      <c r="IS61" s="91"/>
      <c r="IT61" s="91"/>
      <c r="IU61" s="91"/>
      <c r="IV61" s="91"/>
    </row>
    <row r="62" spans="1:256" s="92" customFormat="1">
      <c r="A62" s="91"/>
      <c r="B62" s="325"/>
      <c r="C62" s="116" t="s">
        <v>193</v>
      </c>
      <c r="D62" s="117"/>
      <c r="E62" s="118"/>
      <c r="F62" s="119"/>
      <c r="G62" s="108"/>
      <c r="H62" s="120">
        <f t="shared" si="4"/>
        <v>0</v>
      </c>
      <c r="I62" s="121">
        <f>IF(AND(ISNUMBER(E62),ISNUMBER(G62)),E62*G62,IF(ISNUMBER(E62),H62,H62))</f>
        <v>0</v>
      </c>
      <c r="J62" s="109">
        <f t="shared" si="5"/>
        <v>0</v>
      </c>
      <c r="K62" s="125" t="s">
        <v>194</v>
      </c>
      <c r="L62" s="123"/>
      <c r="M62" s="118"/>
      <c r="N62" s="127"/>
      <c r="O62" s="108"/>
      <c r="P62" s="120">
        <f t="shared" si="6"/>
        <v>0</v>
      </c>
      <c r="Q62" s="121">
        <f t="shared" si="7"/>
        <v>0</v>
      </c>
      <c r="R62" s="109">
        <f t="shared" si="8"/>
        <v>0</v>
      </c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  <c r="IU62" s="91"/>
      <c r="IV62" s="91"/>
    </row>
    <row r="63" spans="1:256" s="92" customFormat="1">
      <c r="A63" s="91"/>
      <c r="B63" s="325"/>
      <c r="C63" s="116" t="s">
        <v>195</v>
      </c>
      <c r="D63" s="117">
        <v>40</v>
      </c>
      <c r="E63" s="118"/>
      <c r="F63" s="119">
        <v>20</v>
      </c>
      <c r="G63" s="108"/>
      <c r="H63" s="120">
        <f t="shared" si="4"/>
        <v>800</v>
      </c>
      <c r="I63" s="121">
        <f>IF(AND(ISNUMBER(E63),ISNUMBER(G63)),E63*G63,IF(ISNUMBER(E63),H63,H63))</f>
        <v>800</v>
      </c>
      <c r="J63" s="109">
        <f t="shared" si="5"/>
        <v>1.7289727200523013E-2</v>
      </c>
      <c r="K63" s="125" t="s">
        <v>196</v>
      </c>
      <c r="L63" s="123">
        <v>2</v>
      </c>
      <c r="M63" s="118"/>
      <c r="N63" s="127">
        <v>200</v>
      </c>
      <c r="O63" s="108"/>
      <c r="P63" s="120">
        <f t="shared" si="6"/>
        <v>400</v>
      </c>
      <c r="Q63" s="121">
        <f t="shared" si="7"/>
        <v>400</v>
      </c>
      <c r="R63" s="109">
        <f t="shared" si="8"/>
        <v>8.6448636002615063E-3</v>
      </c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91"/>
      <c r="CO63" s="91"/>
      <c r="CP63" s="91"/>
      <c r="CQ63" s="91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91"/>
      <c r="DC63" s="91"/>
      <c r="DD63" s="91"/>
      <c r="DE63" s="91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91"/>
      <c r="DQ63" s="91"/>
      <c r="DR63" s="91"/>
      <c r="DS63" s="91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91"/>
      <c r="EE63" s="91"/>
      <c r="EF63" s="91"/>
      <c r="EG63" s="91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91"/>
      <c r="ES63" s="91"/>
      <c r="ET63" s="91"/>
      <c r="EU63" s="91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91"/>
      <c r="FG63" s="91"/>
      <c r="FH63" s="91"/>
      <c r="FI63" s="91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91"/>
      <c r="FU63" s="91"/>
      <c r="FV63" s="91"/>
      <c r="FW63" s="91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91"/>
      <c r="GI63" s="91"/>
      <c r="GJ63" s="91"/>
      <c r="GK63" s="91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91"/>
      <c r="GW63" s="91"/>
      <c r="GX63" s="91"/>
      <c r="GY63" s="91"/>
      <c r="GZ63" s="91"/>
      <c r="HA63" s="91"/>
      <c r="HB63" s="91"/>
      <c r="HC63" s="91"/>
      <c r="HD63" s="91"/>
      <c r="HE63" s="91"/>
      <c r="HF63" s="91"/>
      <c r="HG63" s="91"/>
      <c r="HH63" s="91"/>
      <c r="HI63" s="91"/>
      <c r="HJ63" s="91"/>
      <c r="HK63" s="91"/>
      <c r="HL63" s="91"/>
      <c r="HM63" s="91"/>
      <c r="HN63" s="91"/>
      <c r="HO63" s="91"/>
      <c r="HP63" s="91"/>
      <c r="HQ63" s="91"/>
      <c r="HR63" s="91"/>
      <c r="HS63" s="91"/>
      <c r="HT63" s="91"/>
      <c r="HU63" s="91"/>
      <c r="HV63" s="91"/>
      <c r="HW63" s="91"/>
      <c r="HX63" s="91"/>
      <c r="HY63" s="91"/>
      <c r="HZ63" s="91"/>
      <c r="IA63" s="91"/>
      <c r="IB63" s="91"/>
      <c r="IC63" s="91"/>
      <c r="ID63" s="91"/>
      <c r="IE63" s="91"/>
      <c r="IF63" s="91"/>
      <c r="IG63" s="91"/>
      <c r="IH63" s="91"/>
      <c r="II63" s="91"/>
      <c r="IJ63" s="91"/>
      <c r="IK63" s="91"/>
      <c r="IL63" s="91"/>
      <c r="IM63" s="91"/>
      <c r="IN63" s="91"/>
      <c r="IO63" s="91"/>
      <c r="IP63" s="91"/>
      <c r="IQ63" s="91"/>
      <c r="IR63" s="91"/>
      <c r="IS63" s="91"/>
      <c r="IT63" s="91"/>
      <c r="IU63" s="91"/>
      <c r="IV63" s="91"/>
    </row>
    <row r="64" spans="1:256" s="92" customFormat="1">
      <c r="A64" s="91"/>
      <c r="B64" s="325"/>
      <c r="C64" s="326" t="s">
        <v>139</v>
      </c>
      <c r="D64" s="327"/>
      <c r="E64" s="327"/>
      <c r="F64" s="327"/>
      <c r="G64" s="327"/>
      <c r="H64" s="327"/>
      <c r="I64" s="327"/>
      <c r="J64" s="327"/>
      <c r="K64" s="327"/>
      <c r="L64" s="327"/>
      <c r="M64" s="327"/>
      <c r="N64" s="327"/>
      <c r="O64" s="310"/>
      <c r="P64" s="128">
        <f>SUM(H58:H63,P58:P63)</f>
        <v>8160</v>
      </c>
      <c r="Q64" s="129">
        <f>SUM(I58:I63,Q58:Q63)</f>
        <v>8160</v>
      </c>
      <c r="R64" s="109">
        <f t="shared" si="8"/>
        <v>0.17635521744533475</v>
      </c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91"/>
      <c r="CA64" s="91"/>
      <c r="CB64" s="91"/>
      <c r="CC64" s="91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91"/>
      <c r="CO64" s="91"/>
      <c r="CP64" s="91"/>
      <c r="CQ64" s="91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91"/>
      <c r="DC64" s="91"/>
      <c r="DD64" s="91"/>
      <c r="DE64" s="91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91"/>
      <c r="DQ64" s="91"/>
      <c r="DR64" s="91"/>
      <c r="DS64" s="91"/>
      <c r="DT64" s="91"/>
      <c r="DU64" s="91"/>
      <c r="DV64" s="91"/>
      <c r="DW64" s="91"/>
      <c r="DX64" s="91"/>
      <c r="DY64" s="91"/>
      <c r="DZ64" s="91"/>
      <c r="EA64" s="91"/>
      <c r="EB64" s="91"/>
      <c r="EC64" s="91"/>
      <c r="ED64" s="91"/>
      <c r="EE64" s="91"/>
      <c r="EF64" s="91"/>
      <c r="EG64" s="91"/>
      <c r="EH64" s="91"/>
      <c r="EI64" s="91"/>
      <c r="EJ64" s="91"/>
      <c r="EK64" s="91"/>
      <c r="EL64" s="91"/>
      <c r="EM64" s="91"/>
      <c r="EN64" s="91"/>
      <c r="EO64" s="91"/>
      <c r="EP64" s="91"/>
      <c r="EQ64" s="91"/>
      <c r="ER64" s="91"/>
      <c r="ES64" s="91"/>
      <c r="ET64" s="91"/>
      <c r="EU64" s="91"/>
      <c r="EV64" s="91"/>
      <c r="EW64" s="91"/>
      <c r="EX64" s="91"/>
      <c r="EY64" s="91"/>
      <c r="EZ64" s="91"/>
      <c r="FA64" s="91"/>
      <c r="FB64" s="91"/>
      <c r="FC64" s="91"/>
      <c r="FD64" s="91"/>
      <c r="FE64" s="91"/>
      <c r="FF64" s="91"/>
      <c r="FG64" s="91"/>
      <c r="FH64" s="91"/>
      <c r="FI64" s="91"/>
      <c r="FJ64" s="91"/>
      <c r="FK64" s="91"/>
      <c r="FL64" s="91"/>
      <c r="FM64" s="91"/>
      <c r="FN64" s="91"/>
      <c r="FO64" s="91"/>
      <c r="FP64" s="91"/>
      <c r="FQ64" s="91"/>
      <c r="FR64" s="91"/>
      <c r="FS64" s="91"/>
      <c r="FT64" s="91"/>
      <c r="FU64" s="91"/>
      <c r="FV64" s="91"/>
      <c r="FW64" s="91"/>
      <c r="FX64" s="91"/>
      <c r="FY64" s="91"/>
      <c r="FZ64" s="91"/>
      <c r="GA64" s="91"/>
      <c r="GB64" s="91"/>
      <c r="GC64" s="91"/>
      <c r="GD64" s="91"/>
      <c r="GE64" s="91"/>
      <c r="GF64" s="91"/>
      <c r="GG64" s="91"/>
      <c r="GH64" s="91"/>
      <c r="GI64" s="91"/>
      <c r="GJ64" s="91"/>
      <c r="GK64" s="91"/>
      <c r="GL64" s="91"/>
      <c r="GM64" s="91"/>
      <c r="GN64" s="91"/>
      <c r="GO64" s="91"/>
      <c r="GP64" s="91"/>
      <c r="GQ64" s="91"/>
      <c r="GR64" s="91"/>
      <c r="GS64" s="91"/>
      <c r="GT64" s="91"/>
      <c r="GU64" s="91"/>
      <c r="GV64" s="91"/>
      <c r="GW64" s="91"/>
      <c r="GX64" s="91"/>
      <c r="GY64" s="91"/>
      <c r="GZ64" s="91"/>
      <c r="HA64" s="91"/>
      <c r="HB64" s="91"/>
      <c r="HC64" s="91"/>
      <c r="HD64" s="91"/>
      <c r="HE64" s="91"/>
      <c r="HF64" s="91"/>
      <c r="HG64" s="91"/>
      <c r="HH64" s="91"/>
      <c r="HI64" s="91"/>
      <c r="HJ64" s="91"/>
      <c r="HK64" s="91"/>
      <c r="HL64" s="91"/>
      <c r="HM64" s="91"/>
      <c r="HN64" s="91"/>
      <c r="HO64" s="91"/>
      <c r="HP64" s="91"/>
      <c r="HQ64" s="91"/>
      <c r="HR64" s="91"/>
      <c r="HS64" s="91"/>
      <c r="HT64" s="91"/>
      <c r="HU64" s="91"/>
      <c r="HV64" s="91"/>
      <c r="HW64" s="91"/>
      <c r="HX64" s="91"/>
      <c r="HY64" s="91"/>
      <c r="HZ64" s="91"/>
      <c r="IA64" s="91"/>
      <c r="IB64" s="91"/>
      <c r="IC64" s="91"/>
      <c r="ID64" s="91"/>
      <c r="IE64" s="91"/>
      <c r="IF64" s="91"/>
      <c r="IG64" s="91"/>
      <c r="IH64" s="91"/>
      <c r="II64" s="91"/>
      <c r="IJ64" s="91"/>
      <c r="IK64" s="91"/>
      <c r="IL64" s="91"/>
      <c r="IM64" s="91"/>
      <c r="IN64" s="91"/>
      <c r="IO64" s="91"/>
      <c r="IP64" s="91"/>
      <c r="IQ64" s="91"/>
      <c r="IR64" s="91"/>
      <c r="IS64" s="91"/>
      <c r="IT64" s="91"/>
      <c r="IU64" s="91"/>
      <c r="IV64" s="91"/>
    </row>
    <row r="65" spans="1:256" s="92" customFormat="1">
      <c r="A65" s="91"/>
      <c r="B65" s="343" t="s">
        <v>197</v>
      </c>
      <c r="C65" s="112" t="s">
        <v>182</v>
      </c>
      <c r="D65" s="104" t="s">
        <v>130</v>
      </c>
      <c r="E65" s="104" t="s">
        <v>131</v>
      </c>
      <c r="F65" s="104" t="s">
        <v>183</v>
      </c>
      <c r="G65" s="104" t="s">
        <v>131</v>
      </c>
      <c r="H65" s="104" t="s">
        <v>133</v>
      </c>
      <c r="I65" s="104" t="s">
        <v>134</v>
      </c>
      <c r="J65" s="104" t="s">
        <v>135</v>
      </c>
      <c r="K65" s="104" t="s">
        <v>182</v>
      </c>
      <c r="L65" s="104" t="s">
        <v>130</v>
      </c>
      <c r="M65" s="104" t="s">
        <v>131</v>
      </c>
      <c r="N65" s="104" t="s">
        <v>183</v>
      </c>
      <c r="O65" s="104" t="s">
        <v>131</v>
      </c>
      <c r="P65" s="104" t="s">
        <v>133</v>
      </c>
      <c r="Q65" s="130" t="s">
        <v>184</v>
      </c>
      <c r="R65" s="105" t="s">
        <v>135</v>
      </c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  <c r="BW65" s="91"/>
      <c r="BX65" s="91"/>
      <c r="BY65" s="91"/>
      <c r="BZ65" s="91"/>
      <c r="CA65" s="91"/>
      <c r="CB65" s="91"/>
      <c r="CC65" s="91"/>
      <c r="CD65" s="91"/>
      <c r="CE65" s="91"/>
      <c r="CF65" s="91"/>
      <c r="CG65" s="91"/>
      <c r="CH65" s="91"/>
      <c r="CI65" s="91"/>
      <c r="CJ65" s="91"/>
      <c r="CK65" s="91"/>
      <c r="CL65" s="91"/>
      <c r="CM65" s="91"/>
      <c r="CN65" s="91"/>
      <c r="CO65" s="91"/>
      <c r="CP65" s="91"/>
      <c r="CQ65" s="91"/>
      <c r="CR65" s="91"/>
      <c r="CS65" s="91"/>
      <c r="CT65" s="91"/>
      <c r="CU65" s="91"/>
      <c r="CV65" s="91"/>
      <c r="CW65" s="91"/>
      <c r="CX65" s="91"/>
      <c r="CY65" s="91"/>
      <c r="CZ65" s="91"/>
      <c r="DA65" s="91"/>
      <c r="DB65" s="91"/>
      <c r="DC65" s="91"/>
      <c r="DD65" s="91"/>
      <c r="DE65" s="91"/>
      <c r="DF65" s="91"/>
      <c r="DG65" s="91"/>
      <c r="DH65" s="91"/>
      <c r="DI65" s="91"/>
      <c r="DJ65" s="91"/>
      <c r="DK65" s="91"/>
      <c r="DL65" s="91"/>
      <c r="DM65" s="91"/>
      <c r="DN65" s="91"/>
      <c r="DO65" s="91"/>
      <c r="DP65" s="91"/>
      <c r="DQ65" s="91"/>
      <c r="DR65" s="91"/>
      <c r="DS65" s="91"/>
      <c r="DT65" s="91"/>
      <c r="DU65" s="91"/>
      <c r="DV65" s="91"/>
      <c r="DW65" s="91"/>
      <c r="DX65" s="91"/>
      <c r="DY65" s="91"/>
      <c r="DZ65" s="91"/>
      <c r="EA65" s="91"/>
      <c r="EB65" s="91"/>
      <c r="EC65" s="91"/>
      <c r="ED65" s="91"/>
      <c r="EE65" s="91"/>
      <c r="EF65" s="91"/>
      <c r="EG65" s="91"/>
      <c r="EH65" s="91"/>
      <c r="EI65" s="91"/>
      <c r="EJ65" s="91"/>
      <c r="EK65" s="91"/>
      <c r="EL65" s="91"/>
      <c r="EM65" s="91"/>
      <c r="EN65" s="91"/>
      <c r="EO65" s="91"/>
      <c r="EP65" s="91"/>
      <c r="EQ65" s="91"/>
      <c r="ER65" s="91"/>
      <c r="ES65" s="91"/>
      <c r="ET65" s="91"/>
      <c r="EU65" s="91"/>
      <c r="EV65" s="91"/>
      <c r="EW65" s="91"/>
      <c r="EX65" s="91"/>
      <c r="EY65" s="91"/>
      <c r="EZ65" s="91"/>
      <c r="FA65" s="91"/>
      <c r="FB65" s="91"/>
      <c r="FC65" s="91"/>
      <c r="FD65" s="91"/>
      <c r="FE65" s="91"/>
      <c r="FF65" s="91"/>
      <c r="FG65" s="91"/>
      <c r="FH65" s="91"/>
      <c r="FI65" s="91"/>
      <c r="FJ65" s="91"/>
      <c r="FK65" s="91"/>
      <c r="FL65" s="91"/>
      <c r="FM65" s="91"/>
      <c r="FN65" s="91"/>
      <c r="FO65" s="91"/>
      <c r="FP65" s="91"/>
      <c r="FQ65" s="91"/>
      <c r="FR65" s="91"/>
      <c r="FS65" s="91"/>
      <c r="FT65" s="91"/>
      <c r="FU65" s="91"/>
      <c r="FV65" s="91"/>
      <c r="FW65" s="91"/>
      <c r="FX65" s="91"/>
      <c r="FY65" s="91"/>
      <c r="FZ65" s="91"/>
      <c r="GA65" s="91"/>
      <c r="GB65" s="91"/>
      <c r="GC65" s="91"/>
      <c r="GD65" s="91"/>
      <c r="GE65" s="91"/>
      <c r="GF65" s="91"/>
      <c r="GG65" s="91"/>
      <c r="GH65" s="91"/>
      <c r="GI65" s="91"/>
      <c r="GJ65" s="91"/>
      <c r="GK65" s="91"/>
      <c r="GL65" s="91"/>
      <c r="GM65" s="91"/>
      <c r="GN65" s="91"/>
      <c r="GO65" s="91"/>
      <c r="GP65" s="91"/>
      <c r="GQ65" s="91"/>
      <c r="GR65" s="91"/>
      <c r="GS65" s="91"/>
      <c r="GT65" s="91"/>
      <c r="GU65" s="91"/>
      <c r="GV65" s="91"/>
      <c r="GW65" s="91"/>
      <c r="GX65" s="91"/>
      <c r="GY65" s="91"/>
      <c r="GZ65" s="91"/>
      <c r="HA65" s="91"/>
      <c r="HB65" s="91"/>
      <c r="HC65" s="91"/>
      <c r="HD65" s="91"/>
      <c r="HE65" s="91"/>
      <c r="HF65" s="91"/>
      <c r="HG65" s="91"/>
      <c r="HH65" s="91"/>
      <c r="HI65" s="91"/>
      <c r="HJ65" s="91"/>
      <c r="HK65" s="91"/>
      <c r="HL65" s="91"/>
      <c r="HM65" s="91"/>
      <c r="HN65" s="91"/>
      <c r="HO65" s="91"/>
      <c r="HP65" s="91"/>
      <c r="HQ65" s="91"/>
      <c r="HR65" s="91"/>
      <c r="HS65" s="91"/>
      <c r="HT65" s="91"/>
      <c r="HU65" s="91"/>
      <c r="HV65" s="91"/>
      <c r="HW65" s="91"/>
      <c r="HX65" s="91"/>
      <c r="HY65" s="91"/>
      <c r="HZ65" s="91"/>
      <c r="IA65" s="91"/>
      <c r="IB65" s="91"/>
      <c r="IC65" s="91"/>
      <c r="ID65" s="91"/>
      <c r="IE65" s="91"/>
      <c r="IF65" s="91"/>
      <c r="IG65" s="91"/>
      <c r="IH65" s="91"/>
      <c r="II65" s="91"/>
      <c r="IJ65" s="91"/>
      <c r="IK65" s="91"/>
      <c r="IL65" s="91"/>
      <c r="IM65" s="91"/>
      <c r="IN65" s="91"/>
      <c r="IO65" s="91"/>
      <c r="IP65" s="91"/>
      <c r="IQ65" s="91"/>
      <c r="IR65" s="91"/>
      <c r="IS65" s="91"/>
      <c r="IT65" s="91"/>
      <c r="IU65" s="91"/>
      <c r="IV65" s="91"/>
    </row>
    <row r="66" spans="1:256" s="92" customFormat="1">
      <c r="A66" s="91"/>
      <c r="B66" s="343"/>
      <c r="C66" s="116" t="s">
        <v>185</v>
      </c>
      <c r="D66" s="123"/>
      <c r="E66" s="118"/>
      <c r="F66" s="127"/>
      <c r="G66" s="108"/>
      <c r="H66" s="120">
        <f t="shared" ref="H66:H71" si="9">D66*F66</f>
        <v>0</v>
      </c>
      <c r="I66" s="121">
        <f t="shared" ref="I66:I71" si="10">IF(AND(ISNUMBER(E66),ISNUMBER(G66)),E66*G66,IF(ISNUMBER(E66),E66*F66,IF(ISNUMBER(G66),D66*G66,H66)))</f>
        <v>0</v>
      </c>
      <c r="J66" s="109">
        <f t="shared" ref="J66:J71" si="11">IF($L$76=0,0,H66/$L$76)</f>
        <v>0</v>
      </c>
      <c r="K66" s="125" t="s">
        <v>198</v>
      </c>
      <c r="L66" s="131"/>
      <c r="M66" s="118"/>
      <c r="N66" s="107"/>
      <c r="O66" s="108"/>
      <c r="P66" s="120">
        <f t="shared" ref="P66:P71" si="12">L66*N66</f>
        <v>0</v>
      </c>
      <c r="Q66" s="121">
        <f t="shared" ref="Q66:Q71" si="13">IF(AND(ISNUMBER(M66),ISNUMBER(O66)),M66*O66,IF(ISNUMBER(M66),M66*N66,IF(ISNUMBER(O66),L66*O66,P66)))</f>
        <v>0</v>
      </c>
      <c r="R66" s="109">
        <f t="shared" ref="R66:R72" si="14">IF($L$76=0,0,P66/$L$76)</f>
        <v>0</v>
      </c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91"/>
      <c r="CA66" s="91"/>
      <c r="CB66" s="91"/>
      <c r="CC66" s="91"/>
      <c r="CD66" s="91"/>
      <c r="CE66" s="91"/>
      <c r="CF66" s="91"/>
      <c r="CG66" s="91"/>
      <c r="CH66" s="91"/>
      <c r="CI66" s="91"/>
      <c r="CJ66" s="91"/>
      <c r="CK66" s="91"/>
      <c r="CL66" s="91"/>
      <c r="CM66" s="91"/>
      <c r="CN66" s="91"/>
      <c r="CO66" s="91"/>
      <c r="CP66" s="91"/>
      <c r="CQ66" s="91"/>
      <c r="CR66" s="91"/>
      <c r="CS66" s="91"/>
      <c r="CT66" s="91"/>
      <c r="CU66" s="91"/>
      <c r="CV66" s="91"/>
      <c r="CW66" s="91"/>
      <c r="CX66" s="91"/>
      <c r="CY66" s="91"/>
      <c r="CZ66" s="91"/>
      <c r="DA66" s="91"/>
      <c r="DB66" s="91"/>
      <c r="DC66" s="91"/>
      <c r="DD66" s="91"/>
      <c r="DE66" s="91"/>
      <c r="DF66" s="91"/>
      <c r="DG66" s="91"/>
      <c r="DH66" s="91"/>
      <c r="DI66" s="91"/>
      <c r="DJ66" s="91"/>
      <c r="DK66" s="91"/>
      <c r="DL66" s="91"/>
      <c r="DM66" s="91"/>
      <c r="DN66" s="91"/>
      <c r="DO66" s="91"/>
      <c r="DP66" s="91"/>
      <c r="DQ66" s="91"/>
      <c r="DR66" s="91"/>
      <c r="DS66" s="91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1"/>
      <c r="EE66" s="91"/>
      <c r="EF66" s="91"/>
      <c r="EG66" s="91"/>
      <c r="EH66" s="91"/>
      <c r="EI66" s="91"/>
      <c r="EJ66" s="91"/>
      <c r="EK66" s="91"/>
      <c r="EL66" s="91"/>
      <c r="EM66" s="91"/>
      <c r="EN66" s="91"/>
      <c r="EO66" s="91"/>
      <c r="EP66" s="91"/>
      <c r="EQ66" s="91"/>
      <c r="ER66" s="91"/>
      <c r="ES66" s="91"/>
      <c r="ET66" s="91"/>
      <c r="EU66" s="91"/>
      <c r="EV66" s="91"/>
      <c r="EW66" s="91"/>
      <c r="EX66" s="91"/>
      <c r="EY66" s="91"/>
      <c r="EZ66" s="91"/>
      <c r="FA66" s="91"/>
      <c r="FB66" s="91"/>
      <c r="FC66" s="91"/>
      <c r="FD66" s="91"/>
      <c r="FE66" s="91"/>
      <c r="FF66" s="91"/>
      <c r="FG66" s="91"/>
      <c r="FH66" s="91"/>
      <c r="FI66" s="91"/>
      <c r="FJ66" s="91"/>
      <c r="FK66" s="91"/>
      <c r="FL66" s="91"/>
      <c r="FM66" s="91"/>
      <c r="FN66" s="91"/>
      <c r="FO66" s="91"/>
      <c r="FP66" s="91"/>
      <c r="FQ66" s="91"/>
      <c r="FR66" s="91"/>
      <c r="FS66" s="91"/>
      <c r="FT66" s="91"/>
      <c r="FU66" s="91"/>
      <c r="FV66" s="91"/>
      <c r="FW66" s="91"/>
      <c r="FX66" s="91"/>
      <c r="FY66" s="91"/>
      <c r="FZ66" s="91"/>
      <c r="GA66" s="91"/>
      <c r="GB66" s="91"/>
      <c r="GC66" s="91"/>
      <c r="GD66" s="91"/>
      <c r="GE66" s="91"/>
      <c r="GF66" s="91"/>
      <c r="GG66" s="91"/>
      <c r="GH66" s="91"/>
      <c r="GI66" s="91"/>
      <c r="GJ66" s="91"/>
      <c r="GK66" s="91"/>
      <c r="GL66" s="91"/>
      <c r="GM66" s="91"/>
      <c r="GN66" s="91"/>
      <c r="GO66" s="91"/>
      <c r="GP66" s="91"/>
      <c r="GQ66" s="91"/>
      <c r="GR66" s="91"/>
      <c r="GS66" s="91"/>
      <c r="GT66" s="91"/>
      <c r="GU66" s="91"/>
      <c r="GV66" s="91"/>
      <c r="GW66" s="91"/>
      <c r="GX66" s="91"/>
      <c r="GY66" s="91"/>
      <c r="GZ66" s="91"/>
      <c r="HA66" s="91"/>
      <c r="HB66" s="91"/>
      <c r="HC66" s="91"/>
      <c r="HD66" s="91"/>
      <c r="HE66" s="91"/>
      <c r="HF66" s="91"/>
      <c r="HG66" s="91"/>
      <c r="HH66" s="91"/>
      <c r="HI66" s="91"/>
      <c r="HJ66" s="91"/>
      <c r="HK66" s="91"/>
      <c r="HL66" s="91"/>
      <c r="HM66" s="91"/>
      <c r="HN66" s="91"/>
      <c r="HO66" s="91"/>
      <c r="HP66" s="91"/>
      <c r="HQ66" s="91"/>
      <c r="HR66" s="91"/>
      <c r="HS66" s="91"/>
      <c r="HT66" s="91"/>
      <c r="HU66" s="91"/>
      <c r="HV66" s="91"/>
      <c r="HW66" s="91"/>
      <c r="HX66" s="91"/>
      <c r="HY66" s="91"/>
      <c r="HZ66" s="91"/>
      <c r="IA66" s="91"/>
      <c r="IB66" s="91"/>
      <c r="IC66" s="91"/>
      <c r="ID66" s="91"/>
      <c r="IE66" s="91"/>
      <c r="IF66" s="91"/>
      <c r="IG66" s="91"/>
      <c r="IH66" s="91"/>
      <c r="II66" s="91"/>
      <c r="IJ66" s="91"/>
      <c r="IK66" s="91"/>
      <c r="IL66" s="91"/>
      <c r="IM66" s="91"/>
      <c r="IN66" s="91"/>
      <c r="IO66" s="91"/>
      <c r="IP66" s="91"/>
      <c r="IQ66" s="91"/>
      <c r="IR66" s="91"/>
      <c r="IS66" s="91"/>
      <c r="IT66" s="91"/>
      <c r="IU66" s="91"/>
      <c r="IV66" s="91"/>
    </row>
    <row r="67" spans="1:256" s="92" customFormat="1">
      <c r="A67" s="91"/>
      <c r="B67" s="343"/>
      <c r="C67" s="116" t="s">
        <v>187</v>
      </c>
      <c r="D67" s="123"/>
      <c r="E67" s="118"/>
      <c r="F67" s="127"/>
      <c r="G67" s="108"/>
      <c r="H67" s="120">
        <f t="shared" si="9"/>
        <v>0</v>
      </c>
      <c r="I67" s="121">
        <f t="shared" si="10"/>
        <v>0</v>
      </c>
      <c r="J67" s="109">
        <f t="shared" si="11"/>
        <v>0</v>
      </c>
      <c r="K67" s="125" t="s">
        <v>199</v>
      </c>
      <c r="L67" s="131"/>
      <c r="M67" s="118"/>
      <c r="N67" s="107"/>
      <c r="O67" s="108"/>
      <c r="P67" s="120">
        <f t="shared" si="12"/>
        <v>0</v>
      </c>
      <c r="Q67" s="121">
        <f t="shared" si="13"/>
        <v>0</v>
      </c>
      <c r="R67" s="109">
        <f t="shared" si="14"/>
        <v>0</v>
      </c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  <c r="BW67" s="91"/>
      <c r="BX67" s="91"/>
      <c r="BY67" s="91"/>
      <c r="BZ67" s="91"/>
      <c r="CA67" s="91"/>
      <c r="CB67" s="91"/>
      <c r="CC67" s="91"/>
      <c r="CD67" s="91"/>
      <c r="CE67" s="91"/>
      <c r="CF67" s="91"/>
      <c r="CG67" s="91"/>
      <c r="CH67" s="91"/>
      <c r="CI67" s="91"/>
      <c r="CJ67" s="91"/>
      <c r="CK67" s="91"/>
      <c r="CL67" s="91"/>
      <c r="CM67" s="91"/>
      <c r="CN67" s="91"/>
      <c r="CO67" s="91"/>
      <c r="CP67" s="91"/>
      <c r="CQ67" s="91"/>
      <c r="CR67" s="91"/>
      <c r="CS67" s="91"/>
      <c r="CT67" s="91"/>
      <c r="CU67" s="91"/>
      <c r="CV67" s="91"/>
      <c r="CW67" s="91"/>
      <c r="CX67" s="91"/>
      <c r="CY67" s="91"/>
      <c r="CZ67" s="91"/>
      <c r="DA67" s="91"/>
      <c r="DB67" s="91"/>
      <c r="DC67" s="91"/>
      <c r="DD67" s="91"/>
      <c r="DE67" s="91"/>
      <c r="DF67" s="91"/>
      <c r="DG67" s="91"/>
      <c r="DH67" s="91"/>
      <c r="DI67" s="91"/>
      <c r="DJ67" s="91"/>
      <c r="DK67" s="91"/>
      <c r="DL67" s="91"/>
      <c r="DM67" s="91"/>
      <c r="DN67" s="91"/>
      <c r="DO67" s="91"/>
      <c r="DP67" s="91"/>
      <c r="DQ67" s="91"/>
      <c r="DR67" s="91"/>
      <c r="DS67" s="91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91"/>
      <c r="EE67" s="91"/>
      <c r="EF67" s="91"/>
      <c r="EG67" s="91"/>
      <c r="EH67" s="91"/>
      <c r="EI67" s="91"/>
      <c r="EJ67" s="91"/>
      <c r="EK67" s="91"/>
      <c r="EL67" s="91"/>
      <c r="EM67" s="91"/>
      <c r="EN67" s="91"/>
      <c r="EO67" s="91"/>
      <c r="EP67" s="91"/>
      <c r="EQ67" s="91"/>
      <c r="ER67" s="91"/>
      <c r="ES67" s="91"/>
      <c r="ET67" s="91"/>
      <c r="EU67" s="91"/>
      <c r="EV67" s="91"/>
      <c r="EW67" s="91"/>
      <c r="EX67" s="91"/>
      <c r="EY67" s="91"/>
      <c r="EZ67" s="91"/>
      <c r="FA67" s="91"/>
      <c r="FB67" s="91"/>
      <c r="FC67" s="91"/>
      <c r="FD67" s="91"/>
      <c r="FE67" s="91"/>
      <c r="FF67" s="91"/>
      <c r="FG67" s="91"/>
      <c r="FH67" s="91"/>
      <c r="FI67" s="91"/>
      <c r="FJ67" s="91"/>
      <c r="FK67" s="91"/>
      <c r="FL67" s="91"/>
      <c r="FM67" s="91"/>
      <c r="FN67" s="91"/>
      <c r="FO67" s="91"/>
      <c r="FP67" s="91"/>
      <c r="FQ67" s="91"/>
      <c r="FR67" s="91"/>
      <c r="FS67" s="91"/>
      <c r="FT67" s="91"/>
      <c r="FU67" s="91"/>
      <c r="FV67" s="91"/>
      <c r="FW67" s="91"/>
      <c r="FX67" s="91"/>
      <c r="FY67" s="91"/>
      <c r="FZ67" s="91"/>
      <c r="GA67" s="91"/>
      <c r="GB67" s="91"/>
      <c r="GC67" s="91"/>
      <c r="GD67" s="91"/>
      <c r="GE67" s="91"/>
      <c r="GF67" s="91"/>
      <c r="GG67" s="91"/>
      <c r="GH67" s="91"/>
      <c r="GI67" s="91"/>
      <c r="GJ67" s="91"/>
      <c r="GK67" s="91"/>
      <c r="GL67" s="91"/>
      <c r="GM67" s="91"/>
      <c r="GN67" s="91"/>
      <c r="GO67" s="91"/>
      <c r="GP67" s="91"/>
      <c r="GQ67" s="91"/>
      <c r="GR67" s="91"/>
      <c r="GS67" s="91"/>
      <c r="GT67" s="91"/>
      <c r="GU67" s="91"/>
      <c r="GV67" s="91"/>
      <c r="GW67" s="91"/>
      <c r="GX67" s="91"/>
      <c r="GY67" s="91"/>
      <c r="GZ67" s="91"/>
      <c r="HA67" s="91"/>
      <c r="HB67" s="91"/>
      <c r="HC67" s="91"/>
      <c r="HD67" s="91"/>
      <c r="HE67" s="91"/>
      <c r="HF67" s="91"/>
      <c r="HG67" s="91"/>
      <c r="HH67" s="91"/>
      <c r="HI67" s="91"/>
      <c r="HJ67" s="91"/>
      <c r="HK67" s="91"/>
      <c r="HL67" s="91"/>
      <c r="HM67" s="91"/>
      <c r="HN67" s="91"/>
      <c r="HO67" s="91"/>
      <c r="HP67" s="91"/>
      <c r="HQ67" s="91"/>
      <c r="HR67" s="91"/>
      <c r="HS67" s="91"/>
      <c r="HT67" s="91"/>
      <c r="HU67" s="91"/>
      <c r="HV67" s="91"/>
      <c r="HW67" s="91"/>
      <c r="HX67" s="91"/>
      <c r="HY67" s="91"/>
      <c r="HZ67" s="91"/>
      <c r="IA67" s="91"/>
      <c r="IB67" s="91"/>
      <c r="IC67" s="91"/>
      <c r="ID67" s="91"/>
      <c r="IE67" s="91"/>
      <c r="IF67" s="91"/>
      <c r="IG67" s="91"/>
      <c r="IH67" s="91"/>
      <c r="II67" s="91"/>
      <c r="IJ67" s="91"/>
      <c r="IK67" s="91"/>
      <c r="IL67" s="91"/>
      <c r="IM67" s="91"/>
      <c r="IN67" s="91"/>
      <c r="IO67" s="91"/>
      <c r="IP67" s="91"/>
      <c r="IQ67" s="91"/>
      <c r="IR67" s="91"/>
      <c r="IS67" s="91"/>
      <c r="IT67" s="91"/>
      <c r="IU67" s="91"/>
      <c r="IV67" s="91"/>
    </row>
    <row r="68" spans="1:256" s="92" customFormat="1">
      <c r="A68" s="91"/>
      <c r="B68" s="343"/>
      <c r="C68" s="116" t="s">
        <v>200</v>
      </c>
      <c r="D68" s="123"/>
      <c r="E68" s="118"/>
      <c r="F68" s="127"/>
      <c r="G68" s="108"/>
      <c r="H68" s="120">
        <f t="shared" si="9"/>
        <v>0</v>
      </c>
      <c r="I68" s="121">
        <f t="shared" si="10"/>
        <v>0</v>
      </c>
      <c r="J68" s="109">
        <f t="shared" si="11"/>
        <v>0</v>
      </c>
      <c r="K68" s="125" t="s">
        <v>190</v>
      </c>
      <c r="L68" s="131"/>
      <c r="M68" s="118"/>
      <c r="N68" s="107"/>
      <c r="O68" s="108"/>
      <c r="P68" s="120">
        <f t="shared" si="12"/>
        <v>0</v>
      </c>
      <c r="Q68" s="121">
        <f t="shared" si="13"/>
        <v>0</v>
      </c>
      <c r="R68" s="109">
        <f t="shared" si="14"/>
        <v>0</v>
      </c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  <c r="BW68" s="91"/>
      <c r="BX68" s="91"/>
      <c r="BY68" s="91"/>
      <c r="BZ68" s="91"/>
      <c r="CA68" s="91"/>
      <c r="CB68" s="91"/>
      <c r="CC68" s="91"/>
      <c r="CD68" s="91"/>
      <c r="CE68" s="91"/>
      <c r="CF68" s="91"/>
      <c r="CG68" s="91"/>
      <c r="CH68" s="91"/>
      <c r="CI68" s="91"/>
      <c r="CJ68" s="91"/>
      <c r="CK68" s="91"/>
      <c r="CL68" s="91"/>
      <c r="CM68" s="91"/>
      <c r="CN68" s="91"/>
      <c r="CO68" s="91"/>
      <c r="CP68" s="91"/>
      <c r="CQ68" s="91"/>
      <c r="CR68" s="91"/>
      <c r="CS68" s="91"/>
      <c r="CT68" s="91"/>
      <c r="CU68" s="91"/>
      <c r="CV68" s="91"/>
      <c r="CW68" s="91"/>
      <c r="CX68" s="91"/>
      <c r="CY68" s="91"/>
      <c r="CZ68" s="91"/>
      <c r="DA68" s="91"/>
      <c r="DB68" s="91"/>
      <c r="DC68" s="91"/>
      <c r="DD68" s="91"/>
      <c r="DE68" s="91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91"/>
      <c r="DQ68" s="91"/>
      <c r="DR68" s="91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91"/>
      <c r="EQ68" s="91"/>
      <c r="ER68" s="91"/>
      <c r="ES68" s="91"/>
      <c r="ET68" s="91"/>
      <c r="EU68" s="91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91"/>
      <c r="FG68" s="91"/>
      <c r="FH68" s="91"/>
      <c r="FI68" s="91"/>
      <c r="FJ68" s="91"/>
      <c r="FK68" s="91"/>
      <c r="FL68" s="91"/>
      <c r="FM68" s="91"/>
      <c r="FN68" s="91"/>
      <c r="FO68" s="91"/>
      <c r="FP68" s="91"/>
      <c r="FQ68" s="91"/>
      <c r="FR68" s="91"/>
      <c r="FS68" s="91"/>
      <c r="FT68" s="91"/>
      <c r="FU68" s="91"/>
      <c r="FV68" s="91"/>
      <c r="FW68" s="91"/>
      <c r="FX68" s="91"/>
      <c r="FY68" s="91"/>
      <c r="FZ68" s="91"/>
      <c r="GA68" s="91"/>
      <c r="GB68" s="91"/>
      <c r="GC68" s="91"/>
      <c r="GD68" s="91"/>
      <c r="GE68" s="91"/>
      <c r="GF68" s="91"/>
      <c r="GG68" s="91"/>
      <c r="GH68" s="91"/>
      <c r="GI68" s="91"/>
      <c r="GJ68" s="91"/>
      <c r="GK68" s="91"/>
      <c r="GL68" s="91"/>
      <c r="GM68" s="91"/>
      <c r="GN68" s="91"/>
      <c r="GO68" s="91"/>
      <c r="GP68" s="91"/>
      <c r="GQ68" s="91"/>
      <c r="GR68" s="91"/>
      <c r="GS68" s="91"/>
      <c r="GT68" s="91"/>
      <c r="GU68" s="91"/>
      <c r="GV68" s="91"/>
      <c r="GW68" s="91"/>
      <c r="GX68" s="91"/>
      <c r="GY68" s="91"/>
      <c r="GZ68" s="91"/>
      <c r="HA68" s="91"/>
      <c r="HB68" s="91"/>
      <c r="HC68" s="91"/>
      <c r="HD68" s="91"/>
      <c r="HE68" s="91"/>
      <c r="HF68" s="91"/>
      <c r="HG68" s="91"/>
      <c r="HH68" s="91"/>
      <c r="HI68" s="91"/>
      <c r="HJ68" s="91"/>
      <c r="HK68" s="91"/>
      <c r="HL68" s="91"/>
      <c r="HM68" s="91"/>
      <c r="HN68" s="91"/>
      <c r="HO68" s="91"/>
      <c r="HP68" s="91"/>
      <c r="HQ68" s="91"/>
      <c r="HR68" s="91"/>
      <c r="HS68" s="91"/>
      <c r="HT68" s="91"/>
      <c r="HU68" s="91"/>
      <c r="HV68" s="91"/>
      <c r="HW68" s="91"/>
      <c r="HX68" s="91"/>
      <c r="HY68" s="91"/>
      <c r="HZ68" s="91"/>
      <c r="IA68" s="91"/>
      <c r="IB68" s="91"/>
      <c r="IC68" s="91"/>
      <c r="ID68" s="91"/>
      <c r="IE68" s="91"/>
      <c r="IF68" s="91"/>
      <c r="IG68" s="91"/>
      <c r="IH68" s="91"/>
      <c r="II68" s="91"/>
      <c r="IJ68" s="91"/>
      <c r="IK68" s="91"/>
      <c r="IL68" s="91"/>
      <c r="IM68" s="91"/>
      <c r="IN68" s="91"/>
      <c r="IO68" s="91"/>
      <c r="IP68" s="91"/>
      <c r="IQ68" s="91"/>
      <c r="IR68" s="91"/>
      <c r="IS68" s="91"/>
      <c r="IT68" s="91"/>
      <c r="IU68" s="91"/>
      <c r="IV68" s="91"/>
    </row>
    <row r="69" spans="1:256" s="92" customFormat="1">
      <c r="A69" s="91"/>
      <c r="B69" s="343"/>
      <c r="C69" s="116" t="s">
        <v>191</v>
      </c>
      <c r="D69" s="123"/>
      <c r="E69" s="118"/>
      <c r="F69" s="127"/>
      <c r="G69" s="108"/>
      <c r="H69" s="120">
        <f t="shared" si="9"/>
        <v>0</v>
      </c>
      <c r="I69" s="121">
        <f t="shared" si="10"/>
        <v>0</v>
      </c>
      <c r="J69" s="109">
        <f t="shared" si="11"/>
        <v>0</v>
      </c>
      <c r="K69" s="125" t="s">
        <v>201</v>
      </c>
      <c r="L69" s="131"/>
      <c r="M69" s="118"/>
      <c r="N69" s="107"/>
      <c r="O69" s="108"/>
      <c r="P69" s="120">
        <f t="shared" si="12"/>
        <v>0</v>
      </c>
      <c r="Q69" s="121">
        <f t="shared" si="13"/>
        <v>0</v>
      </c>
      <c r="R69" s="109">
        <f t="shared" si="14"/>
        <v>0</v>
      </c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  <c r="BW69" s="91"/>
      <c r="BX69" s="91"/>
      <c r="BY69" s="91"/>
      <c r="BZ69" s="91"/>
      <c r="CA69" s="91"/>
      <c r="CB69" s="91"/>
      <c r="CC69" s="91"/>
      <c r="CD69" s="91"/>
      <c r="CE69" s="91"/>
      <c r="CF69" s="91"/>
      <c r="CG69" s="91"/>
      <c r="CH69" s="91"/>
      <c r="CI69" s="91"/>
      <c r="CJ69" s="91"/>
      <c r="CK69" s="91"/>
      <c r="CL69" s="91"/>
      <c r="CM69" s="91"/>
      <c r="CN69" s="91"/>
      <c r="CO69" s="91"/>
      <c r="CP69" s="91"/>
      <c r="CQ69" s="91"/>
      <c r="CR69" s="91"/>
      <c r="CS69" s="91"/>
      <c r="CT69" s="91"/>
      <c r="CU69" s="91"/>
      <c r="CV69" s="91"/>
      <c r="CW69" s="91"/>
      <c r="CX69" s="91"/>
      <c r="CY69" s="91"/>
      <c r="CZ69" s="91"/>
      <c r="DA69" s="91"/>
      <c r="DB69" s="91"/>
      <c r="DC69" s="91"/>
      <c r="DD69" s="91"/>
      <c r="DE69" s="91"/>
      <c r="DF69" s="91"/>
      <c r="DG69" s="91"/>
      <c r="DH69" s="91"/>
      <c r="DI69" s="91"/>
      <c r="DJ69" s="91"/>
      <c r="DK69" s="91"/>
      <c r="DL69" s="91"/>
      <c r="DM69" s="91"/>
      <c r="DN69" s="91"/>
      <c r="DO69" s="91"/>
      <c r="DP69" s="91"/>
      <c r="DQ69" s="91"/>
      <c r="DR69" s="91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91"/>
      <c r="EQ69" s="91"/>
      <c r="ER69" s="91"/>
      <c r="ES69" s="91"/>
      <c r="ET69" s="91"/>
      <c r="EU69" s="91"/>
      <c r="EV69" s="91"/>
      <c r="EW69" s="91"/>
      <c r="EX69" s="91"/>
      <c r="EY69" s="91"/>
      <c r="EZ69" s="91"/>
      <c r="FA69" s="91"/>
      <c r="FB69" s="91"/>
      <c r="FC69" s="91"/>
      <c r="FD69" s="91"/>
      <c r="FE69" s="91"/>
      <c r="FF69" s="91"/>
      <c r="FG69" s="91"/>
      <c r="FH69" s="91"/>
      <c r="FI69" s="91"/>
      <c r="FJ69" s="91"/>
      <c r="FK69" s="91"/>
      <c r="FL69" s="91"/>
      <c r="FM69" s="91"/>
      <c r="FN69" s="91"/>
      <c r="FO69" s="91"/>
      <c r="FP69" s="91"/>
      <c r="FQ69" s="91"/>
      <c r="FR69" s="91"/>
      <c r="FS69" s="91"/>
      <c r="FT69" s="91"/>
      <c r="FU69" s="91"/>
      <c r="FV69" s="91"/>
      <c r="FW69" s="91"/>
      <c r="FX69" s="91"/>
      <c r="FY69" s="91"/>
      <c r="FZ69" s="91"/>
      <c r="GA69" s="91"/>
      <c r="GB69" s="91"/>
      <c r="GC69" s="91"/>
      <c r="GD69" s="91"/>
      <c r="GE69" s="91"/>
      <c r="GF69" s="91"/>
      <c r="GG69" s="91"/>
      <c r="GH69" s="91"/>
      <c r="GI69" s="91"/>
      <c r="GJ69" s="91"/>
      <c r="GK69" s="91"/>
      <c r="GL69" s="91"/>
      <c r="GM69" s="91"/>
      <c r="GN69" s="91"/>
      <c r="GO69" s="91"/>
      <c r="GP69" s="91"/>
      <c r="GQ69" s="91"/>
      <c r="GR69" s="91"/>
      <c r="GS69" s="91"/>
      <c r="GT69" s="91"/>
      <c r="GU69" s="91"/>
      <c r="GV69" s="91"/>
      <c r="GW69" s="91"/>
      <c r="GX69" s="91"/>
      <c r="GY69" s="91"/>
      <c r="GZ69" s="91"/>
      <c r="HA69" s="91"/>
      <c r="HB69" s="91"/>
      <c r="HC69" s="91"/>
      <c r="HD69" s="91"/>
      <c r="HE69" s="91"/>
      <c r="HF69" s="91"/>
      <c r="HG69" s="91"/>
      <c r="HH69" s="91"/>
      <c r="HI69" s="91"/>
      <c r="HJ69" s="91"/>
      <c r="HK69" s="91"/>
      <c r="HL69" s="91"/>
      <c r="HM69" s="91"/>
      <c r="HN69" s="91"/>
      <c r="HO69" s="91"/>
      <c r="HP69" s="91"/>
      <c r="HQ69" s="91"/>
      <c r="HR69" s="91"/>
      <c r="HS69" s="91"/>
      <c r="HT69" s="91"/>
      <c r="HU69" s="91"/>
      <c r="HV69" s="91"/>
      <c r="HW69" s="91"/>
      <c r="HX69" s="91"/>
      <c r="HY69" s="91"/>
      <c r="HZ69" s="91"/>
      <c r="IA69" s="91"/>
      <c r="IB69" s="91"/>
      <c r="IC69" s="91"/>
      <c r="ID69" s="91"/>
      <c r="IE69" s="91"/>
      <c r="IF69" s="91"/>
      <c r="IG69" s="91"/>
      <c r="IH69" s="91"/>
      <c r="II69" s="91"/>
      <c r="IJ69" s="91"/>
      <c r="IK69" s="91"/>
      <c r="IL69" s="91"/>
      <c r="IM69" s="91"/>
      <c r="IN69" s="91"/>
      <c r="IO69" s="91"/>
      <c r="IP69" s="91"/>
      <c r="IQ69" s="91"/>
      <c r="IR69" s="91"/>
      <c r="IS69" s="91"/>
      <c r="IT69" s="91"/>
      <c r="IU69" s="91"/>
      <c r="IV69" s="91"/>
    </row>
    <row r="70" spans="1:256" s="92" customFormat="1">
      <c r="A70" s="91"/>
      <c r="B70" s="343"/>
      <c r="C70" s="116" t="s">
        <v>193</v>
      </c>
      <c r="D70" s="123"/>
      <c r="E70" s="118"/>
      <c r="F70" s="127"/>
      <c r="G70" s="108"/>
      <c r="H70" s="120">
        <f t="shared" si="9"/>
        <v>0</v>
      </c>
      <c r="I70" s="121">
        <f t="shared" si="10"/>
        <v>0</v>
      </c>
      <c r="J70" s="109">
        <f t="shared" si="11"/>
        <v>0</v>
      </c>
      <c r="K70" s="125" t="s">
        <v>202</v>
      </c>
      <c r="L70" s="131"/>
      <c r="M70" s="118"/>
      <c r="N70" s="107"/>
      <c r="O70" s="108"/>
      <c r="P70" s="120">
        <f t="shared" si="12"/>
        <v>0</v>
      </c>
      <c r="Q70" s="121">
        <f t="shared" si="13"/>
        <v>0</v>
      </c>
      <c r="R70" s="109">
        <f t="shared" si="14"/>
        <v>0</v>
      </c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  <c r="BW70" s="91"/>
      <c r="BX70" s="91"/>
      <c r="BY70" s="91"/>
      <c r="BZ70" s="91"/>
      <c r="CA70" s="91"/>
      <c r="CB70" s="91"/>
      <c r="CC70" s="91"/>
      <c r="CD70" s="91"/>
      <c r="CE70" s="91"/>
      <c r="CF70" s="91"/>
      <c r="CG70" s="91"/>
      <c r="CH70" s="91"/>
      <c r="CI70" s="91"/>
      <c r="CJ70" s="91"/>
      <c r="CK70" s="91"/>
      <c r="CL70" s="91"/>
      <c r="CM70" s="91"/>
      <c r="CN70" s="91"/>
      <c r="CO70" s="91"/>
      <c r="CP70" s="91"/>
      <c r="CQ70" s="91"/>
      <c r="CR70" s="91"/>
      <c r="CS70" s="91"/>
      <c r="CT70" s="91"/>
      <c r="CU70" s="91"/>
      <c r="CV70" s="91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1"/>
      <c r="FX70" s="91"/>
      <c r="FY70" s="91"/>
      <c r="FZ70" s="91"/>
      <c r="GA70" s="91"/>
      <c r="GB70" s="91"/>
      <c r="GC70" s="91"/>
      <c r="GD70" s="91"/>
      <c r="GE70" s="91"/>
      <c r="GF70" s="91"/>
      <c r="GG70" s="91"/>
      <c r="GH70" s="91"/>
      <c r="GI70" s="91"/>
      <c r="GJ70" s="91"/>
      <c r="GK70" s="91"/>
      <c r="GL70" s="91"/>
      <c r="GM70" s="91"/>
      <c r="GN70" s="91"/>
      <c r="GO70" s="91"/>
      <c r="GP70" s="91"/>
      <c r="GQ70" s="91"/>
      <c r="GR70" s="91"/>
      <c r="GS70" s="91"/>
      <c r="GT70" s="91"/>
      <c r="GU70" s="91"/>
      <c r="GV70" s="91"/>
      <c r="GW70" s="91"/>
      <c r="GX70" s="91"/>
      <c r="GY70" s="91"/>
      <c r="GZ70" s="91"/>
      <c r="HA70" s="91"/>
      <c r="HB70" s="91"/>
      <c r="HC70" s="91"/>
      <c r="HD70" s="91"/>
      <c r="HE70" s="91"/>
      <c r="HF70" s="91"/>
      <c r="HG70" s="91"/>
      <c r="HH70" s="91"/>
      <c r="HI70" s="91"/>
      <c r="HJ70" s="91"/>
      <c r="HK70" s="91"/>
      <c r="HL70" s="91"/>
      <c r="HM70" s="91"/>
      <c r="HN70" s="91"/>
      <c r="HO70" s="91"/>
      <c r="HP70" s="91"/>
      <c r="HQ70" s="91"/>
      <c r="HR70" s="91"/>
      <c r="HS70" s="91"/>
      <c r="HT70" s="91"/>
      <c r="HU70" s="91"/>
      <c r="HV70" s="91"/>
      <c r="HW70" s="91"/>
      <c r="HX70" s="91"/>
      <c r="HY70" s="91"/>
      <c r="HZ70" s="91"/>
      <c r="IA70" s="91"/>
      <c r="IB70" s="91"/>
      <c r="IC70" s="91"/>
      <c r="ID70" s="91"/>
      <c r="IE70" s="91"/>
      <c r="IF70" s="91"/>
      <c r="IG70" s="91"/>
      <c r="IH70" s="91"/>
      <c r="II70" s="91"/>
      <c r="IJ70" s="91"/>
      <c r="IK70" s="91"/>
      <c r="IL70" s="91"/>
      <c r="IM70" s="91"/>
      <c r="IN70" s="91"/>
      <c r="IO70" s="91"/>
      <c r="IP70" s="91"/>
      <c r="IQ70" s="91"/>
      <c r="IR70" s="91"/>
      <c r="IS70" s="91"/>
      <c r="IT70" s="91"/>
      <c r="IU70" s="91"/>
      <c r="IV70" s="91"/>
    </row>
    <row r="71" spans="1:256" s="92" customFormat="1">
      <c r="A71" s="91"/>
      <c r="B71" s="343"/>
      <c r="C71" s="116" t="s">
        <v>195</v>
      </c>
      <c r="D71" s="123"/>
      <c r="E71" s="118"/>
      <c r="F71" s="127"/>
      <c r="G71" s="108"/>
      <c r="H71" s="120">
        <f t="shared" si="9"/>
        <v>0</v>
      </c>
      <c r="I71" s="121">
        <f t="shared" si="10"/>
        <v>0</v>
      </c>
      <c r="J71" s="109">
        <f t="shared" si="11"/>
        <v>0</v>
      </c>
      <c r="K71" s="132"/>
      <c r="L71" s="131"/>
      <c r="M71" s="131"/>
      <c r="N71" s="107"/>
      <c r="O71" s="133"/>
      <c r="P71" s="120">
        <f t="shared" si="12"/>
        <v>0</v>
      </c>
      <c r="Q71" s="121">
        <f t="shared" si="13"/>
        <v>0</v>
      </c>
      <c r="R71" s="109">
        <f t="shared" si="14"/>
        <v>0</v>
      </c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  <c r="BW71" s="91"/>
      <c r="BX71" s="91"/>
      <c r="BY71" s="91"/>
      <c r="BZ71" s="91"/>
      <c r="CA71" s="91"/>
      <c r="CB71" s="91"/>
      <c r="CC71" s="91"/>
      <c r="CD71" s="91"/>
      <c r="CE71" s="91"/>
      <c r="CF71" s="91"/>
      <c r="CG71" s="91"/>
      <c r="CH71" s="91"/>
      <c r="CI71" s="91"/>
      <c r="CJ71" s="91"/>
      <c r="CK71" s="91"/>
      <c r="CL71" s="91"/>
      <c r="CM71" s="91"/>
      <c r="CN71" s="91"/>
      <c r="CO71" s="91"/>
      <c r="CP71" s="91"/>
      <c r="CQ71" s="91"/>
      <c r="CR71" s="91"/>
      <c r="CS71" s="91"/>
      <c r="CT71" s="91"/>
      <c r="CU71" s="91"/>
      <c r="CV71" s="91"/>
      <c r="CW71" s="91"/>
      <c r="CX71" s="91"/>
      <c r="CY71" s="91"/>
      <c r="CZ71" s="91"/>
      <c r="DA71" s="91"/>
      <c r="DB71" s="91"/>
      <c r="DC71" s="91"/>
      <c r="DD71" s="91"/>
      <c r="DE71" s="91"/>
      <c r="DF71" s="91"/>
      <c r="DG71" s="91"/>
      <c r="DH71" s="91"/>
      <c r="DI71" s="91"/>
      <c r="DJ71" s="91"/>
      <c r="DK71" s="91"/>
      <c r="DL71" s="91"/>
      <c r="DM71" s="91"/>
      <c r="DN71" s="91"/>
      <c r="DO71" s="91"/>
      <c r="DP71" s="91"/>
      <c r="DQ71" s="91"/>
      <c r="DR71" s="91"/>
      <c r="DS71" s="91"/>
      <c r="DT71" s="91"/>
      <c r="DU71" s="91"/>
      <c r="DV71" s="91"/>
      <c r="DW71" s="91"/>
      <c r="DX71" s="91"/>
      <c r="DY71" s="91"/>
      <c r="DZ71" s="91"/>
      <c r="EA71" s="91"/>
      <c r="EB71" s="91"/>
      <c r="EC71" s="91"/>
      <c r="ED71" s="91"/>
      <c r="EE71" s="91"/>
      <c r="EF71" s="91"/>
      <c r="EG71" s="91"/>
      <c r="EH71" s="91"/>
      <c r="EI71" s="91"/>
      <c r="EJ71" s="91"/>
      <c r="EK71" s="91"/>
      <c r="EL71" s="91"/>
      <c r="EM71" s="91"/>
      <c r="EN71" s="91"/>
      <c r="EO71" s="91"/>
      <c r="EP71" s="91"/>
      <c r="EQ71" s="91"/>
      <c r="ER71" s="91"/>
      <c r="ES71" s="91"/>
      <c r="ET71" s="91"/>
      <c r="EU71" s="91"/>
      <c r="EV71" s="91"/>
      <c r="EW71" s="91"/>
      <c r="EX71" s="91"/>
      <c r="EY71" s="91"/>
      <c r="EZ71" s="91"/>
      <c r="FA71" s="91"/>
      <c r="FB71" s="91"/>
      <c r="FC71" s="91"/>
      <c r="FD71" s="91"/>
      <c r="FE71" s="91"/>
      <c r="FF71" s="91"/>
      <c r="FG71" s="91"/>
      <c r="FH71" s="91"/>
      <c r="FI71" s="91"/>
      <c r="FJ71" s="91"/>
      <c r="FK71" s="91"/>
      <c r="FL71" s="91"/>
      <c r="FM71" s="91"/>
      <c r="FN71" s="91"/>
      <c r="FO71" s="91"/>
      <c r="FP71" s="91"/>
      <c r="FQ71" s="91"/>
      <c r="FR71" s="91"/>
      <c r="FS71" s="91"/>
      <c r="FT71" s="91"/>
      <c r="FU71" s="91"/>
      <c r="FV71" s="91"/>
      <c r="FW71" s="91"/>
      <c r="FX71" s="91"/>
      <c r="FY71" s="91"/>
      <c r="FZ71" s="91"/>
      <c r="GA71" s="91"/>
      <c r="GB71" s="91"/>
      <c r="GC71" s="91"/>
      <c r="GD71" s="91"/>
      <c r="GE71" s="91"/>
      <c r="GF71" s="91"/>
      <c r="GG71" s="91"/>
      <c r="GH71" s="91"/>
      <c r="GI71" s="91"/>
      <c r="GJ71" s="91"/>
      <c r="GK71" s="91"/>
      <c r="GL71" s="91"/>
      <c r="GM71" s="91"/>
      <c r="GN71" s="91"/>
      <c r="GO71" s="91"/>
      <c r="GP71" s="91"/>
      <c r="GQ71" s="91"/>
      <c r="GR71" s="91"/>
      <c r="GS71" s="91"/>
      <c r="GT71" s="91"/>
      <c r="GU71" s="91"/>
      <c r="GV71" s="91"/>
      <c r="GW71" s="91"/>
      <c r="GX71" s="91"/>
      <c r="GY71" s="91"/>
      <c r="GZ71" s="91"/>
      <c r="HA71" s="91"/>
      <c r="HB71" s="91"/>
      <c r="HC71" s="91"/>
      <c r="HD71" s="91"/>
      <c r="HE71" s="91"/>
      <c r="HF71" s="91"/>
      <c r="HG71" s="91"/>
      <c r="HH71" s="91"/>
      <c r="HI71" s="91"/>
      <c r="HJ71" s="91"/>
      <c r="HK71" s="91"/>
      <c r="HL71" s="91"/>
      <c r="HM71" s="91"/>
      <c r="HN71" s="91"/>
      <c r="HO71" s="91"/>
      <c r="HP71" s="91"/>
      <c r="HQ71" s="91"/>
      <c r="HR71" s="91"/>
      <c r="HS71" s="91"/>
      <c r="HT71" s="91"/>
      <c r="HU71" s="91"/>
      <c r="HV71" s="91"/>
      <c r="HW71" s="91"/>
      <c r="HX71" s="91"/>
      <c r="HY71" s="91"/>
      <c r="HZ71" s="91"/>
      <c r="IA71" s="91"/>
      <c r="IB71" s="91"/>
      <c r="IC71" s="91"/>
      <c r="ID71" s="91"/>
      <c r="IE71" s="91"/>
      <c r="IF71" s="91"/>
      <c r="IG71" s="91"/>
      <c r="IH71" s="91"/>
      <c r="II71" s="91"/>
      <c r="IJ71" s="91"/>
      <c r="IK71" s="91"/>
      <c r="IL71" s="91"/>
      <c r="IM71" s="91"/>
      <c r="IN71" s="91"/>
      <c r="IO71" s="91"/>
      <c r="IP71" s="91"/>
      <c r="IQ71" s="91"/>
      <c r="IR71" s="91"/>
      <c r="IS71" s="91"/>
      <c r="IT71" s="91"/>
      <c r="IU71" s="91"/>
      <c r="IV71" s="91"/>
    </row>
    <row r="72" spans="1:256" s="92" customFormat="1">
      <c r="A72" s="91"/>
      <c r="B72" s="343"/>
      <c r="C72" s="344" t="s">
        <v>139</v>
      </c>
      <c r="D72" s="344"/>
      <c r="E72" s="344"/>
      <c r="F72" s="344"/>
      <c r="G72" s="344"/>
      <c r="H72" s="344"/>
      <c r="I72" s="344"/>
      <c r="J72" s="344"/>
      <c r="K72" s="344"/>
      <c r="L72" s="344"/>
      <c r="M72" s="344"/>
      <c r="N72" s="344"/>
      <c r="O72" s="134"/>
      <c r="P72" s="128">
        <f>SUM(H66:H71,P66:P71)</f>
        <v>0</v>
      </c>
      <c r="Q72" s="129">
        <f>SUM(I66:I71,Q66:Q71)</f>
        <v>0</v>
      </c>
      <c r="R72" s="109">
        <f t="shared" si="14"/>
        <v>0</v>
      </c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  <c r="BW72" s="91"/>
      <c r="BX72" s="91"/>
      <c r="BY72" s="91"/>
      <c r="BZ72" s="91"/>
      <c r="CA72" s="91"/>
      <c r="CB72" s="91"/>
      <c r="CC72" s="91"/>
      <c r="CD72" s="91"/>
      <c r="CE72" s="91"/>
      <c r="CF72" s="91"/>
      <c r="CG72" s="91"/>
      <c r="CH72" s="91"/>
      <c r="CI72" s="91"/>
      <c r="CJ72" s="91"/>
      <c r="CK72" s="91"/>
      <c r="CL72" s="91"/>
      <c r="CM72" s="91"/>
      <c r="CN72" s="91"/>
      <c r="CO72" s="91"/>
      <c r="CP72" s="91"/>
      <c r="CQ72" s="91"/>
      <c r="CR72" s="91"/>
      <c r="CS72" s="91"/>
      <c r="CT72" s="91"/>
      <c r="CU72" s="91"/>
      <c r="CV72" s="91"/>
      <c r="CW72" s="91"/>
      <c r="CX72" s="91"/>
      <c r="CY72" s="91"/>
      <c r="CZ72" s="91"/>
      <c r="DA72" s="91"/>
      <c r="DB72" s="91"/>
      <c r="DC72" s="91"/>
      <c r="DD72" s="91"/>
      <c r="DE72" s="91"/>
      <c r="DF72" s="91"/>
      <c r="DG72" s="91"/>
      <c r="DH72" s="91"/>
      <c r="DI72" s="91"/>
      <c r="DJ72" s="91"/>
      <c r="DK72" s="91"/>
      <c r="DL72" s="91"/>
      <c r="DM72" s="91"/>
      <c r="DN72" s="91"/>
      <c r="DO72" s="91"/>
      <c r="DP72" s="91"/>
      <c r="DQ72" s="91"/>
      <c r="DR72" s="91"/>
      <c r="DS72" s="91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1"/>
      <c r="EE72" s="91"/>
      <c r="EF72" s="91"/>
      <c r="EG72" s="91"/>
      <c r="EH72" s="91"/>
      <c r="EI72" s="91"/>
      <c r="EJ72" s="91"/>
      <c r="EK72" s="91"/>
      <c r="EL72" s="91"/>
      <c r="EM72" s="91"/>
      <c r="EN72" s="91"/>
      <c r="EO72" s="91"/>
      <c r="EP72" s="91"/>
      <c r="EQ72" s="91"/>
      <c r="ER72" s="91"/>
      <c r="ES72" s="91"/>
      <c r="ET72" s="91"/>
      <c r="EU72" s="91"/>
      <c r="EV72" s="91"/>
      <c r="EW72" s="91"/>
      <c r="EX72" s="91"/>
      <c r="EY72" s="91"/>
      <c r="EZ72" s="91"/>
      <c r="FA72" s="91"/>
      <c r="FB72" s="91"/>
      <c r="FC72" s="91"/>
      <c r="FD72" s="91"/>
      <c r="FE72" s="91"/>
      <c r="FF72" s="91"/>
      <c r="FG72" s="91"/>
      <c r="FH72" s="91"/>
      <c r="FI72" s="91"/>
      <c r="FJ72" s="91"/>
      <c r="FK72" s="91"/>
      <c r="FL72" s="91"/>
      <c r="FM72" s="91"/>
      <c r="FN72" s="91"/>
      <c r="FO72" s="91"/>
      <c r="FP72" s="91"/>
      <c r="FQ72" s="91"/>
      <c r="FR72" s="91"/>
      <c r="FS72" s="91"/>
      <c r="FT72" s="91"/>
      <c r="FU72" s="91"/>
      <c r="FV72" s="91"/>
      <c r="FW72" s="91"/>
      <c r="FX72" s="91"/>
      <c r="FY72" s="91"/>
      <c r="FZ72" s="91"/>
      <c r="GA72" s="91"/>
      <c r="GB72" s="91"/>
      <c r="GC72" s="91"/>
      <c r="GD72" s="91"/>
      <c r="GE72" s="91"/>
      <c r="GF72" s="91"/>
      <c r="GG72" s="91"/>
      <c r="GH72" s="91"/>
      <c r="GI72" s="91"/>
      <c r="GJ72" s="91"/>
      <c r="GK72" s="91"/>
      <c r="GL72" s="91"/>
      <c r="GM72" s="91"/>
      <c r="GN72" s="91"/>
      <c r="GO72" s="91"/>
      <c r="GP72" s="91"/>
      <c r="GQ72" s="91"/>
      <c r="GR72" s="91"/>
      <c r="GS72" s="91"/>
      <c r="GT72" s="91"/>
      <c r="GU72" s="91"/>
      <c r="GV72" s="91"/>
      <c r="GW72" s="91"/>
      <c r="GX72" s="91"/>
      <c r="GY72" s="91"/>
      <c r="GZ72" s="91"/>
      <c r="HA72" s="91"/>
      <c r="HB72" s="91"/>
      <c r="HC72" s="91"/>
      <c r="HD72" s="91"/>
      <c r="HE72" s="91"/>
      <c r="HF72" s="91"/>
      <c r="HG72" s="91"/>
      <c r="HH72" s="91"/>
      <c r="HI72" s="91"/>
      <c r="HJ72" s="91"/>
      <c r="HK72" s="91"/>
      <c r="HL72" s="91"/>
      <c r="HM72" s="91"/>
      <c r="HN72" s="91"/>
      <c r="HO72" s="91"/>
      <c r="HP72" s="91"/>
      <c r="HQ72" s="91"/>
      <c r="HR72" s="91"/>
      <c r="HS72" s="91"/>
      <c r="HT72" s="91"/>
      <c r="HU72" s="91"/>
      <c r="HV72" s="91"/>
      <c r="HW72" s="91"/>
      <c r="HX72" s="91"/>
      <c r="HY72" s="91"/>
      <c r="HZ72" s="91"/>
      <c r="IA72" s="91"/>
      <c r="IB72" s="91"/>
      <c r="IC72" s="91"/>
      <c r="ID72" s="91"/>
      <c r="IE72" s="91"/>
      <c r="IF72" s="91"/>
      <c r="IG72" s="91"/>
      <c r="IH72" s="91"/>
      <c r="II72" s="91"/>
      <c r="IJ72" s="91"/>
      <c r="IK72" s="91"/>
      <c r="IL72" s="91"/>
      <c r="IM72" s="91"/>
      <c r="IN72" s="91"/>
      <c r="IO72" s="91"/>
      <c r="IP72" s="91"/>
      <c r="IQ72" s="91"/>
      <c r="IR72" s="91"/>
      <c r="IS72" s="91"/>
      <c r="IT72" s="91"/>
      <c r="IU72" s="91"/>
      <c r="IV72" s="91"/>
    </row>
    <row r="73" spans="1:256" s="92" customFormat="1">
      <c r="A73" s="91"/>
      <c r="B73" s="274"/>
      <c r="C73" s="275"/>
      <c r="D73" s="275"/>
      <c r="E73" s="275"/>
      <c r="F73" s="275"/>
      <c r="G73" s="275"/>
      <c r="H73" s="275"/>
      <c r="I73" s="275"/>
      <c r="J73" s="275"/>
      <c r="K73" s="275"/>
      <c r="L73" s="275"/>
      <c r="M73" s="275"/>
      <c r="N73" s="275"/>
      <c r="O73" s="275"/>
      <c r="P73" s="275"/>
      <c r="Q73" s="276"/>
      <c r="R73" s="277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  <c r="BW73" s="91"/>
      <c r="BX73" s="91"/>
      <c r="BY73" s="91"/>
      <c r="BZ73" s="91"/>
      <c r="CA73" s="91"/>
      <c r="CB73" s="91"/>
      <c r="CC73" s="91"/>
      <c r="CD73" s="91"/>
      <c r="CE73" s="91"/>
      <c r="CF73" s="91"/>
      <c r="CG73" s="91"/>
      <c r="CH73" s="91"/>
      <c r="CI73" s="91"/>
      <c r="CJ73" s="91"/>
      <c r="CK73" s="91"/>
      <c r="CL73" s="91"/>
      <c r="CM73" s="91"/>
      <c r="CN73" s="91"/>
      <c r="CO73" s="91"/>
      <c r="CP73" s="91"/>
      <c r="CQ73" s="91"/>
      <c r="CR73" s="91"/>
      <c r="CS73" s="91"/>
      <c r="CT73" s="91"/>
      <c r="CU73" s="91"/>
      <c r="CV73" s="91"/>
      <c r="CW73" s="91"/>
      <c r="CX73" s="91"/>
      <c r="CY73" s="91"/>
      <c r="CZ73" s="91"/>
      <c r="DA73" s="91"/>
      <c r="DB73" s="91"/>
      <c r="DC73" s="91"/>
      <c r="DD73" s="91"/>
      <c r="DE73" s="91"/>
      <c r="DF73" s="91"/>
      <c r="DG73" s="91"/>
      <c r="DH73" s="91"/>
      <c r="DI73" s="91"/>
      <c r="DJ73" s="91"/>
      <c r="DK73" s="91"/>
      <c r="DL73" s="91"/>
      <c r="DM73" s="91"/>
      <c r="DN73" s="91"/>
      <c r="DO73" s="91"/>
      <c r="DP73" s="91"/>
      <c r="DQ73" s="91"/>
      <c r="DR73" s="91"/>
      <c r="DS73" s="91"/>
      <c r="DT73" s="91"/>
      <c r="DU73" s="91"/>
      <c r="DV73" s="91"/>
      <c r="DW73" s="91"/>
      <c r="DX73" s="91"/>
      <c r="DY73" s="91"/>
      <c r="DZ73" s="91"/>
      <c r="EA73" s="91"/>
      <c r="EB73" s="91"/>
      <c r="EC73" s="91"/>
      <c r="ED73" s="91"/>
      <c r="EE73" s="91"/>
      <c r="EF73" s="91"/>
      <c r="EG73" s="91"/>
      <c r="EH73" s="91"/>
      <c r="EI73" s="91"/>
      <c r="EJ73" s="91"/>
      <c r="EK73" s="91"/>
      <c r="EL73" s="91"/>
      <c r="EM73" s="91"/>
      <c r="EN73" s="91"/>
      <c r="EO73" s="91"/>
      <c r="EP73" s="91"/>
      <c r="EQ73" s="91"/>
      <c r="ER73" s="91"/>
      <c r="ES73" s="91"/>
      <c r="ET73" s="91"/>
      <c r="EU73" s="91"/>
      <c r="EV73" s="91"/>
      <c r="EW73" s="91"/>
      <c r="EX73" s="91"/>
      <c r="EY73" s="91"/>
      <c r="EZ73" s="91"/>
      <c r="FA73" s="91"/>
      <c r="FB73" s="91"/>
      <c r="FC73" s="91"/>
      <c r="FD73" s="91"/>
      <c r="FE73" s="91"/>
      <c r="FF73" s="91"/>
      <c r="FG73" s="91"/>
      <c r="FH73" s="91"/>
      <c r="FI73" s="91"/>
      <c r="FJ73" s="91"/>
      <c r="FK73" s="91"/>
      <c r="FL73" s="91"/>
      <c r="FM73" s="91"/>
      <c r="FN73" s="91"/>
      <c r="FO73" s="91"/>
      <c r="FP73" s="91"/>
      <c r="FQ73" s="91"/>
      <c r="FR73" s="91"/>
      <c r="FS73" s="91"/>
      <c r="FT73" s="91"/>
      <c r="FU73" s="91"/>
      <c r="FV73" s="91"/>
      <c r="FW73" s="91"/>
      <c r="FX73" s="91"/>
      <c r="FY73" s="91"/>
      <c r="FZ73" s="91"/>
      <c r="GA73" s="91"/>
      <c r="GB73" s="91"/>
      <c r="GC73" s="91"/>
      <c r="GD73" s="91"/>
      <c r="GE73" s="91"/>
      <c r="GF73" s="91"/>
      <c r="GG73" s="91"/>
      <c r="GH73" s="91"/>
      <c r="GI73" s="91"/>
      <c r="GJ73" s="91"/>
      <c r="GK73" s="91"/>
      <c r="GL73" s="91"/>
      <c r="GM73" s="91"/>
      <c r="GN73" s="91"/>
      <c r="GO73" s="91"/>
      <c r="GP73" s="91"/>
      <c r="GQ73" s="91"/>
      <c r="GR73" s="91"/>
      <c r="GS73" s="91"/>
      <c r="GT73" s="91"/>
      <c r="GU73" s="91"/>
      <c r="GV73" s="91"/>
      <c r="GW73" s="91"/>
      <c r="GX73" s="91"/>
      <c r="GY73" s="91"/>
      <c r="GZ73" s="91"/>
      <c r="HA73" s="91"/>
      <c r="HB73" s="91"/>
      <c r="HC73" s="91"/>
      <c r="HD73" s="91"/>
      <c r="HE73" s="91"/>
      <c r="HF73" s="91"/>
      <c r="HG73" s="91"/>
      <c r="HH73" s="91"/>
      <c r="HI73" s="91"/>
      <c r="HJ73" s="91"/>
      <c r="HK73" s="91"/>
      <c r="HL73" s="91"/>
      <c r="HM73" s="91"/>
      <c r="HN73" s="91"/>
      <c r="HO73" s="91"/>
      <c r="HP73" s="91"/>
      <c r="HQ73" s="91"/>
      <c r="HR73" s="91"/>
      <c r="HS73" s="91"/>
      <c r="HT73" s="91"/>
      <c r="HU73" s="91"/>
      <c r="HV73" s="91"/>
      <c r="HW73" s="91"/>
      <c r="HX73" s="91"/>
      <c r="HY73" s="91"/>
      <c r="HZ73" s="91"/>
      <c r="IA73" s="91"/>
      <c r="IB73" s="91"/>
      <c r="IC73" s="91"/>
      <c r="ID73" s="91"/>
      <c r="IE73" s="91"/>
      <c r="IF73" s="91"/>
      <c r="IG73" s="91"/>
      <c r="IH73" s="91"/>
      <c r="II73" s="91"/>
      <c r="IJ73" s="91"/>
      <c r="IK73" s="91"/>
      <c r="IL73" s="91"/>
      <c r="IM73" s="91"/>
      <c r="IN73" s="91"/>
      <c r="IO73" s="91"/>
      <c r="IP73" s="91"/>
      <c r="IQ73" s="91"/>
      <c r="IR73" s="91"/>
      <c r="IS73" s="91"/>
      <c r="IT73" s="91"/>
      <c r="IU73" s="91"/>
      <c r="IV73" s="91"/>
    </row>
    <row r="74" spans="1:256" s="92" customFormat="1">
      <c r="A74" s="91"/>
      <c r="B74" s="135"/>
      <c r="C74" s="270" t="s">
        <v>203</v>
      </c>
      <c r="D74" s="345"/>
      <c r="E74" s="284"/>
      <c r="F74" s="337">
        <f>(P64+N55+L30)*0.05</f>
        <v>2011.75</v>
      </c>
      <c r="G74" s="337"/>
      <c r="H74" s="338"/>
      <c r="I74" s="136"/>
      <c r="J74" s="137"/>
      <c r="K74" s="270" t="s">
        <v>131</v>
      </c>
      <c r="L74" s="271"/>
      <c r="M74" s="346"/>
      <c r="N74" s="346"/>
      <c r="O74" s="347"/>
      <c r="P74" s="137"/>
      <c r="Q74" s="137"/>
      <c r="R74" s="138">
        <f>IF($L$76=0,0,F74/$L$76)</f>
        <v>4.3478260869565216E-2</v>
      </c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  <c r="BW74" s="91"/>
      <c r="BX74" s="91"/>
      <c r="BY74" s="91"/>
      <c r="BZ74" s="91"/>
      <c r="CA74" s="91"/>
      <c r="CB74" s="91"/>
      <c r="CC74" s="91"/>
      <c r="CD74" s="91"/>
      <c r="CE74" s="91"/>
      <c r="CF74" s="91"/>
      <c r="CG74" s="91"/>
      <c r="CH74" s="91"/>
      <c r="CI74" s="91"/>
      <c r="CJ74" s="91"/>
      <c r="CK74" s="91"/>
      <c r="CL74" s="91"/>
      <c r="CM74" s="91"/>
      <c r="CN74" s="91"/>
      <c r="CO74" s="91"/>
      <c r="CP74" s="91"/>
      <c r="CQ74" s="91"/>
      <c r="CR74" s="91"/>
      <c r="CS74" s="91"/>
      <c r="CT74" s="91"/>
      <c r="CU74" s="91"/>
      <c r="CV74" s="91"/>
      <c r="CW74" s="91"/>
      <c r="CX74" s="91"/>
      <c r="CY74" s="91"/>
      <c r="CZ74" s="91"/>
      <c r="DA74" s="91"/>
      <c r="DB74" s="91"/>
      <c r="DC74" s="91"/>
      <c r="DD74" s="91"/>
      <c r="DE74" s="91"/>
      <c r="DF74" s="91"/>
      <c r="DG74" s="91"/>
      <c r="DH74" s="91"/>
      <c r="DI74" s="91"/>
      <c r="DJ74" s="91"/>
      <c r="DK74" s="91"/>
      <c r="DL74" s="91"/>
      <c r="DM74" s="91"/>
      <c r="DN74" s="91"/>
      <c r="DO74" s="91"/>
      <c r="DP74" s="91"/>
      <c r="DQ74" s="91"/>
      <c r="DR74" s="91"/>
      <c r="DS74" s="91"/>
      <c r="DT74" s="91"/>
      <c r="DU74" s="91"/>
      <c r="DV74" s="91"/>
      <c r="DW74" s="91"/>
      <c r="DX74" s="91"/>
      <c r="DY74" s="91"/>
      <c r="DZ74" s="91"/>
      <c r="EA74" s="91"/>
      <c r="EB74" s="91"/>
      <c r="EC74" s="91"/>
      <c r="ED74" s="91"/>
      <c r="EE74" s="91"/>
      <c r="EF74" s="91"/>
      <c r="EG74" s="91"/>
      <c r="EH74" s="91"/>
      <c r="EI74" s="91"/>
      <c r="EJ74" s="91"/>
      <c r="EK74" s="91"/>
      <c r="EL74" s="91"/>
      <c r="EM74" s="91"/>
      <c r="EN74" s="91"/>
      <c r="EO74" s="91"/>
      <c r="EP74" s="91"/>
      <c r="EQ74" s="91"/>
      <c r="ER74" s="91"/>
      <c r="ES74" s="91"/>
      <c r="ET74" s="91"/>
      <c r="EU74" s="91"/>
      <c r="EV74" s="91"/>
      <c r="EW74" s="91"/>
      <c r="EX74" s="91"/>
      <c r="EY74" s="91"/>
      <c r="EZ74" s="91"/>
      <c r="FA74" s="91"/>
      <c r="FB74" s="91"/>
      <c r="FC74" s="91"/>
      <c r="FD74" s="91"/>
      <c r="FE74" s="91"/>
      <c r="FF74" s="91"/>
      <c r="FG74" s="91"/>
      <c r="FH74" s="91"/>
      <c r="FI74" s="91"/>
      <c r="FJ74" s="91"/>
      <c r="FK74" s="91"/>
      <c r="FL74" s="91"/>
      <c r="FM74" s="91"/>
      <c r="FN74" s="91"/>
      <c r="FO74" s="91"/>
      <c r="FP74" s="91"/>
      <c r="FQ74" s="91"/>
      <c r="FR74" s="91"/>
      <c r="FS74" s="91"/>
      <c r="FT74" s="91"/>
      <c r="FU74" s="91"/>
      <c r="FV74" s="91"/>
      <c r="FW74" s="91"/>
      <c r="FX74" s="91"/>
      <c r="FY74" s="91"/>
      <c r="FZ74" s="91"/>
      <c r="GA74" s="91"/>
      <c r="GB74" s="91"/>
      <c r="GC74" s="91"/>
      <c r="GD74" s="91"/>
      <c r="GE74" s="91"/>
      <c r="GF74" s="91"/>
      <c r="GG74" s="91"/>
      <c r="GH74" s="91"/>
      <c r="GI74" s="91"/>
      <c r="GJ74" s="91"/>
      <c r="GK74" s="91"/>
      <c r="GL74" s="91"/>
      <c r="GM74" s="91"/>
      <c r="GN74" s="91"/>
      <c r="GO74" s="91"/>
      <c r="GP74" s="91"/>
      <c r="GQ74" s="91"/>
      <c r="GR74" s="91"/>
      <c r="GS74" s="91"/>
      <c r="GT74" s="91"/>
      <c r="GU74" s="91"/>
      <c r="GV74" s="91"/>
      <c r="GW74" s="91"/>
      <c r="GX74" s="91"/>
      <c r="GY74" s="91"/>
      <c r="GZ74" s="91"/>
      <c r="HA74" s="91"/>
      <c r="HB74" s="91"/>
      <c r="HC74" s="91"/>
      <c r="HD74" s="91"/>
      <c r="HE74" s="91"/>
      <c r="HF74" s="91"/>
      <c r="HG74" s="91"/>
      <c r="HH74" s="91"/>
      <c r="HI74" s="91"/>
      <c r="HJ74" s="91"/>
      <c r="HK74" s="91"/>
      <c r="HL74" s="91"/>
      <c r="HM74" s="91"/>
      <c r="HN74" s="91"/>
      <c r="HO74" s="91"/>
      <c r="HP74" s="91"/>
      <c r="HQ74" s="91"/>
      <c r="HR74" s="91"/>
      <c r="HS74" s="91"/>
      <c r="HT74" s="91"/>
      <c r="HU74" s="91"/>
      <c r="HV74" s="91"/>
      <c r="HW74" s="91"/>
      <c r="HX74" s="91"/>
      <c r="HY74" s="91"/>
      <c r="HZ74" s="91"/>
      <c r="IA74" s="91"/>
      <c r="IB74" s="91"/>
      <c r="IC74" s="91"/>
      <c r="ID74" s="91"/>
      <c r="IE74" s="91"/>
      <c r="IF74" s="91"/>
      <c r="IG74" s="91"/>
      <c r="IH74" s="91"/>
      <c r="II74" s="91"/>
      <c r="IJ74" s="91"/>
      <c r="IK74" s="91"/>
      <c r="IL74" s="91"/>
      <c r="IM74" s="91"/>
      <c r="IN74" s="91"/>
      <c r="IO74" s="91"/>
      <c r="IP74" s="91"/>
      <c r="IQ74" s="91"/>
      <c r="IR74" s="91"/>
      <c r="IS74" s="91"/>
      <c r="IT74" s="91"/>
      <c r="IU74" s="91"/>
      <c r="IV74" s="91"/>
    </row>
    <row r="75" spans="1:256" s="92" customFormat="1">
      <c r="A75" s="91"/>
      <c r="B75" s="135"/>
      <c r="C75" s="335" t="s">
        <v>204</v>
      </c>
      <c r="D75" s="336"/>
      <c r="E75" s="284"/>
      <c r="F75" s="337">
        <f>(P64+N55+L30)*0.1</f>
        <v>4023.5</v>
      </c>
      <c r="G75" s="337"/>
      <c r="H75" s="338"/>
      <c r="I75" s="137"/>
      <c r="J75" s="137"/>
      <c r="K75" s="270" t="s">
        <v>131</v>
      </c>
      <c r="L75" s="271"/>
      <c r="M75" s="339"/>
      <c r="N75" s="339"/>
      <c r="O75" s="339"/>
      <c r="P75" s="137"/>
      <c r="Q75" s="137"/>
      <c r="R75" s="139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  <c r="BW75" s="91"/>
      <c r="BX75" s="91"/>
      <c r="BY75" s="91"/>
      <c r="BZ75" s="91"/>
      <c r="CA75" s="91"/>
      <c r="CB75" s="91"/>
      <c r="CC75" s="91"/>
      <c r="CD75" s="91"/>
      <c r="CE75" s="91"/>
      <c r="CF75" s="91"/>
      <c r="CG75" s="91"/>
      <c r="CH75" s="91"/>
      <c r="CI75" s="91"/>
      <c r="CJ75" s="91"/>
      <c r="CK75" s="91"/>
      <c r="CL75" s="91"/>
      <c r="CM75" s="91"/>
      <c r="CN75" s="91"/>
      <c r="CO75" s="91"/>
      <c r="CP75" s="91"/>
      <c r="CQ75" s="91"/>
      <c r="CR75" s="91"/>
      <c r="CS75" s="91"/>
      <c r="CT75" s="91"/>
      <c r="CU75" s="91"/>
      <c r="CV75" s="91"/>
      <c r="CW75" s="91"/>
      <c r="CX75" s="91"/>
      <c r="CY75" s="91"/>
      <c r="CZ75" s="91"/>
      <c r="DA75" s="91"/>
      <c r="DB75" s="91"/>
      <c r="DC75" s="91"/>
      <c r="DD75" s="91"/>
      <c r="DE75" s="91"/>
      <c r="DF75" s="91"/>
      <c r="DG75" s="91"/>
      <c r="DH75" s="91"/>
      <c r="DI75" s="91"/>
      <c r="DJ75" s="91"/>
      <c r="DK75" s="91"/>
      <c r="DL75" s="91"/>
      <c r="DM75" s="91"/>
      <c r="DN75" s="91"/>
      <c r="DO75" s="91"/>
      <c r="DP75" s="91"/>
      <c r="DQ75" s="91"/>
      <c r="DR75" s="91"/>
      <c r="DS75" s="91"/>
      <c r="DT75" s="91"/>
      <c r="DU75" s="91"/>
      <c r="DV75" s="91"/>
      <c r="DW75" s="91"/>
      <c r="DX75" s="91"/>
      <c r="DY75" s="91"/>
      <c r="DZ75" s="91"/>
      <c r="EA75" s="91"/>
      <c r="EB75" s="91"/>
      <c r="EC75" s="91"/>
      <c r="ED75" s="91"/>
      <c r="EE75" s="91"/>
      <c r="EF75" s="91"/>
      <c r="EG75" s="91"/>
      <c r="EH75" s="91"/>
      <c r="EI75" s="91"/>
      <c r="EJ75" s="91"/>
      <c r="EK75" s="91"/>
      <c r="EL75" s="91"/>
      <c r="EM75" s="91"/>
      <c r="EN75" s="91"/>
      <c r="EO75" s="91"/>
      <c r="EP75" s="91"/>
      <c r="EQ75" s="91"/>
      <c r="ER75" s="91"/>
      <c r="ES75" s="91"/>
      <c r="ET75" s="91"/>
      <c r="EU75" s="91"/>
      <c r="EV75" s="91"/>
      <c r="EW75" s="91"/>
      <c r="EX75" s="91"/>
      <c r="EY75" s="91"/>
      <c r="EZ75" s="91"/>
      <c r="FA75" s="91"/>
      <c r="FB75" s="91"/>
      <c r="FC75" s="91"/>
      <c r="FD75" s="91"/>
      <c r="FE75" s="91"/>
      <c r="FF75" s="91"/>
      <c r="FG75" s="91"/>
      <c r="FH75" s="91"/>
      <c r="FI75" s="91"/>
      <c r="FJ75" s="91"/>
      <c r="FK75" s="91"/>
      <c r="FL75" s="91"/>
      <c r="FM75" s="91"/>
      <c r="FN75" s="91"/>
      <c r="FO75" s="91"/>
      <c r="FP75" s="91"/>
      <c r="FQ75" s="91"/>
      <c r="FR75" s="91"/>
      <c r="FS75" s="91"/>
      <c r="FT75" s="91"/>
      <c r="FU75" s="91"/>
      <c r="FV75" s="91"/>
      <c r="FW75" s="91"/>
      <c r="FX75" s="91"/>
      <c r="FY75" s="91"/>
      <c r="FZ75" s="91"/>
      <c r="GA75" s="91"/>
      <c r="GB75" s="91"/>
      <c r="GC75" s="91"/>
      <c r="GD75" s="91"/>
      <c r="GE75" s="91"/>
      <c r="GF75" s="91"/>
      <c r="GG75" s="91"/>
      <c r="GH75" s="91"/>
      <c r="GI75" s="91"/>
      <c r="GJ75" s="91"/>
      <c r="GK75" s="91"/>
      <c r="GL75" s="91"/>
      <c r="GM75" s="91"/>
      <c r="GN75" s="91"/>
      <c r="GO75" s="91"/>
      <c r="GP75" s="91"/>
      <c r="GQ75" s="91"/>
      <c r="GR75" s="91"/>
      <c r="GS75" s="91"/>
      <c r="GT75" s="91"/>
      <c r="GU75" s="91"/>
      <c r="GV75" s="91"/>
      <c r="GW75" s="91"/>
      <c r="GX75" s="91"/>
      <c r="GY75" s="91"/>
      <c r="GZ75" s="91"/>
      <c r="HA75" s="91"/>
      <c r="HB75" s="91"/>
      <c r="HC75" s="91"/>
      <c r="HD75" s="91"/>
      <c r="HE75" s="91"/>
      <c r="HF75" s="91"/>
      <c r="HG75" s="91"/>
      <c r="HH75" s="91"/>
      <c r="HI75" s="91"/>
      <c r="HJ75" s="91"/>
      <c r="HK75" s="91"/>
      <c r="HL75" s="91"/>
      <c r="HM75" s="91"/>
      <c r="HN75" s="91"/>
      <c r="HO75" s="91"/>
      <c r="HP75" s="91"/>
      <c r="HQ75" s="91"/>
      <c r="HR75" s="91"/>
      <c r="HS75" s="91"/>
      <c r="HT75" s="91"/>
      <c r="HU75" s="91"/>
      <c r="HV75" s="91"/>
      <c r="HW75" s="91"/>
      <c r="HX75" s="91"/>
      <c r="HY75" s="91"/>
      <c r="HZ75" s="91"/>
      <c r="IA75" s="91"/>
      <c r="IB75" s="91"/>
      <c r="IC75" s="91"/>
      <c r="ID75" s="91"/>
      <c r="IE75" s="91"/>
      <c r="IF75" s="91"/>
      <c r="IG75" s="91"/>
      <c r="IH75" s="91"/>
      <c r="II75" s="91"/>
      <c r="IJ75" s="91"/>
      <c r="IK75" s="91"/>
      <c r="IL75" s="91"/>
      <c r="IM75" s="91"/>
      <c r="IN75" s="91"/>
      <c r="IO75" s="91"/>
      <c r="IP75" s="91"/>
      <c r="IQ75" s="91"/>
      <c r="IR75" s="91"/>
      <c r="IS75" s="91"/>
      <c r="IT75" s="91"/>
      <c r="IU75" s="91"/>
      <c r="IV75" s="91"/>
    </row>
    <row r="76" spans="1:256" s="92" customFormat="1" ht="15">
      <c r="A76" s="91"/>
      <c r="B76" s="140"/>
      <c r="C76" s="91"/>
      <c r="D76" s="91"/>
      <c r="E76" s="91"/>
      <c r="F76" s="91"/>
      <c r="G76" s="91"/>
      <c r="H76" s="91"/>
      <c r="I76" s="308" t="s">
        <v>205</v>
      </c>
      <c r="J76" s="340"/>
      <c r="K76" s="341"/>
      <c r="L76" s="342">
        <f>SUM(L30,N55,P64,P72,F74,F75)</f>
        <v>46270.25</v>
      </c>
      <c r="M76" s="342"/>
      <c r="N76" s="342"/>
      <c r="O76" s="141" t="s">
        <v>206</v>
      </c>
      <c r="P76" s="328"/>
      <c r="Q76" s="329"/>
      <c r="R76" s="329"/>
      <c r="S76" s="137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  <c r="BW76" s="91"/>
      <c r="BX76" s="91"/>
      <c r="BY76" s="91"/>
      <c r="BZ76" s="91"/>
      <c r="CA76" s="91"/>
      <c r="CB76" s="91"/>
      <c r="CC76" s="91"/>
      <c r="CD76" s="91"/>
      <c r="CE76" s="91"/>
      <c r="CF76" s="91"/>
      <c r="CG76" s="91"/>
      <c r="CH76" s="91"/>
      <c r="CI76" s="91"/>
      <c r="CJ76" s="91"/>
      <c r="CK76" s="91"/>
      <c r="CL76" s="91"/>
      <c r="CM76" s="91"/>
      <c r="CN76" s="91"/>
      <c r="CO76" s="91"/>
      <c r="CP76" s="91"/>
      <c r="CQ76" s="91"/>
      <c r="CR76" s="91"/>
      <c r="CS76" s="91"/>
      <c r="CT76" s="91"/>
      <c r="CU76" s="91"/>
      <c r="CV76" s="91"/>
      <c r="CW76" s="91"/>
      <c r="CX76" s="91"/>
      <c r="CY76" s="91"/>
      <c r="CZ76" s="91"/>
      <c r="DA76" s="91"/>
      <c r="DB76" s="91"/>
      <c r="DC76" s="91"/>
      <c r="DD76" s="91"/>
      <c r="DE76" s="91"/>
      <c r="DF76" s="91"/>
      <c r="DG76" s="91"/>
      <c r="DH76" s="91"/>
      <c r="DI76" s="91"/>
      <c r="DJ76" s="91"/>
      <c r="DK76" s="91"/>
      <c r="DL76" s="91"/>
      <c r="DM76" s="91"/>
      <c r="DN76" s="91"/>
      <c r="DO76" s="91"/>
      <c r="DP76" s="91"/>
      <c r="DQ76" s="91"/>
      <c r="DR76" s="91"/>
      <c r="DS76" s="91"/>
      <c r="DT76" s="91"/>
      <c r="DU76" s="91"/>
      <c r="DV76" s="91"/>
      <c r="DW76" s="91"/>
      <c r="DX76" s="91"/>
      <c r="DY76" s="91"/>
      <c r="DZ76" s="91"/>
      <c r="EA76" s="91"/>
      <c r="EB76" s="91"/>
      <c r="EC76" s="91"/>
      <c r="ED76" s="91"/>
      <c r="EE76" s="91"/>
      <c r="EF76" s="91"/>
      <c r="EG76" s="91"/>
      <c r="EH76" s="91"/>
      <c r="EI76" s="91"/>
      <c r="EJ76" s="91"/>
      <c r="EK76" s="91"/>
      <c r="EL76" s="91"/>
      <c r="EM76" s="91"/>
      <c r="EN76" s="91"/>
      <c r="EO76" s="91"/>
      <c r="EP76" s="91"/>
      <c r="EQ76" s="91"/>
      <c r="ER76" s="91"/>
      <c r="ES76" s="91"/>
      <c r="ET76" s="91"/>
      <c r="EU76" s="91"/>
      <c r="EV76" s="91"/>
      <c r="EW76" s="91"/>
      <c r="EX76" s="91"/>
      <c r="EY76" s="91"/>
      <c r="EZ76" s="91"/>
      <c r="FA76" s="91"/>
      <c r="FB76" s="91"/>
      <c r="FC76" s="91"/>
      <c r="FD76" s="91"/>
      <c r="FE76" s="91"/>
      <c r="FF76" s="91"/>
      <c r="FG76" s="91"/>
      <c r="FH76" s="91"/>
      <c r="FI76" s="91"/>
      <c r="FJ76" s="91"/>
      <c r="FK76" s="91"/>
      <c r="FL76" s="91"/>
      <c r="FM76" s="91"/>
      <c r="FN76" s="91"/>
      <c r="FO76" s="91"/>
      <c r="FP76" s="91"/>
      <c r="FQ76" s="91"/>
      <c r="FR76" s="91"/>
      <c r="FS76" s="91"/>
      <c r="FT76" s="91"/>
      <c r="FU76" s="91"/>
      <c r="FV76" s="91"/>
      <c r="FW76" s="91"/>
      <c r="FX76" s="91"/>
      <c r="FY76" s="91"/>
      <c r="FZ76" s="91"/>
      <c r="GA76" s="91"/>
      <c r="GB76" s="91"/>
      <c r="GC76" s="91"/>
      <c r="GD76" s="91"/>
      <c r="GE76" s="91"/>
      <c r="GF76" s="91"/>
      <c r="GG76" s="91"/>
      <c r="GH76" s="91"/>
      <c r="GI76" s="91"/>
      <c r="GJ76" s="91"/>
      <c r="GK76" s="91"/>
      <c r="GL76" s="91"/>
      <c r="GM76" s="91"/>
      <c r="GN76" s="91"/>
      <c r="GO76" s="91"/>
      <c r="GP76" s="91"/>
      <c r="GQ76" s="91"/>
      <c r="GR76" s="91"/>
      <c r="GS76" s="91"/>
      <c r="GT76" s="91"/>
      <c r="GU76" s="91"/>
      <c r="GV76" s="91"/>
      <c r="GW76" s="91"/>
      <c r="GX76" s="91"/>
      <c r="GY76" s="91"/>
      <c r="GZ76" s="91"/>
      <c r="HA76" s="91"/>
      <c r="HB76" s="91"/>
      <c r="HC76" s="91"/>
      <c r="HD76" s="91"/>
      <c r="HE76" s="91"/>
      <c r="HF76" s="91"/>
      <c r="HG76" s="91"/>
      <c r="HH76" s="91"/>
      <c r="HI76" s="91"/>
      <c r="HJ76" s="91"/>
      <c r="HK76" s="91"/>
      <c r="HL76" s="91"/>
      <c r="HM76" s="91"/>
      <c r="HN76" s="91"/>
      <c r="HO76" s="91"/>
      <c r="HP76" s="91"/>
      <c r="HQ76" s="91"/>
      <c r="HR76" s="91"/>
      <c r="HS76" s="91"/>
      <c r="HT76" s="91"/>
      <c r="HU76" s="91"/>
      <c r="HV76" s="91"/>
      <c r="HW76" s="91"/>
      <c r="HX76" s="91"/>
      <c r="HY76" s="91"/>
      <c r="HZ76" s="91"/>
      <c r="IA76" s="91"/>
      <c r="IB76" s="91"/>
      <c r="IC76" s="91"/>
      <c r="ID76" s="91"/>
      <c r="IE76" s="91"/>
      <c r="IF76" s="91"/>
      <c r="IG76" s="91"/>
      <c r="IH76" s="91"/>
      <c r="II76" s="91"/>
      <c r="IJ76" s="91"/>
      <c r="IK76" s="91"/>
      <c r="IL76" s="91"/>
      <c r="IM76" s="91"/>
      <c r="IN76" s="91"/>
      <c r="IO76" s="91"/>
      <c r="IP76" s="91"/>
      <c r="IQ76" s="91"/>
      <c r="IR76" s="91"/>
      <c r="IS76" s="91"/>
      <c r="IT76" s="91"/>
      <c r="IU76" s="91"/>
      <c r="IV76" s="91"/>
    </row>
    <row r="77" spans="1:256" s="92" customFormat="1">
      <c r="A77" s="91"/>
      <c r="B77" s="135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9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  <c r="BW77" s="91"/>
      <c r="BX77" s="91"/>
      <c r="BY77" s="91"/>
      <c r="BZ77" s="91"/>
      <c r="CA77" s="91"/>
      <c r="CB77" s="91"/>
      <c r="CC77" s="91"/>
      <c r="CD77" s="91"/>
      <c r="CE77" s="91"/>
      <c r="CF77" s="91"/>
      <c r="CG77" s="91"/>
      <c r="CH77" s="91"/>
      <c r="CI77" s="91"/>
      <c r="CJ77" s="91"/>
      <c r="CK77" s="91"/>
      <c r="CL77" s="91"/>
      <c r="CM77" s="91"/>
      <c r="CN77" s="91"/>
      <c r="CO77" s="91"/>
      <c r="CP77" s="91"/>
      <c r="CQ77" s="91"/>
      <c r="CR77" s="91"/>
      <c r="CS77" s="91"/>
      <c r="CT77" s="91"/>
      <c r="CU77" s="91"/>
      <c r="CV77" s="91"/>
      <c r="CW77" s="91"/>
      <c r="CX77" s="91"/>
      <c r="CY77" s="91"/>
      <c r="CZ77" s="91"/>
      <c r="DA77" s="91"/>
      <c r="DB77" s="91"/>
      <c r="DC77" s="91"/>
      <c r="DD77" s="91"/>
      <c r="DE77" s="91"/>
      <c r="DF77" s="91"/>
      <c r="DG77" s="91"/>
      <c r="DH77" s="91"/>
      <c r="DI77" s="91"/>
      <c r="DJ77" s="91"/>
      <c r="DK77" s="91"/>
      <c r="DL77" s="91"/>
      <c r="DM77" s="91"/>
      <c r="DN77" s="91"/>
      <c r="DO77" s="91"/>
      <c r="DP77" s="91"/>
      <c r="DQ77" s="91"/>
      <c r="DR77" s="91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91"/>
      <c r="EQ77" s="91"/>
      <c r="ER77" s="91"/>
      <c r="ES77" s="91"/>
      <c r="ET77" s="91"/>
      <c r="EU77" s="91"/>
      <c r="EV77" s="91"/>
      <c r="EW77" s="91"/>
      <c r="EX77" s="91"/>
      <c r="EY77" s="91"/>
      <c r="EZ77" s="91"/>
      <c r="FA77" s="91"/>
      <c r="FB77" s="91"/>
      <c r="FC77" s="91"/>
      <c r="FD77" s="91"/>
      <c r="FE77" s="91"/>
      <c r="FF77" s="91"/>
      <c r="FG77" s="91"/>
      <c r="FH77" s="91"/>
      <c r="FI77" s="91"/>
      <c r="FJ77" s="91"/>
      <c r="FK77" s="91"/>
      <c r="FL77" s="91"/>
      <c r="FM77" s="91"/>
      <c r="FN77" s="91"/>
      <c r="FO77" s="91"/>
      <c r="FP77" s="91"/>
      <c r="FQ77" s="91"/>
      <c r="FR77" s="91"/>
      <c r="FS77" s="91"/>
      <c r="FT77" s="91"/>
      <c r="FU77" s="91"/>
      <c r="FV77" s="91"/>
      <c r="FW77" s="91"/>
      <c r="FX77" s="91"/>
      <c r="FY77" s="91"/>
      <c r="FZ77" s="91"/>
      <c r="GA77" s="91"/>
      <c r="GB77" s="91"/>
      <c r="GC77" s="91"/>
      <c r="GD77" s="91"/>
      <c r="GE77" s="91"/>
      <c r="GF77" s="91"/>
      <c r="GG77" s="91"/>
      <c r="GH77" s="91"/>
      <c r="GI77" s="91"/>
      <c r="GJ77" s="91"/>
      <c r="GK77" s="91"/>
      <c r="GL77" s="91"/>
      <c r="GM77" s="91"/>
      <c r="GN77" s="91"/>
      <c r="GO77" s="91"/>
      <c r="GP77" s="91"/>
      <c r="GQ77" s="91"/>
      <c r="GR77" s="91"/>
      <c r="GS77" s="91"/>
      <c r="GT77" s="91"/>
      <c r="GU77" s="91"/>
      <c r="GV77" s="91"/>
      <c r="GW77" s="91"/>
      <c r="GX77" s="91"/>
      <c r="GY77" s="91"/>
      <c r="GZ77" s="91"/>
      <c r="HA77" s="91"/>
      <c r="HB77" s="91"/>
      <c r="HC77" s="91"/>
      <c r="HD77" s="91"/>
      <c r="HE77" s="91"/>
      <c r="HF77" s="91"/>
      <c r="HG77" s="91"/>
      <c r="HH77" s="91"/>
      <c r="HI77" s="91"/>
      <c r="HJ77" s="91"/>
      <c r="HK77" s="91"/>
      <c r="HL77" s="91"/>
      <c r="HM77" s="91"/>
      <c r="HN77" s="91"/>
      <c r="HO77" s="91"/>
      <c r="HP77" s="91"/>
      <c r="HQ77" s="91"/>
      <c r="HR77" s="91"/>
      <c r="HS77" s="91"/>
      <c r="HT77" s="91"/>
      <c r="HU77" s="91"/>
      <c r="HV77" s="91"/>
      <c r="HW77" s="91"/>
      <c r="HX77" s="91"/>
      <c r="HY77" s="91"/>
      <c r="HZ77" s="91"/>
      <c r="IA77" s="91"/>
      <c r="IB77" s="91"/>
      <c r="IC77" s="91"/>
      <c r="ID77" s="91"/>
      <c r="IE77" s="91"/>
      <c r="IF77" s="91"/>
      <c r="IG77" s="91"/>
      <c r="IH77" s="91"/>
      <c r="II77" s="91"/>
      <c r="IJ77" s="91"/>
      <c r="IK77" s="91"/>
      <c r="IL77" s="91"/>
      <c r="IM77" s="91"/>
      <c r="IN77" s="91"/>
      <c r="IO77" s="91"/>
      <c r="IP77" s="91"/>
      <c r="IQ77" s="91"/>
      <c r="IR77" s="91"/>
      <c r="IS77" s="91"/>
      <c r="IT77" s="91"/>
      <c r="IU77" s="91"/>
      <c r="IV77" s="91"/>
    </row>
    <row r="78" spans="1:256" s="92" customFormat="1">
      <c r="A78" s="91"/>
      <c r="B78" s="135"/>
      <c r="C78" s="137"/>
      <c r="D78" s="137"/>
      <c r="E78" s="137"/>
      <c r="F78" s="137"/>
      <c r="G78" s="137"/>
      <c r="H78" s="137"/>
      <c r="I78" s="137"/>
      <c r="J78" s="137"/>
      <c r="K78" s="137"/>
      <c r="L78" s="142"/>
      <c r="M78" s="137"/>
      <c r="N78" s="137"/>
      <c r="O78" s="137"/>
      <c r="P78" s="137"/>
      <c r="Q78" s="137"/>
      <c r="R78" s="139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  <c r="BW78" s="91"/>
      <c r="BX78" s="91"/>
      <c r="BY78" s="91"/>
      <c r="BZ78" s="91"/>
      <c r="CA78" s="91"/>
      <c r="CB78" s="91"/>
      <c r="CC78" s="91"/>
      <c r="CD78" s="91"/>
      <c r="CE78" s="91"/>
      <c r="CF78" s="91"/>
      <c r="CG78" s="91"/>
      <c r="CH78" s="91"/>
      <c r="CI78" s="91"/>
      <c r="CJ78" s="91"/>
      <c r="CK78" s="91"/>
      <c r="CL78" s="91"/>
      <c r="CM78" s="91"/>
      <c r="CN78" s="91"/>
      <c r="CO78" s="91"/>
      <c r="CP78" s="91"/>
      <c r="CQ78" s="91"/>
      <c r="CR78" s="91"/>
      <c r="CS78" s="91"/>
      <c r="CT78" s="91"/>
      <c r="CU78" s="91"/>
      <c r="CV78" s="91"/>
      <c r="CW78" s="91"/>
      <c r="CX78" s="91"/>
      <c r="CY78" s="91"/>
      <c r="CZ78" s="91"/>
      <c r="DA78" s="91"/>
      <c r="DB78" s="91"/>
      <c r="DC78" s="91"/>
      <c r="DD78" s="91"/>
      <c r="DE78" s="91"/>
      <c r="DF78" s="91"/>
      <c r="DG78" s="91"/>
      <c r="DH78" s="91"/>
      <c r="DI78" s="91"/>
      <c r="DJ78" s="91"/>
      <c r="DK78" s="91"/>
      <c r="DL78" s="91"/>
      <c r="DM78" s="91"/>
      <c r="DN78" s="91"/>
      <c r="DO78" s="91"/>
      <c r="DP78" s="91"/>
      <c r="DQ78" s="91"/>
      <c r="DR78" s="91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91"/>
      <c r="EQ78" s="91"/>
      <c r="ER78" s="91"/>
      <c r="ES78" s="91"/>
      <c r="ET78" s="91"/>
      <c r="EU78" s="91"/>
      <c r="EV78" s="91"/>
      <c r="EW78" s="91"/>
      <c r="EX78" s="91"/>
      <c r="EY78" s="91"/>
      <c r="EZ78" s="91"/>
      <c r="FA78" s="91"/>
      <c r="FB78" s="91"/>
      <c r="FC78" s="91"/>
      <c r="FD78" s="91"/>
      <c r="FE78" s="91"/>
      <c r="FF78" s="91"/>
      <c r="FG78" s="91"/>
      <c r="FH78" s="91"/>
      <c r="FI78" s="91"/>
      <c r="FJ78" s="91"/>
      <c r="FK78" s="91"/>
      <c r="FL78" s="91"/>
      <c r="FM78" s="91"/>
      <c r="FN78" s="91"/>
      <c r="FO78" s="91"/>
      <c r="FP78" s="91"/>
      <c r="FQ78" s="91"/>
      <c r="FR78" s="91"/>
      <c r="FS78" s="91"/>
      <c r="FT78" s="91"/>
      <c r="FU78" s="91"/>
      <c r="FV78" s="91"/>
      <c r="FW78" s="91"/>
      <c r="FX78" s="91"/>
      <c r="FY78" s="91"/>
      <c r="FZ78" s="91"/>
      <c r="GA78" s="91"/>
      <c r="GB78" s="91"/>
      <c r="GC78" s="91"/>
      <c r="GD78" s="91"/>
      <c r="GE78" s="91"/>
      <c r="GF78" s="91"/>
      <c r="GG78" s="91"/>
      <c r="GH78" s="91"/>
      <c r="GI78" s="91"/>
      <c r="GJ78" s="91"/>
      <c r="GK78" s="91"/>
      <c r="GL78" s="91"/>
      <c r="GM78" s="91"/>
      <c r="GN78" s="91"/>
      <c r="GO78" s="91"/>
      <c r="GP78" s="91"/>
      <c r="GQ78" s="91"/>
      <c r="GR78" s="91"/>
      <c r="GS78" s="91"/>
      <c r="GT78" s="91"/>
      <c r="GU78" s="91"/>
      <c r="GV78" s="91"/>
      <c r="GW78" s="91"/>
      <c r="GX78" s="91"/>
      <c r="GY78" s="91"/>
      <c r="GZ78" s="91"/>
      <c r="HA78" s="91"/>
      <c r="HB78" s="91"/>
      <c r="HC78" s="91"/>
      <c r="HD78" s="91"/>
      <c r="HE78" s="91"/>
      <c r="HF78" s="91"/>
      <c r="HG78" s="91"/>
      <c r="HH78" s="91"/>
      <c r="HI78" s="91"/>
      <c r="HJ78" s="91"/>
      <c r="HK78" s="91"/>
      <c r="HL78" s="91"/>
      <c r="HM78" s="91"/>
      <c r="HN78" s="91"/>
      <c r="HO78" s="91"/>
      <c r="HP78" s="91"/>
      <c r="HQ78" s="91"/>
      <c r="HR78" s="91"/>
      <c r="HS78" s="91"/>
      <c r="HT78" s="91"/>
      <c r="HU78" s="91"/>
      <c r="HV78" s="91"/>
      <c r="HW78" s="91"/>
      <c r="HX78" s="91"/>
      <c r="HY78" s="91"/>
      <c r="HZ78" s="91"/>
      <c r="IA78" s="91"/>
      <c r="IB78" s="91"/>
      <c r="IC78" s="91"/>
      <c r="ID78" s="91"/>
      <c r="IE78" s="91"/>
      <c r="IF78" s="91"/>
      <c r="IG78" s="91"/>
      <c r="IH78" s="91"/>
      <c r="II78" s="91"/>
      <c r="IJ78" s="91"/>
      <c r="IK78" s="91"/>
      <c r="IL78" s="91"/>
      <c r="IM78" s="91"/>
      <c r="IN78" s="91"/>
      <c r="IO78" s="91"/>
      <c r="IP78" s="91"/>
      <c r="IQ78" s="91"/>
      <c r="IR78" s="91"/>
      <c r="IS78" s="91"/>
      <c r="IT78" s="91"/>
      <c r="IU78" s="91"/>
      <c r="IV78" s="91"/>
    </row>
    <row r="79" spans="1:256" s="92" customFormat="1">
      <c r="A79" s="91"/>
      <c r="B79" s="330" t="s">
        <v>207</v>
      </c>
      <c r="C79" s="331"/>
      <c r="D79" s="143" t="s">
        <v>208</v>
      </c>
      <c r="E79" s="144"/>
      <c r="F79" s="145"/>
      <c r="G79" s="145"/>
      <c r="H79" s="145"/>
      <c r="I79" s="145"/>
      <c r="J79" s="145"/>
      <c r="K79" s="145"/>
      <c r="L79" s="146" t="s">
        <v>209</v>
      </c>
      <c r="M79" s="145"/>
      <c r="N79" s="145"/>
      <c r="O79" s="145"/>
      <c r="P79" s="147"/>
      <c r="Q79" s="147"/>
      <c r="R79" s="148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1"/>
      <c r="CA79" s="91"/>
      <c r="CB79" s="91"/>
      <c r="CC79" s="91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1"/>
      <c r="CO79" s="91"/>
      <c r="CP79" s="91"/>
      <c r="CQ79" s="91"/>
      <c r="CR79" s="91"/>
      <c r="CS79" s="91"/>
      <c r="CT79" s="91"/>
      <c r="CU79" s="91"/>
      <c r="CV79" s="91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1"/>
      <c r="FX79" s="91"/>
      <c r="FY79" s="91"/>
      <c r="FZ79" s="91"/>
      <c r="GA79" s="91"/>
      <c r="GB79" s="91"/>
      <c r="GC79" s="91"/>
      <c r="GD79" s="91"/>
      <c r="GE79" s="91"/>
      <c r="GF79" s="91"/>
      <c r="GG79" s="91"/>
      <c r="GH79" s="91"/>
      <c r="GI79" s="91"/>
      <c r="GJ79" s="91"/>
      <c r="GK79" s="91"/>
      <c r="GL79" s="91"/>
      <c r="GM79" s="91"/>
      <c r="GN79" s="91"/>
      <c r="GO79" s="91"/>
      <c r="GP79" s="91"/>
      <c r="GQ79" s="91"/>
      <c r="GR79" s="91"/>
      <c r="GS79" s="91"/>
      <c r="GT79" s="91"/>
      <c r="GU79" s="91"/>
      <c r="GV79" s="91"/>
      <c r="GW79" s="91"/>
      <c r="GX79" s="91"/>
      <c r="GY79" s="91"/>
      <c r="GZ79" s="91"/>
      <c r="HA79" s="91"/>
      <c r="HB79" s="91"/>
      <c r="HC79" s="91"/>
      <c r="HD79" s="91"/>
      <c r="HE79" s="91"/>
      <c r="HF79" s="91"/>
      <c r="HG79" s="91"/>
      <c r="HH79" s="91"/>
      <c r="HI79" s="91"/>
      <c r="HJ79" s="91"/>
      <c r="HK79" s="91"/>
      <c r="HL79" s="91"/>
      <c r="HM79" s="91"/>
      <c r="HN79" s="91"/>
      <c r="HO79" s="91"/>
      <c r="HP79" s="91"/>
      <c r="HQ79" s="91"/>
      <c r="HR79" s="91"/>
      <c r="HS79" s="91"/>
      <c r="HT79" s="91"/>
      <c r="HU79" s="91"/>
      <c r="HV79" s="91"/>
      <c r="HW79" s="91"/>
      <c r="HX79" s="91"/>
      <c r="HY79" s="91"/>
      <c r="HZ79" s="91"/>
      <c r="IA79" s="91"/>
      <c r="IB79" s="91"/>
      <c r="IC79" s="91"/>
      <c r="ID79" s="91"/>
      <c r="IE79" s="91"/>
      <c r="IF79" s="91"/>
      <c r="IG79" s="91"/>
      <c r="IH79" s="91"/>
      <c r="II79" s="91"/>
      <c r="IJ79" s="91"/>
      <c r="IK79" s="91"/>
      <c r="IL79" s="91"/>
      <c r="IM79" s="91"/>
      <c r="IN79" s="91"/>
      <c r="IO79" s="91"/>
      <c r="IP79" s="91"/>
      <c r="IQ79" s="91"/>
      <c r="IR79" s="91"/>
      <c r="IS79" s="91"/>
      <c r="IT79" s="91"/>
      <c r="IU79" s="91"/>
      <c r="IV79" s="91"/>
    </row>
    <row r="80" spans="1:256" s="92" customFormat="1" ht="15" thickBot="1">
      <c r="A80" s="91"/>
      <c r="B80" s="332"/>
      <c r="C80" s="333"/>
      <c r="D80" s="149" t="s">
        <v>210</v>
      </c>
      <c r="E80" s="150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2"/>
      <c r="Q80" s="152"/>
      <c r="R80" s="153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  <c r="BW80" s="91"/>
      <c r="BX80" s="91"/>
      <c r="BY80" s="91"/>
      <c r="BZ80" s="91"/>
      <c r="CA80" s="91"/>
      <c r="CB80" s="91"/>
      <c r="CC80" s="91"/>
      <c r="CD80" s="91"/>
      <c r="CE80" s="91"/>
      <c r="CF80" s="91"/>
      <c r="CG80" s="91"/>
      <c r="CH80" s="91"/>
      <c r="CI80" s="91"/>
      <c r="CJ80" s="91"/>
      <c r="CK80" s="91"/>
      <c r="CL80" s="91"/>
      <c r="CM80" s="91"/>
      <c r="CN80" s="91"/>
      <c r="CO80" s="91"/>
      <c r="CP80" s="91"/>
      <c r="CQ80" s="91"/>
      <c r="CR80" s="91"/>
      <c r="CS80" s="91"/>
      <c r="CT80" s="91"/>
      <c r="CU80" s="91"/>
      <c r="CV80" s="91"/>
      <c r="CW80" s="91"/>
      <c r="CX80" s="91"/>
      <c r="CY80" s="91"/>
      <c r="CZ80" s="91"/>
      <c r="DA80" s="91"/>
      <c r="DB80" s="91"/>
      <c r="DC80" s="91"/>
      <c r="DD80" s="91"/>
      <c r="DE80" s="91"/>
      <c r="DF80" s="91"/>
      <c r="DG80" s="91"/>
      <c r="DH80" s="91"/>
      <c r="DI80" s="91"/>
      <c r="DJ80" s="91"/>
      <c r="DK80" s="91"/>
      <c r="DL80" s="91"/>
      <c r="DM80" s="91"/>
      <c r="DN80" s="91"/>
      <c r="DO80" s="91"/>
      <c r="DP80" s="91"/>
      <c r="DQ80" s="91"/>
      <c r="DR80" s="91"/>
      <c r="DS80" s="91"/>
      <c r="DT80" s="91"/>
      <c r="DU80" s="91"/>
      <c r="DV80" s="91"/>
      <c r="DW80" s="91"/>
      <c r="DX80" s="91"/>
      <c r="DY80" s="91"/>
      <c r="DZ80" s="91"/>
      <c r="EA80" s="91"/>
      <c r="EB80" s="91"/>
      <c r="EC80" s="91"/>
      <c r="ED80" s="91"/>
      <c r="EE80" s="91"/>
      <c r="EF80" s="91"/>
      <c r="EG80" s="91"/>
      <c r="EH80" s="91"/>
      <c r="EI80" s="91"/>
      <c r="EJ80" s="91"/>
      <c r="EK80" s="91"/>
      <c r="EL80" s="91"/>
      <c r="EM80" s="91"/>
      <c r="EN80" s="91"/>
      <c r="EO80" s="91"/>
      <c r="EP80" s="91"/>
      <c r="EQ80" s="91"/>
      <c r="ER80" s="91"/>
      <c r="ES80" s="91"/>
      <c r="ET80" s="91"/>
      <c r="EU80" s="91"/>
      <c r="EV80" s="91"/>
      <c r="EW80" s="91"/>
      <c r="EX80" s="91"/>
      <c r="EY80" s="91"/>
      <c r="EZ80" s="91"/>
      <c r="FA80" s="91"/>
      <c r="FB80" s="91"/>
      <c r="FC80" s="91"/>
      <c r="FD80" s="91"/>
      <c r="FE80" s="91"/>
      <c r="FF80" s="91"/>
      <c r="FG80" s="91"/>
      <c r="FH80" s="91"/>
      <c r="FI80" s="91"/>
      <c r="FJ80" s="91"/>
      <c r="FK80" s="91"/>
      <c r="FL80" s="91"/>
      <c r="FM80" s="91"/>
      <c r="FN80" s="91"/>
      <c r="FO80" s="91"/>
      <c r="FP80" s="91"/>
      <c r="FQ80" s="91"/>
      <c r="FR80" s="91"/>
      <c r="FS80" s="91"/>
      <c r="FT80" s="91"/>
      <c r="FU80" s="91"/>
      <c r="FV80" s="91"/>
      <c r="FW80" s="91"/>
      <c r="FX80" s="91"/>
      <c r="FY80" s="91"/>
      <c r="FZ80" s="91"/>
      <c r="GA80" s="91"/>
      <c r="GB80" s="91"/>
      <c r="GC80" s="91"/>
      <c r="GD80" s="91"/>
      <c r="GE80" s="91"/>
      <c r="GF80" s="91"/>
      <c r="GG80" s="91"/>
      <c r="GH80" s="91"/>
      <c r="GI80" s="91"/>
      <c r="GJ80" s="91"/>
      <c r="GK80" s="91"/>
      <c r="GL80" s="91"/>
      <c r="GM80" s="91"/>
      <c r="GN80" s="91"/>
      <c r="GO80" s="91"/>
      <c r="GP80" s="91"/>
      <c r="GQ80" s="91"/>
      <c r="GR80" s="91"/>
      <c r="GS80" s="91"/>
      <c r="GT80" s="91"/>
      <c r="GU80" s="91"/>
      <c r="GV80" s="91"/>
      <c r="GW80" s="91"/>
      <c r="GX80" s="91"/>
      <c r="GY80" s="91"/>
      <c r="GZ80" s="91"/>
      <c r="HA80" s="91"/>
      <c r="HB80" s="91"/>
      <c r="HC80" s="91"/>
      <c r="HD80" s="91"/>
      <c r="HE80" s="91"/>
      <c r="HF80" s="91"/>
      <c r="HG80" s="91"/>
      <c r="HH80" s="91"/>
      <c r="HI80" s="91"/>
      <c r="HJ80" s="91"/>
      <c r="HK80" s="91"/>
      <c r="HL80" s="91"/>
      <c r="HM80" s="91"/>
      <c r="HN80" s="91"/>
      <c r="HO80" s="91"/>
      <c r="HP80" s="91"/>
      <c r="HQ80" s="91"/>
      <c r="HR80" s="91"/>
      <c r="HS80" s="91"/>
      <c r="HT80" s="91"/>
      <c r="HU80" s="91"/>
      <c r="HV80" s="91"/>
      <c r="HW80" s="91"/>
      <c r="HX80" s="91"/>
      <c r="HY80" s="91"/>
      <c r="HZ80" s="91"/>
      <c r="IA80" s="91"/>
      <c r="IB80" s="91"/>
      <c r="IC80" s="91"/>
      <c r="ID80" s="91"/>
      <c r="IE80" s="91"/>
      <c r="IF80" s="91"/>
      <c r="IG80" s="91"/>
      <c r="IH80" s="91"/>
      <c r="II80" s="91"/>
      <c r="IJ80" s="91"/>
      <c r="IK80" s="91"/>
      <c r="IL80" s="91"/>
      <c r="IM80" s="91"/>
      <c r="IN80" s="91"/>
      <c r="IO80" s="91"/>
      <c r="IP80" s="91"/>
      <c r="IQ80" s="91"/>
      <c r="IR80" s="91"/>
      <c r="IS80" s="91"/>
      <c r="IT80" s="91"/>
      <c r="IU80" s="91"/>
      <c r="IV80" s="91"/>
    </row>
  </sheetData>
  <mergeCells count="232">
    <mergeCell ref="P76:R76"/>
    <mergeCell ref="B79:C80"/>
    <mergeCell ref="E17:F17"/>
    <mergeCell ref="E18:F18"/>
    <mergeCell ref="E19:F19"/>
    <mergeCell ref="I17:J17"/>
    <mergeCell ref="G17:H17"/>
    <mergeCell ref="G18:H18"/>
    <mergeCell ref="G19:H19"/>
    <mergeCell ref="G20:H20"/>
    <mergeCell ref="C75:E75"/>
    <mergeCell ref="F75:H75"/>
    <mergeCell ref="K75:L75"/>
    <mergeCell ref="M75:O75"/>
    <mergeCell ref="I76:K76"/>
    <mergeCell ref="L76:N76"/>
    <mergeCell ref="B65:B72"/>
    <mergeCell ref="C72:N72"/>
    <mergeCell ref="B73:R73"/>
    <mergeCell ref="C74:E74"/>
    <mergeCell ref="F74:H74"/>
    <mergeCell ref="K74:L74"/>
    <mergeCell ref="M74:O74"/>
    <mergeCell ref="C55:L55"/>
    <mergeCell ref="N55:O55"/>
    <mergeCell ref="P55:Q55"/>
    <mergeCell ref="B56:R56"/>
    <mergeCell ref="B57:B64"/>
    <mergeCell ref="C64:O64"/>
    <mergeCell ref="C53:H53"/>
    <mergeCell ref="I53:J53"/>
    <mergeCell ref="N53:O53"/>
    <mergeCell ref="P53:Q53"/>
    <mergeCell ref="C54:H54"/>
    <mergeCell ref="I54:J54"/>
    <mergeCell ref="N54:O54"/>
    <mergeCell ref="P54:Q54"/>
    <mergeCell ref="C52:H52"/>
    <mergeCell ref="I52:J52"/>
    <mergeCell ref="N52:O52"/>
    <mergeCell ref="P52:Q52"/>
    <mergeCell ref="D49:E49"/>
    <mergeCell ref="F49:G49"/>
    <mergeCell ref="I49:J49"/>
    <mergeCell ref="N49:O49"/>
    <mergeCell ref="P49:Q49"/>
    <mergeCell ref="C50:H50"/>
    <mergeCell ref="I50:J50"/>
    <mergeCell ref="N50:O50"/>
    <mergeCell ref="P50:Q50"/>
    <mergeCell ref="D48:E48"/>
    <mergeCell ref="F48:G48"/>
    <mergeCell ref="I48:J48"/>
    <mergeCell ref="N48:O48"/>
    <mergeCell ref="P48:Q48"/>
    <mergeCell ref="C51:H51"/>
    <mergeCell ref="I51:J51"/>
    <mergeCell ref="N51:O51"/>
    <mergeCell ref="P51:Q51"/>
    <mergeCell ref="C40:C49"/>
    <mergeCell ref="D40:E40"/>
    <mergeCell ref="F40:G40"/>
    <mergeCell ref="I40:J40"/>
    <mergeCell ref="N40:O40"/>
    <mergeCell ref="P40:Q40"/>
    <mergeCell ref="D41:E41"/>
    <mergeCell ref="F41:G41"/>
    <mergeCell ref="I41:J41"/>
    <mergeCell ref="N41:O41"/>
    <mergeCell ref="D43:E43"/>
    <mergeCell ref="F43:G43"/>
    <mergeCell ref="I43:J43"/>
    <mergeCell ref="N43:O43"/>
    <mergeCell ref="P43:Q43"/>
    <mergeCell ref="D46:E46"/>
    <mergeCell ref="F46:G46"/>
    <mergeCell ref="I46:J46"/>
    <mergeCell ref="N46:O46"/>
    <mergeCell ref="P46:Q46"/>
    <mergeCell ref="D47:E47"/>
    <mergeCell ref="F47:G47"/>
    <mergeCell ref="I47:J47"/>
    <mergeCell ref="N47:O47"/>
    <mergeCell ref="P47:Q47"/>
    <mergeCell ref="D44:E44"/>
    <mergeCell ref="F44:G44"/>
    <mergeCell ref="I44:J44"/>
    <mergeCell ref="N44:O44"/>
    <mergeCell ref="P44:Q44"/>
    <mergeCell ref="D45:E45"/>
    <mergeCell ref="F45:G45"/>
    <mergeCell ref="I45:J45"/>
    <mergeCell ref="N45:O45"/>
    <mergeCell ref="P45:Q45"/>
    <mergeCell ref="D39:E39"/>
    <mergeCell ref="F39:G39"/>
    <mergeCell ref="I39:J39"/>
    <mergeCell ref="N39:O39"/>
    <mergeCell ref="P39:Q39"/>
    <mergeCell ref="P41:Q41"/>
    <mergeCell ref="D42:E42"/>
    <mergeCell ref="F42:G42"/>
    <mergeCell ref="I42:J42"/>
    <mergeCell ref="N42:O42"/>
    <mergeCell ref="P42:Q42"/>
    <mergeCell ref="D37:E37"/>
    <mergeCell ref="F37:G37"/>
    <mergeCell ref="I37:J37"/>
    <mergeCell ref="N37:O37"/>
    <mergeCell ref="P37:Q37"/>
    <mergeCell ref="D38:E38"/>
    <mergeCell ref="F38:G38"/>
    <mergeCell ref="I38:J38"/>
    <mergeCell ref="N38:O38"/>
    <mergeCell ref="P38:Q38"/>
    <mergeCell ref="P33:Q33"/>
    <mergeCell ref="D34:E34"/>
    <mergeCell ref="F34:G34"/>
    <mergeCell ref="I34:J34"/>
    <mergeCell ref="D36:E36"/>
    <mergeCell ref="F36:G36"/>
    <mergeCell ref="I36:J36"/>
    <mergeCell ref="N36:O36"/>
    <mergeCell ref="P36:Q36"/>
    <mergeCell ref="C30:K30"/>
    <mergeCell ref="L30:M30"/>
    <mergeCell ref="N30:O30"/>
    <mergeCell ref="P30:R30"/>
    <mergeCell ref="B31:R31"/>
    <mergeCell ref="B32:B55"/>
    <mergeCell ref="D32:E32"/>
    <mergeCell ref="F32:G32"/>
    <mergeCell ref="I32:J32"/>
    <mergeCell ref="N32:O32"/>
    <mergeCell ref="B26:B30"/>
    <mergeCell ref="N34:O34"/>
    <mergeCell ref="P34:Q34"/>
    <mergeCell ref="D35:E35"/>
    <mergeCell ref="F35:G35"/>
    <mergeCell ref="I35:J35"/>
    <mergeCell ref="N35:O35"/>
    <mergeCell ref="P35:Q35"/>
    <mergeCell ref="P32:Q32"/>
    <mergeCell ref="C33:C39"/>
    <mergeCell ref="D33:E33"/>
    <mergeCell ref="F33:G33"/>
    <mergeCell ref="I33:J33"/>
    <mergeCell ref="N33:O33"/>
    <mergeCell ref="L28:M28"/>
    <mergeCell ref="N28:O28"/>
    <mergeCell ref="P28:R28"/>
    <mergeCell ref="C29:D29"/>
    <mergeCell ref="E29:F29"/>
    <mergeCell ref="G29:H29"/>
    <mergeCell ref="J29:K29"/>
    <mergeCell ref="L29:M29"/>
    <mergeCell ref="N29:O29"/>
    <mergeCell ref="P29:R29"/>
    <mergeCell ref="C28:D28"/>
    <mergeCell ref="E28:F28"/>
    <mergeCell ref="G28:H28"/>
    <mergeCell ref="J28:K28"/>
    <mergeCell ref="N26:O26"/>
    <mergeCell ref="P26:R26"/>
    <mergeCell ref="C27:D27"/>
    <mergeCell ref="E27:F27"/>
    <mergeCell ref="G27:H27"/>
    <mergeCell ref="J27:K27"/>
    <mergeCell ref="L27:M27"/>
    <mergeCell ref="N27:O27"/>
    <mergeCell ref="P27:R27"/>
    <mergeCell ref="C26:D26"/>
    <mergeCell ref="E26:F26"/>
    <mergeCell ref="G26:H26"/>
    <mergeCell ref="J26:K26"/>
    <mergeCell ref="L26:M26"/>
    <mergeCell ref="C23:D23"/>
    <mergeCell ref="E23:J23"/>
    <mergeCell ref="C24:D24"/>
    <mergeCell ref="E24:J24"/>
    <mergeCell ref="B25:R25"/>
    <mergeCell ref="C19:D19"/>
    <mergeCell ref="C21:D22"/>
    <mergeCell ref="E21:F21"/>
    <mergeCell ref="G21:H21"/>
    <mergeCell ref="I21:J21"/>
    <mergeCell ref="E22:F22"/>
    <mergeCell ref="G22:H22"/>
    <mergeCell ref="C20:D20"/>
    <mergeCell ref="E20:F20"/>
    <mergeCell ref="C18:D18"/>
    <mergeCell ref="I13:J13"/>
    <mergeCell ref="E14:F14"/>
    <mergeCell ref="G14:H14"/>
    <mergeCell ref="I14:J14"/>
    <mergeCell ref="E15:F15"/>
    <mergeCell ref="G15:H15"/>
    <mergeCell ref="I15:J15"/>
    <mergeCell ref="I22:J22"/>
    <mergeCell ref="I11:J11"/>
    <mergeCell ref="E12:F12"/>
    <mergeCell ref="G12:H12"/>
    <mergeCell ref="I12:J12"/>
    <mergeCell ref="E13:F13"/>
    <mergeCell ref="G13:H13"/>
    <mergeCell ref="C16:D16"/>
    <mergeCell ref="E16:J16"/>
    <mergeCell ref="C17:D17"/>
    <mergeCell ref="B1:R1"/>
    <mergeCell ref="B3:D3"/>
    <mergeCell ref="E3:R3"/>
    <mergeCell ref="B4:B24"/>
    <mergeCell ref="C4:D4"/>
    <mergeCell ref="E4:J4"/>
    <mergeCell ref="L4:R4"/>
    <mergeCell ref="C5:D5"/>
    <mergeCell ref="E5:J5"/>
    <mergeCell ref="L5:R5"/>
    <mergeCell ref="C6:D6"/>
    <mergeCell ref="E6:J6"/>
    <mergeCell ref="K6:R24"/>
    <mergeCell ref="C7:D7"/>
    <mergeCell ref="E7:J7"/>
    <mergeCell ref="C8:D8"/>
    <mergeCell ref="E8:J8"/>
    <mergeCell ref="C9:D9"/>
    <mergeCell ref="E9:J9"/>
    <mergeCell ref="C10:D10"/>
    <mergeCell ref="E10:J10"/>
    <mergeCell ref="C11:D15"/>
    <mergeCell ref="E11:F11"/>
    <mergeCell ref="G11:H11"/>
  </mergeCells>
  <phoneticPr fontId="14" type="noConversion"/>
  <pageMargins left="0" right="0" top="0" bottom="0" header="0.31496062992125984" footer="0.31496062992125984"/>
  <pageSetup paperSize="9" scale="5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view="pageBreakPreview" topLeftCell="A10" zoomScaleNormal="100" zoomScaleSheetLayoutView="100" workbookViewId="0">
      <selection activeCell="G8" sqref="G8"/>
    </sheetView>
  </sheetViews>
  <sheetFormatPr defaultRowHeight="13.5"/>
  <cols>
    <col min="1" max="1" width="6.25" customWidth="1"/>
    <col min="2" max="2" width="7.625" customWidth="1"/>
    <col min="4" max="4" width="12.375" customWidth="1"/>
    <col min="5" max="5" width="10" customWidth="1"/>
    <col min="6" max="6" width="14" customWidth="1"/>
    <col min="8" max="8" width="8.625" customWidth="1"/>
    <col min="15" max="15" width="20.875" customWidth="1"/>
  </cols>
  <sheetData>
    <row r="1" spans="1:15" ht="22.5">
      <c r="A1" s="179" t="s">
        <v>21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5" ht="14.25">
      <c r="A2" s="5"/>
      <c r="B2" s="5"/>
      <c r="C2" s="5"/>
      <c r="D2" s="5"/>
      <c r="E2" s="6"/>
      <c r="F2" s="5"/>
      <c r="G2" s="5"/>
      <c r="H2" s="5"/>
      <c r="I2" s="5"/>
      <c r="J2" s="5"/>
      <c r="K2" s="5"/>
      <c r="L2" s="180"/>
      <c r="M2" s="180"/>
      <c r="N2" s="180"/>
      <c r="O2" s="180"/>
    </row>
    <row r="3" spans="1:15" ht="18.75" customHeight="1">
      <c r="A3" s="351" t="s">
        <v>35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23" t="s">
        <v>0</v>
      </c>
      <c r="M3" s="24"/>
      <c r="N3" s="24" t="s">
        <v>1</v>
      </c>
      <c r="O3" s="24" t="s">
        <v>2</v>
      </c>
    </row>
    <row r="4" spans="1:15" ht="14.25">
      <c r="A4" s="8"/>
      <c r="B4" s="47"/>
      <c r="C4" s="47"/>
      <c r="D4" s="8"/>
      <c r="E4" s="6"/>
      <c r="F4" s="9"/>
      <c r="G4" s="10"/>
      <c r="H4" s="10"/>
      <c r="I4" s="10"/>
      <c r="J4" s="10"/>
      <c r="K4" s="10"/>
      <c r="L4" s="10"/>
      <c r="M4" s="10"/>
      <c r="N4" s="10"/>
      <c r="O4" s="28"/>
    </row>
    <row r="5" spans="1:15" ht="21" customHeight="1">
      <c r="A5" s="352" t="s">
        <v>3</v>
      </c>
      <c r="B5" s="354" t="s">
        <v>4</v>
      </c>
      <c r="C5" s="354" t="s">
        <v>5</v>
      </c>
      <c r="D5" s="356" t="s">
        <v>6</v>
      </c>
      <c r="E5" s="354" t="s">
        <v>7</v>
      </c>
      <c r="F5" s="352" t="s">
        <v>8</v>
      </c>
      <c r="G5" s="354" t="s">
        <v>18</v>
      </c>
      <c r="H5" s="358" t="s">
        <v>36</v>
      </c>
      <c r="I5" s="359"/>
      <c r="J5" s="358" t="s">
        <v>37</v>
      </c>
      <c r="K5" s="359"/>
      <c r="L5" s="360" t="s">
        <v>39</v>
      </c>
      <c r="M5" s="361"/>
      <c r="N5" s="362"/>
      <c r="O5" s="352" t="s">
        <v>10</v>
      </c>
    </row>
    <row r="6" spans="1:15" ht="21" customHeight="1">
      <c r="A6" s="353"/>
      <c r="B6" s="355"/>
      <c r="C6" s="355"/>
      <c r="D6" s="357"/>
      <c r="E6" s="355"/>
      <c r="F6" s="353"/>
      <c r="G6" s="355"/>
      <c r="H6" s="35" t="s">
        <v>45</v>
      </c>
      <c r="I6" s="35" t="s">
        <v>46</v>
      </c>
      <c r="J6" s="35" t="s">
        <v>45</v>
      </c>
      <c r="K6" s="35" t="s">
        <v>46</v>
      </c>
      <c r="L6" s="48" t="s">
        <v>11</v>
      </c>
      <c r="M6" s="36" t="s">
        <v>12</v>
      </c>
      <c r="N6" s="37" t="s">
        <v>13</v>
      </c>
      <c r="O6" s="353"/>
    </row>
    <row r="7" spans="1:15" ht="48.75" customHeight="1">
      <c r="A7" s="38">
        <v>1</v>
      </c>
      <c r="B7" s="39" t="s">
        <v>33</v>
      </c>
      <c r="C7" s="39" t="s">
        <v>20</v>
      </c>
      <c r="D7" s="40" t="s">
        <v>41</v>
      </c>
      <c r="E7" s="34" t="s">
        <v>34</v>
      </c>
      <c r="F7" s="40"/>
      <c r="G7" s="49" t="s">
        <v>32</v>
      </c>
      <c r="H7" s="55">
        <v>150</v>
      </c>
      <c r="I7" s="54">
        <v>128</v>
      </c>
      <c r="J7" s="51">
        <v>123.23</v>
      </c>
      <c r="K7" s="54">
        <v>121</v>
      </c>
      <c r="L7" s="36"/>
      <c r="M7" s="39"/>
      <c r="N7" s="39"/>
      <c r="O7" s="368" t="s">
        <v>52</v>
      </c>
    </row>
    <row r="8" spans="1:15" ht="32.25" customHeight="1">
      <c r="A8" s="38"/>
      <c r="B8" s="38"/>
      <c r="C8" s="38"/>
      <c r="D8" s="42" t="s">
        <v>14</v>
      </c>
      <c r="E8" s="43"/>
      <c r="F8" s="38"/>
      <c r="G8" s="35"/>
      <c r="H8" s="363" t="s">
        <v>56</v>
      </c>
      <c r="I8" s="364"/>
      <c r="J8" s="363" t="s">
        <v>47</v>
      </c>
      <c r="K8" s="364"/>
      <c r="L8" s="36"/>
      <c r="M8" s="44"/>
      <c r="N8" s="45"/>
      <c r="O8" s="369"/>
    </row>
    <row r="9" spans="1:15" ht="32.25" customHeight="1">
      <c r="A9" s="38"/>
      <c r="B9" s="38"/>
      <c r="C9" s="38"/>
      <c r="D9" s="42" t="s">
        <v>15</v>
      </c>
      <c r="E9" s="43"/>
      <c r="F9" s="46"/>
      <c r="G9" s="35"/>
      <c r="H9" s="363" t="s">
        <v>19</v>
      </c>
      <c r="I9" s="364"/>
      <c r="J9" s="363" t="s">
        <v>40</v>
      </c>
      <c r="K9" s="364"/>
      <c r="L9" s="36"/>
      <c r="M9" s="44"/>
      <c r="N9" s="45"/>
      <c r="O9" s="370"/>
    </row>
    <row r="10" spans="1:15" ht="36.75" customHeight="1">
      <c r="A10" s="365" t="s">
        <v>77</v>
      </c>
      <c r="B10" s="366"/>
      <c r="C10" s="366"/>
      <c r="D10" s="366"/>
      <c r="E10" s="366"/>
      <c r="F10" s="366"/>
      <c r="G10" s="366"/>
      <c r="H10" s="366"/>
      <c r="I10" s="366"/>
      <c r="J10" s="366"/>
      <c r="K10" s="366"/>
      <c r="L10" s="366"/>
      <c r="M10" s="366"/>
      <c r="N10" s="366"/>
      <c r="O10" s="366"/>
    </row>
    <row r="11" spans="1:15" ht="22.5" customHeight="1">
      <c r="A11" s="367" t="s">
        <v>16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367"/>
      <c r="N11" s="367"/>
      <c r="O11" s="367"/>
    </row>
    <row r="12" spans="1:15">
      <c r="A12" s="367"/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</row>
    <row r="15" spans="1:15" ht="22.5">
      <c r="A15" s="179" t="s">
        <v>21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</row>
    <row r="16" spans="1:15" ht="14.25">
      <c r="A16" s="5"/>
      <c r="B16" s="5"/>
      <c r="C16" s="5"/>
      <c r="D16" s="5"/>
      <c r="E16" s="6"/>
      <c r="F16" s="5"/>
      <c r="G16" s="5"/>
      <c r="H16" s="5"/>
      <c r="I16" s="5"/>
      <c r="J16" s="5"/>
      <c r="K16" s="5"/>
      <c r="L16" s="180"/>
      <c r="M16" s="180"/>
      <c r="N16" s="180"/>
      <c r="O16" s="180"/>
    </row>
    <row r="17" spans="1:15" ht="14.25">
      <c r="A17" s="351" t="s">
        <v>35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23" t="s">
        <v>0</v>
      </c>
      <c r="M17" s="24"/>
      <c r="N17" s="24" t="s">
        <v>1</v>
      </c>
      <c r="O17" s="24" t="s">
        <v>2</v>
      </c>
    </row>
    <row r="18" spans="1:15" ht="14.25">
      <c r="A18" s="8"/>
      <c r="B18" s="47"/>
      <c r="C18" s="47"/>
      <c r="D18" s="8"/>
      <c r="E18" s="6"/>
      <c r="F18" s="9"/>
      <c r="G18" s="10"/>
      <c r="H18" s="10"/>
      <c r="I18" s="10"/>
      <c r="J18" s="10"/>
      <c r="K18" s="10"/>
      <c r="L18" s="10"/>
      <c r="M18" s="10"/>
      <c r="N18" s="10"/>
      <c r="O18" s="28"/>
    </row>
    <row r="19" spans="1:15" ht="24" customHeight="1">
      <c r="A19" s="352" t="s">
        <v>3</v>
      </c>
      <c r="B19" s="354" t="s">
        <v>4</v>
      </c>
      <c r="C19" s="354" t="s">
        <v>5</v>
      </c>
      <c r="D19" s="356" t="s">
        <v>6</v>
      </c>
      <c r="E19" s="354" t="s">
        <v>7</v>
      </c>
      <c r="F19" s="352" t="s">
        <v>8</v>
      </c>
      <c r="G19" s="354" t="s">
        <v>18</v>
      </c>
      <c r="H19" s="371" t="s">
        <v>38</v>
      </c>
      <c r="I19" s="371"/>
      <c r="J19" s="363" t="s">
        <v>48</v>
      </c>
      <c r="K19" s="364"/>
      <c r="L19" s="360" t="s">
        <v>17</v>
      </c>
      <c r="M19" s="361"/>
      <c r="N19" s="362"/>
      <c r="O19" s="352" t="s">
        <v>10</v>
      </c>
    </row>
    <row r="20" spans="1:15" ht="27" customHeight="1">
      <c r="A20" s="353"/>
      <c r="B20" s="355"/>
      <c r="C20" s="355"/>
      <c r="D20" s="357"/>
      <c r="E20" s="355"/>
      <c r="F20" s="353"/>
      <c r="G20" s="355"/>
      <c r="H20" s="35" t="s">
        <v>45</v>
      </c>
      <c r="I20" s="35" t="s">
        <v>53</v>
      </c>
      <c r="J20" s="35" t="s">
        <v>49</v>
      </c>
      <c r="K20" s="35" t="s">
        <v>50</v>
      </c>
      <c r="L20" s="48" t="s">
        <v>11</v>
      </c>
      <c r="M20" s="36" t="s">
        <v>12</v>
      </c>
      <c r="N20" s="37" t="s">
        <v>13</v>
      </c>
      <c r="O20" s="353"/>
    </row>
    <row r="21" spans="1:15" ht="91.5" customHeight="1">
      <c r="A21" s="38">
        <v>1</v>
      </c>
      <c r="B21" s="39" t="s">
        <v>33</v>
      </c>
      <c r="C21" s="39" t="s">
        <v>20</v>
      </c>
      <c r="D21" s="40" t="s">
        <v>42</v>
      </c>
      <c r="E21" s="34" t="s">
        <v>43</v>
      </c>
      <c r="G21" s="49" t="s">
        <v>76</v>
      </c>
      <c r="H21" s="58">
        <v>52.88</v>
      </c>
      <c r="I21" s="58">
        <v>51</v>
      </c>
      <c r="J21" s="35" t="s">
        <v>51</v>
      </c>
      <c r="K21" s="56">
        <v>46.91</v>
      </c>
      <c r="L21" s="57"/>
      <c r="M21" s="39"/>
      <c r="N21" s="39"/>
      <c r="O21" s="368" t="s">
        <v>58</v>
      </c>
    </row>
    <row r="22" spans="1:15" ht="31.5" customHeight="1">
      <c r="A22" s="38"/>
      <c r="B22" s="38"/>
      <c r="C22" s="38"/>
      <c r="D22" s="42" t="s">
        <v>14</v>
      </c>
      <c r="E22" s="43"/>
      <c r="F22" s="38"/>
      <c r="G22" s="35"/>
      <c r="H22" s="363" t="s">
        <v>57</v>
      </c>
      <c r="I22" s="372"/>
      <c r="J22" s="372"/>
      <c r="K22" s="364"/>
      <c r="L22" s="53"/>
      <c r="M22" s="44"/>
      <c r="N22" s="45"/>
      <c r="O22" s="369"/>
    </row>
    <row r="23" spans="1:15" ht="40.5" customHeight="1">
      <c r="A23" s="38"/>
      <c r="B23" s="38"/>
      <c r="C23" s="38"/>
      <c r="D23" s="42" t="s">
        <v>15</v>
      </c>
      <c r="E23" s="43"/>
      <c r="F23" s="46"/>
      <c r="G23" s="35"/>
      <c r="H23" s="363" t="s">
        <v>44</v>
      </c>
      <c r="I23" s="372"/>
      <c r="J23" s="372"/>
      <c r="K23" s="364"/>
      <c r="L23" s="36"/>
      <c r="M23" s="44"/>
      <c r="N23" s="45"/>
      <c r="O23" s="370"/>
    </row>
    <row r="24" spans="1:15" ht="33" customHeight="1">
      <c r="A24" s="365" t="s">
        <v>75</v>
      </c>
      <c r="B24" s="366"/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  <c r="N24" s="366"/>
      <c r="O24" s="366"/>
    </row>
    <row r="25" spans="1:15" ht="18" customHeight="1">
      <c r="A25" s="367" t="s">
        <v>16</v>
      </c>
      <c r="B25" s="367"/>
      <c r="C25" s="367"/>
      <c r="D25" s="367"/>
      <c r="E25" s="367"/>
      <c r="F25" s="367"/>
      <c r="G25" s="367"/>
      <c r="H25" s="367"/>
      <c r="I25" s="367"/>
      <c r="J25" s="367"/>
      <c r="K25" s="367"/>
      <c r="L25" s="367"/>
      <c r="M25" s="367"/>
      <c r="N25" s="367"/>
      <c r="O25" s="367"/>
    </row>
    <row r="26" spans="1:15" ht="27" customHeight="1">
      <c r="A26" s="367"/>
      <c r="B26" s="367"/>
      <c r="C26" s="367"/>
      <c r="D26" s="367"/>
      <c r="E26" s="367"/>
      <c r="F26" s="367"/>
      <c r="G26" s="367"/>
      <c r="H26" s="367"/>
      <c r="I26" s="367"/>
      <c r="J26" s="367"/>
      <c r="K26" s="367"/>
      <c r="L26" s="367"/>
      <c r="M26" s="367"/>
      <c r="N26" s="367"/>
      <c r="O26" s="367"/>
    </row>
  </sheetData>
  <mergeCells count="40">
    <mergeCell ref="A24:O24"/>
    <mergeCell ref="A25:O26"/>
    <mergeCell ref="H23:K23"/>
    <mergeCell ref="H22:K22"/>
    <mergeCell ref="L19:N19"/>
    <mergeCell ref="O19:O20"/>
    <mergeCell ref="O21:O23"/>
    <mergeCell ref="A17:K17"/>
    <mergeCell ref="A19:A20"/>
    <mergeCell ref="B19:B20"/>
    <mergeCell ref="C19:C20"/>
    <mergeCell ref="D19:D20"/>
    <mergeCell ref="E19:E20"/>
    <mergeCell ref="F19:F20"/>
    <mergeCell ref="G19:G20"/>
    <mergeCell ref="H19:I19"/>
    <mergeCell ref="J19:K19"/>
    <mergeCell ref="L16:O16"/>
    <mergeCell ref="H5:I5"/>
    <mergeCell ref="J5:K5"/>
    <mergeCell ref="L5:N5"/>
    <mergeCell ref="O5:O6"/>
    <mergeCell ref="H8:I8"/>
    <mergeCell ref="J8:K8"/>
    <mergeCell ref="H9:I9"/>
    <mergeCell ref="J9:K9"/>
    <mergeCell ref="A10:O10"/>
    <mergeCell ref="A11:O12"/>
    <mergeCell ref="A15:O15"/>
    <mergeCell ref="O7:O9"/>
    <mergeCell ref="A1:O1"/>
    <mergeCell ref="L2:O2"/>
    <mergeCell ref="A3:K3"/>
    <mergeCell ref="A5:A6"/>
    <mergeCell ref="B5:B6"/>
    <mergeCell ref="C5:C6"/>
    <mergeCell ref="D5:D6"/>
    <mergeCell ref="E5:E6"/>
    <mergeCell ref="F5:F6"/>
    <mergeCell ref="G5:G6"/>
  </mergeCells>
  <phoneticPr fontId="16" type="noConversion"/>
  <printOptions horizontalCentered="1"/>
  <pageMargins left="0" right="0" top="0.15748031496062992" bottom="0.15748031496062992" header="0.31496062992125984" footer="0.31496062992125984"/>
  <pageSetup paperSize="9" scale="83" orientation="landscape" horizontalDpi="100" verticalDpi="1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Pict="0">
                <anchor moveWithCells="1" sizeWithCells="1">
                  <from>
                    <xdr:col>11</xdr:col>
                    <xdr:colOff>95250</xdr:colOff>
                    <xdr:row>2</xdr:row>
                    <xdr:rowOff>19050</xdr:rowOff>
                  </from>
                  <to>
                    <xdr:col>12</xdr:col>
                    <xdr:colOff>76200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Pict="0">
                <anchor moveWithCells="1" sizeWithCells="1">
                  <from>
                    <xdr:col>12</xdr:col>
                    <xdr:colOff>466725</xdr:colOff>
                    <xdr:row>2</xdr:row>
                    <xdr:rowOff>9525</xdr:rowOff>
                  </from>
                  <to>
                    <xdr:col>13</xdr:col>
                    <xdr:colOff>361950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Pict="0">
                <anchor moveWithCells="1" sizeWithCells="1">
                  <from>
                    <xdr:col>11</xdr:col>
                    <xdr:colOff>95250</xdr:colOff>
                    <xdr:row>16</xdr:row>
                    <xdr:rowOff>19050</xdr:rowOff>
                  </from>
                  <to>
                    <xdr:col>12</xdr:col>
                    <xdr:colOff>76200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Pict="0">
                <anchor moveWithCells="1" sizeWithCells="1">
                  <from>
                    <xdr:col>12</xdr:col>
                    <xdr:colOff>466725</xdr:colOff>
                    <xdr:row>16</xdr:row>
                    <xdr:rowOff>9525</xdr:rowOff>
                  </from>
                  <to>
                    <xdr:col>13</xdr:col>
                    <xdr:colOff>361950</xdr:colOff>
                    <xdr:row>17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"/>
  <sheetViews>
    <sheetView zoomScale="115" zoomScaleNormal="115" workbookViewId="0">
      <selection activeCell="P10" sqref="P10"/>
    </sheetView>
  </sheetViews>
  <sheetFormatPr defaultRowHeight="13.5"/>
  <cols>
    <col min="1" max="1" width="5.625" customWidth="1"/>
    <col min="2" max="2" width="7.875" customWidth="1"/>
    <col min="3" max="3" width="9.875" customWidth="1"/>
    <col min="4" max="4" width="20" customWidth="1"/>
    <col min="5" max="5" width="11.625" customWidth="1"/>
    <col min="8" max="8" width="11.5" customWidth="1"/>
    <col min="9" max="9" width="10.25" customWidth="1"/>
    <col min="10" max="10" width="10.375" customWidth="1"/>
    <col min="14" max="14" width="10.25" customWidth="1"/>
  </cols>
  <sheetData>
    <row r="1" spans="1:14" ht="22.5">
      <c r="A1" s="179" t="s">
        <v>21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14.25">
      <c r="A2" s="5"/>
      <c r="B2" s="5"/>
      <c r="C2" s="5"/>
      <c r="D2" s="5"/>
      <c r="E2" s="6"/>
      <c r="F2" s="5"/>
      <c r="G2" s="5"/>
      <c r="H2" s="5"/>
      <c r="I2" s="5"/>
      <c r="J2" s="5"/>
      <c r="K2" s="180"/>
      <c r="L2" s="180"/>
      <c r="M2" s="180"/>
      <c r="N2" s="180"/>
    </row>
    <row r="3" spans="1:14" ht="14.25" customHeight="1">
      <c r="A3" s="181" t="s">
        <v>87</v>
      </c>
      <c r="B3" s="181"/>
      <c r="C3" s="181"/>
      <c r="D3" s="181"/>
      <c r="E3" s="181"/>
      <c r="F3" s="181"/>
      <c r="G3" s="181"/>
      <c r="H3" s="181"/>
      <c r="I3" s="181"/>
      <c r="J3" s="60"/>
      <c r="K3" s="23" t="s">
        <v>0</v>
      </c>
      <c r="L3" s="24"/>
      <c r="M3" s="24" t="s">
        <v>1</v>
      </c>
      <c r="N3" s="24" t="s">
        <v>2</v>
      </c>
    </row>
    <row r="4" spans="1:14" ht="14.25">
      <c r="A4" s="8"/>
      <c r="B4" s="60"/>
      <c r="C4" s="60"/>
      <c r="D4" s="8"/>
      <c r="E4" s="6"/>
      <c r="F4" s="9"/>
      <c r="G4" s="10"/>
      <c r="H4" s="10"/>
      <c r="I4" s="10"/>
      <c r="J4" s="10"/>
      <c r="K4" s="10"/>
      <c r="L4" s="10"/>
      <c r="M4" s="10"/>
      <c r="N4" s="28"/>
    </row>
    <row r="5" spans="1:14" ht="25.5" customHeight="1">
      <c r="A5" s="352" t="s">
        <v>3</v>
      </c>
      <c r="B5" s="354" t="s">
        <v>4</v>
      </c>
      <c r="C5" s="354" t="s">
        <v>5</v>
      </c>
      <c r="D5" s="356" t="s">
        <v>6</v>
      </c>
      <c r="E5" s="354" t="s">
        <v>7</v>
      </c>
      <c r="F5" s="352" t="s">
        <v>8</v>
      </c>
      <c r="G5" s="354" t="s">
        <v>18</v>
      </c>
      <c r="H5" s="354" t="s">
        <v>59</v>
      </c>
      <c r="I5" s="354" t="s">
        <v>60</v>
      </c>
      <c r="J5" s="354" t="s">
        <v>61</v>
      </c>
      <c r="K5" s="360" t="s">
        <v>74</v>
      </c>
      <c r="L5" s="361"/>
      <c r="M5" s="362"/>
      <c r="N5" s="352" t="s">
        <v>10</v>
      </c>
    </row>
    <row r="6" spans="1:14" ht="21" customHeight="1">
      <c r="A6" s="353"/>
      <c r="B6" s="355"/>
      <c r="C6" s="355"/>
      <c r="D6" s="357"/>
      <c r="E6" s="355"/>
      <c r="F6" s="353"/>
      <c r="G6" s="355"/>
      <c r="H6" s="355"/>
      <c r="I6" s="355"/>
      <c r="J6" s="355"/>
      <c r="K6" s="62" t="s">
        <v>11</v>
      </c>
      <c r="L6" s="36" t="s">
        <v>12</v>
      </c>
      <c r="M6" s="37" t="s">
        <v>13</v>
      </c>
      <c r="N6" s="353"/>
    </row>
    <row r="7" spans="1:14" ht="51" customHeight="1">
      <c r="A7" s="38">
        <v>1</v>
      </c>
      <c r="B7" s="39" t="s">
        <v>63</v>
      </c>
      <c r="C7" s="39" t="s">
        <v>64</v>
      </c>
      <c r="D7" s="40" t="s">
        <v>66</v>
      </c>
      <c r="E7" s="34" t="s">
        <v>67</v>
      </c>
      <c r="F7" s="40"/>
      <c r="G7" s="63" t="s">
        <v>62</v>
      </c>
      <c r="H7" s="55">
        <v>3.6</v>
      </c>
      <c r="I7" s="69">
        <v>4.7</v>
      </c>
      <c r="J7" s="69">
        <v>3.2</v>
      </c>
      <c r="K7" s="36"/>
      <c r="L7" s="39"/>
      <c r="M7" s="39"/>
      <c r="N7" s="52"/>
    </row>
    <row r="8" spans="1:14" ht="51" customHeight="1">
      <c r="A8" s="373">
        <v>2</v>
      </c>
      <c r="B8" s="373" t="s">
        <v>63</v>
      </c>
      <c r="C8" s="39" t="s">
        <v>64</v>
      </c>
      <c r="D8" s="40" t="s">
        <v>69</v>
      </c>
      <c r="E8" s="34" t="s">
        <v>68</v>
      </c>
      <c r="F8" s="376"/>
      <c r="G8" s="63" t="s">
        <v>62</v>
      </c>
      <c r="H8" s="55">
        <v>2.2999999999999998</v>
      </c>
      <c r="I8" s="69">
        <v>3</v>
      </c>
      <c r="J8" s="65">
        <v>2.2999999999999998</v>
      </c>
      <c r="K8" s="36"/>
      <c r="L8" s="39"/>
      <c r="M8" s="39"/>
      <c r="N8" s="52"/>
    </row>
    <row r="9" spans="1:14" ht="51" customHeight="1">
      <c r="A9" s="374"/>
      <c r="B9" s="374"/>
      <c r="C9" s="39" t="s">
        <v>64</v>
      </c>
      <c r="D9" s="40" t="s">
        <v>70</v>
      </c>
      <c r="E9" s="34" t="s">
        <v>72</v>
      </c>
      <c r="F9" s="377"/>
      <c r="G9" s="63" t="s">
        <v>62</v>
      </c>
      <c r="H9" s="55">
        <v>0.38</v>
      </c>
      <c r="I9" s="69">
        <v>0.2</v>
      </c>
      <c r="J9" s="65">
        <v>0.3</v>
      </c>
      <c r="K9" s="36"/>
      <c r="L9" s="39"/>
      <c r="M9" s="39"/>
      <c r="N9" s="52"/>
    </row>
    <row r="10" spans="1:14" ht="42.75" customHeight="1">
      <c r="A10" s="375"/>
      <c r="B10" s="375"/>
      <c r="C10" s="39" t="s">
        <v>65</v>
      </c>
      <c r="D10" s="40" t="s">
        <v>71</v>
      </c>
      <c r="E10" s="34" t="s">
        <v>73</v>
      </c>
      <c r="F10" s="378"/>
      <c r="G10" s="63" t="s">
        <v>62</v>
      </c>
      <c r="H10" s="58">
        <v>0.2</v>
      </c>
      <c r="I10" s="69">
        <v>0.15</v>
      </c>
      <c r="J10" s="65">
        <v>0.3</v>
      </c>
      <c r="K10" s="36"/>
      <c r="L10" s="39"/>
      <c r="M10" s="39"/>
      <c r="N10" s="52"/>
    </row>
    <row r="11" spans="1:14" ht="42.75" customHeight="1">
      <c r="A11" s="67"/>
      <c r="B11" s="67"/>
      <c r="C11" s="39"/>
      <c r="D11" s="70" t="s">
        <v>78</v>
      </c>
      <c r="E11" s="34"/>
      <c r="F11" s="68"/>
      <c r="G11" s="66"/>
      <c r="H11" s="58">
        <f>SUM(H7:H10)</f>
        <v>6.48</v>
      </c>
      <c r="I11" s="58">
        <f>SUM(I7:I10)</f>
        <v>8.0500000000000007</v>
      </c>
      <c r="J11" s="71">
        <v>6.1</v>
      </c>
      <c r="K11" s="36"/>
      <c r="L11" s="39"/>
      <c r="M11" s="39"/>
      <c r="N11" s="52"/>
    </row>
    <row r="12" spans="1:14" ht="45" customHeight="1">
      <c r="A12" s="38"/>
      <c r="B12" s="38"/>
      <c r="C12" s="38"/>
      <c r="D12" s="42" t="s">
        <v>14</v>
      </c>
      <c r="E12" s="43"/>
      <c r="F12" s="38"/>
      <c r="G12" s="64"/>
      <c r="H12" s="72" t="s">
        <v>81</v>
      </c>
      <c r="I12" s="72" t="s">
        <v>82</v>
      </c>
      <c r="J12" s="72" t="s">
        <v>81</v>
      </c>
      <c r="K12" s="36"/>
      <c r="L12" s="44"/>
      <c r="M12" s="45"/>
      <c r="N12" s="41"/>
    </row>
    <row r="13" spans="1:14" ht="40.5" customHeight="1">
      <c r="A13" s="38"/>
      <c r="B13" s="38"/>
      <c r="C13" s="38"/>
      <c r="D13" s="42" t="s">
        <v>15</v>
      </c>
      <c r="E13" s="43"/>
      <c r="F13" s="46"/>
      <c r="G13" s="64"/>
      <c r="H13" s="64" t="s">
        <v>84</v>
      </c>
      <c r="I13" s="64" t="s">
        <v>85</v>
      </c>
      <c r="J13" s="61" t="s">
        <v>80</v>
      </c>
      <c r="K13" s="36"/>
      <c r="L13" s="44"/>
      <c r="M13" s="45"/>
      <c r="N13" s="41"/>
    </row>
    <row r="14" spans="1:14" ht="40.5" customHeight="1">
      <c r="A14" s="365" t="s">
        <v>83</v>
      </c>
      <c r="B14" s="366"/>
      <c r="C14" s="366"/>
      <c r="D14" s="366"/>
      <c r="E14" s="366"/>
      <c r="F14" s="366"/>
      <c r="G14" s="366"/>
      <c r="H14" s="366"/>
      <c r="I14" s="366"/>
      <c r="J14" s="366"/>
      <c r="K14" s="366"/>
      <c r="L14" s="366"/>
      <c r="M14" s="366"/>
      <c r="N14" s="366"/>
    </row>
    <row r="15" spans="1:14" ht="33.75" customHeight="1">
      <c r="A15" s="367" t="s">
        <v>86</v>
      </c>
      <c r="B15" s="367"/>
      <c r="C15" s="367"/>
      <c r="D15" s="367"/>
      <c r="E15" s="367"/>
      <c r="F15" s="367"/>
      <c r="G15" s="367"/>
      <c r="H15" s="367"/>
      <c r="I15" s="367"/>
      <c r="J15" s="367"/>
      <c r="K15" s="367"/>
      <c r="L15" s="367"/>
      <c r="M15" s="367"/>
      <c r="N15" s="367"/>
    </row>
    <row r="16" spans="1:14" ht="33.75" customHeight="1">
      <c r="A16" s="367"/>
      <c r="B16" s="367"/>
      <c r="C16" s="367"/>
      <c r="D16" s="367"/>
      <c r="E16" s="367"/>
      <c r="F16" s="367"/>
      <c r="G16" s="367"/>
      <c r="H16" s="367"/>
      <c r="I16" s="367"/>
      <c r="J16" s="367"/>
      <c r="K16" s="367"/>
      <c r="L16" s="367"/>
      <c r="M16" s="367"/>
      <c r="N16" s="367"/>
    </row>
  </sheetData>
  <mergeCells count="20">
    <mergeCell ref="A14:N14"/>
    <mergeCell ref="A15:N16"/>
    <mergeCell ref="A8:A10"/>
    <mergeCell ref="B8:B10"/>
    <mergeCell ref="F8:F10"/>
    <mergeCell ref="K5:M5"/>
    <mergeCell ref="N5:N6"/>
    <mergeCell ref="A1:N1"/>
    <mergeCell ref="K2:N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14" type="noConversion"/>
  <printOptions horizontalCentered="1"/>
  <pageMargins left="0.11811023622047245" right="0.11811023622047245" top="0.19685039370078741" bottom="0.15748031496062992" header="0.31496062992125984" footer="0.31496062992125984"/>
  <pageSetup paperSize="9" orientation="landscape" horizontalDpi="100" verticalDpi="1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 sizeWithCells="1">
                  <from>
                    <xdr:col>10</xdr:col>
                    <xdr:colOff>95250</xdr:colOff>
                    <xdr:row>2</xdr:row>
                    <xdr:rowOff>19050</xdr:rowOff>
                  </from>
                  <to>
                    <xdr:col>11</xdr:col>
                    <xdr:colOff>76200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 sizeWithCells="1">
                  <from>
                    <xdr:col>11</xdr:col>
                    <xdr:colOff>466725</xdr:colOff>
                    <xdr:row>2</xdr:row>
                    <xdr:rowOff>9525</xdr:rowOff>
                  </from>
                  <to>
                    <xdr:col>12</xdr:col>
                    <xdr:colOff>361950</xdr:colOff>
                    <xdr:row>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3</vt:i4>
      </vt:variant>
    </vt:vector>
  </HeadingPairs>
  <TitlesOfParts>
    <vt:vector size="11" baseType="lpstr">
      <vt:lpstr>靠背总成</vt:lpstr>
      <vt:lpstr>工装汇总表</vt:lpstr>
      <vt:lpstr>模具报价单</vt:lpstr>
      <vt:lpstr>夹具报价单</vt:lpstr>
      <vt:lpstr>检具报价单</vt:lpstr>
      <vt:lpstr>模夹检具报价单</vt:lpstr>
      <vt:lpstr> 阻尼器总成  滑轨</vt:lpstr>
      <vt:lpstr>X5000模具</vt:lpstr>
      <vt:lpstr>工装汇总表!Print_Area</vt:lpstr>
      <vt:lpstr>靠背总成!Print_Area</vt:lpstr>
      <vt:lpstr>靠背总成!Print_Titles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孔祥天</dc:creator>
  <cp:lastModifiedBy>Administrator</cp:lastModifiedBy>
  <cp:lastPrinted>2021-10-21T03:13:54Z</cp:lastPrinted>
  <dcterms:created xsi:type="dcterms:W3CDTF">2018-08-13T05:49:00Z</dcterms:created>
  <dcterms:modified xsi:type="dcterms:W3CDTF">2022-09-06T06:54:55Z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