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D16102D-CC8C-4354-87CA-613AC7E19877}" xr6:coauthVersionLast="47" xr6:coauthVersionMax="47" xr10:uidLastSave="{00000000-0000-0000-0000-000000000000}"/>
  <bookViews>
    <workbookView xWindow="-108" yWindow="-108" windowWidth="23256" windowHeight="12720" firstSheet="9" activeTab="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state="hidden" r:id="rId8"/>
    <sheet name="物料及工装采购价格审批表 (10)" sheetId="11" state="hidden" r:id="rId9"/>
    <sheet name="物料及工装采购价格审批表 (11)" sheetId="12" r:id="rId10"/>
    <sheet name="Sheet1" sheetId="1" r:id="rId11"/>
  </sheets>
  <externalReferences>
    <externalReference r:id="rId12"/>
    <externalReference r:id="rId13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1" l="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 l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" i="10"/>
  <c r="N5" i="11" l="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 l="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5" i="10" l="1"/>
  <c r="N5" i="10" s="1"/>
  <c r="L7" i="10"/>
  <c r="N7" i="10" s="1"/>
  <c r="L8" i="10"/>
  <c r="N8" i="10" s="1"/>
  <c r="L9" i="10"/>
  <c r="N9" i="10" s="1"/>
  <c r="L10" i="10"/>
  <c r="N10" i="10" s="1"/>
  <c r="L11" i="10"/>
  <c r="N11" i="10" s="1"/>
  <c r="L12" i="10"/>
  <c r="N12" i="10" s="1"/>
  <c r="L13" i="10"/>
  <c r="N13" i="10" s="1"/>
  <c r="L14" i="10"/>
  <c r="N14" i="10" s="1"/>
  <c r="L15" i="10"/>
  <c r="N15" i="10" s="1"/>
  <c r="L16" i="10"/>
  <c r="N16" i="10" s="1"/>
  <c r="L17" i="10"/>
  <c r="N17" i="10" s="1"/>
  <c r="L18" i="10"/>
  <c r="N18" i="10" s="1"/>
  <c r="L19" i="10"/>
  <c r="N19" i="10" s="1"/>
  <c r="L20" i="10"/>
  <c r="N20" i="10" s="1"/>
  <c r="L21" i="10"/>
  <c r="N21" i="10" s="1"/>
  <c r="L22" i="10"/>
  <c r="N22" i="10" s="1"/>
  <c r="L23" i="10"/>
  <c r="N23" i="10" s="1"/>
  <c r="L24" i="10"/>
  <c r="N24" i="10" s="1"/>
  <c r="L25" i="10"/>
  <c r="N25" i="10" s="1"/>
  <c r="L26" i="10"/>
  <c r="N26" i="10" s="1"/>
  <c r="L27" i="10"/>
  <c r="N27" i="10" s="1"/>
  <c r="L28" i="10"/>
  <c r="N28" i="10" s="1"/>
  <c r="L29" i="10"/>
  <c r="N29" i="10" s="1"/>
  <c r="L30" i="10"/>
  <c r="N30" i="10" s="1"/>
  <c r="L31" i="10"/>
  <c r="N31" i="10" s="1"/>
  <c r="L32" i="10"/>
  <c r="N32" i="10" s="1"/>
  <c r="L33" i="10"/>
  <c r="N33" i="10" s="1"/>
  <c r="L34" i="10"/>
  <c r="N34" i="10" s="1"/>
  <c r="L35" i="10"/>
  <c r="N35" i="10" s="1"/>
  <c r="L36" i="10"/>
  <c r="N36" i="10" s="1"/>
  <c r="L37" i="10"/>
  <c r="N37" i="10" s="1"/>
  <c r="L38" i="10"/>
  <c r="N38" i="10" s="1"/>
  <c r="L4" i="10"/>
  <c r="N4" i="10" s="1"/>
  <c r="K6" i="10"/>
  <c r="L6" i="10" l="1"/>
  <c r="N6" i="10" s="1"/>
  <c r="L4" i="11"/>
  <c r="M4" i="11"/>
  <c r="K31" i="10"/>
  <c r="M31" i="10" s="1"/>
  <c r="K23" i="10"/>
  <c r="M23" i="10" s="1"/>
  <c r="K15" i="10"/>
  <c r="M15" i="10" s="1"/>
  <c r="K7" i="10"/>
  <c r="M7" i="10" s="1"/>
  <c r="K4" i="10"/>
  <c r="M4" i="10" s="1"/>
  <c r="K38" i="10"/>
  <c r="M38" i="10" s="1"/>
  <c r="K30" i="10"/>
  <c r="M30" i="10" s="1"/>
  <c r="K22" i="10"/>
  <c r="M22" i="10" s="1"/>
  <c r="K14" i="10"/>
  <c r="M14" i="10" s="1"/>
  <c r="M6" i="10"/>
  <c r="K16" i="10"/>
  <c r="M16" i="10" s="1"/>
  <c r="K37" i="10"/>
  <c r="M37" i="10" s="1"/>
  <c r="K29" i="10"/>
  <c r="M29" i="10" s="1"/>
  <c r="K21" i="10"/>
  <c r="M21" i="10" s="1"/>
  <c r="K13" i="10"/>
  <c r="M13" i="10" s="1"/>
  <c r="K5" i="10"/>
  <c r="M5" i="10" s="1"/>
  <c r="K24" i="10"/>
  <c r="M24" i="10" s="1"/>
  <c r="K36" i="10"/>
  <c r="M36" i="10" s="1"/>
  <c r="K28" i="10"/>
  <c r="M28" i="10" s="1"/>
  <c r="K20" i="10"/>
  <c r="M20" i="10" s="1"/>
  <c r="K12" i="10"/>
  <c r="M12" i="10" s="1"/>
  <c r="K32" i="10"/>
  <c r="M32" i="10" s="1"/>
  <c r="K8" i="10"/>
  <c r="M8" i="10" s="1"/>
  <c r="K35" i="10"/>
  <c r="M35" i="10" s="1"/>
  <c r="K27" i="10"/>
  <c r="M27" i="10" s="1"/>
  <c r="K19" i="10"/>
  <c r="M19" i="10" s="1"/>
  <c r="K11" i="10"/>
  <c r="M11" i="10" s="1"/>
  <c r="K34" i="10"/>
  <c r="M34" i="10" s="1"/>
  <c r="K26" i="10"/>
  <c r="M26" i="10" s="1"/>
  <c r="K18" i="10"/>
  <c r="M18" i="10" s="1"/>
  <c r="K10" i="10"/>
  <c r="M10" i="10" s="1"/>
  <c r="K33" i="10"/>
  <c r="M33" i="10" s="1"/>
  <c r="K25" i="10"/>
  <c r="M25" i="10" s="1"/>
  <c r="K17" i="10"/>
  <c r="M17" i="10" s="1"/>
  <c r="K9" i="10"/>
  <c r="M9" i="10" s="1"/>
  <c r="K4" i="11"/>
  <c r="N4" i="11"/>
</calcChain>
</file>

<file path=xl/sharedStrings.xml><?xml version="1.0" encoding="utf-8"?>
<sst xmlns="http://schemas.openxmlformats.org/spreadsheetml/2006/main" count="722" uniqueCount="205">
  <si>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</si>
  <si>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</si>
  <si>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</si>
  <si>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</si>
  <si>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</si>
  <si>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</si>
  <si>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</si>
  <si>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</si>
  <si>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</si>
  <si>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</si>
  <si>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</si>
  <si>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</si>
  <si>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</si>
  <si>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</si>
  <si>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</si>
  <si>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</si>
  <si>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</si>
  <si>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</si>
  <si>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</si>
  <si>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</si>
  <si>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</si>
  <si>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</si>
  <si>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</si>
  <si>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</si>
  <si>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</si>
  <si>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</si>
  <si>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</si>
  <si>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</si>
  <si>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</si>
  <si>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</si>
  <si>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</si>
  <si>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</si>
  <si>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</si>
  <si>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</si>
  <si>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</si>
  <si>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</si>
  <si>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</si>
  <si>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</si>
  <si>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</si>
  <si>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</si>
  <si>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</si>
  <si>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</si>
  <si>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</si>
  <si>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</si>
  <si>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</si>
  <si>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</si>
  <si>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</si>
  <si>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</si>
  <si>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</si>
  <si>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</si>
  <si>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</si>
  <si>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</si>
  <si>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</si>
  <si>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</si>
  <si>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</si>
  <si>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</si>
  <si>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</si>
  <si>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</si>
  <si>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</si>
  <si>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</si>
  <si>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</si>
  <si>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</si>
  <si>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</si>
  <si>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</si>
  <si>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</si>
  <si>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</si>
  <si>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</si>
  <si>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</si>
  <si>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</si>
  <si>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</si>
  <si>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</si>
  <si>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</si>
  <si>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</si>
  <si>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</si>
  <si>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</si>
  <si>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</si>
  <si>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</si>
  <si>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</si>
  <si>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</si>
  <si>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</si>
  <si>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</si>
  <si>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</si>
  <si>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</si>
  <si>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</si>
  <si>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</si>
  <si>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</si>
  <si>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</si>
  <si>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</si>
  <si>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</si>
  <si>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</si>
  <si>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</si>
  <si>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</si>
  <si>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</si>
  <si>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</si>
  <si>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</si>
  <si>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</si>
  <si>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</si>
  <si>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</si>
  <si>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</si>
  <si>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</si>
  <si>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</si>
  <si>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</si>
  <si>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</si>
  <si>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</si>
  <si>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</si>
  <si>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</si>
  <si>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</si>
  <si>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</si>
  <si>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</si>
  <si>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</si>
  <si>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</si>
  <si>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</si>
  <si>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</si>
  <si>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</si>
  <si>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</si>
  <si>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</si>
  <si>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</si>
  <si>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</si>
  <si>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</si>
  <si>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</si>
  <si>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</si>
  <si>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</si>
  <si>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</si>
  <si>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</si>
  <si>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</si>
  <si>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</si>
  <si>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</si>
  <si>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</si>
  <si>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</si>
  <si>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</si>
  <si>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</si>
  <si>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</si>
  <si>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</si>
  <si>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</si>
  <si>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</si>
  <si>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</si>
  <si>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</si>
  <si>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</si>
  <si>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</si>
  <si>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</si>
  <si>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</si>
  <si>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</si>
  <si>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</si>
  <si>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</si>
  <si>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</si>
  <si>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</si>
  <si>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</si>
  <si>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</si>
  <si>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</si>
  <si>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</si>
  <si>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</si>
  <si>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</si>
  <si>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</si>
  <si>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</si>
  <si>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</si>
  <si>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</si>
  <si>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</si>
  <si>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</si>
  <si>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</si>
  <si>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</si>
  <si>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</si>
  <si>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</si>
  <si>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</si>
  <si>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</si>
  <si>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</si>
  <si>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</si>
  <si>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</si>
  <si>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</si>
  <si>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</si>
  <si>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</si>
  <si>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</si>
  <si>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</si>
  <si>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</si>
  <si>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</si>
  <si>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</si>
  <si>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</si>
  <si>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</si>
  <si>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</si>
  <si>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</si>
  <si>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</si>
  <si>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</si>
  <si>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</si>
  <si>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</si>
  <si>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</si>
  <si>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</si>
  <si>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</si>
  <si>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</si>
  <si>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</si>
  <si>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</si>
  <si>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</si>
  <si>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</si>
  <si>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</si>
  <si>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</si>
  <si>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</si>
  <si>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</si>
  <si>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</si>
  <si>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2.此状态在2022年1月20日前还有供货，至2022年1月20日后取消此状态
3.在2022年QAD系统中，体现02.03.37.030B状态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</si>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</sst>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64">
        <v>1</v>
      </c>
      <c r="B4" s="62" t="s">
        <v>31</v>
      </c>
      <c r="C4" s="62" t="s">
        <v>32</v>
      </c>
      <c r="D4" s="64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65"/>
      <c r="B5" s="63"/>
      <c r="C5" s="63"/>
      <c r="D5" s="65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64">
        <v>2</v>
      </c>
      <c r="B6" s="62" t="s">
        <v>18</v>
      </c>
      <c r="C6" s="62" t="s">
        <v>19</v>
      </c>
      <c r="D6" s="64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65"/>
      <c r="B7" s="63"/>
      <c r="C7" s="63"/>
      <c r="D7" s="65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64">
        <v>3</v>
      </c>
      <c r="B8" s="62" t="s">
        <v>33</v>
      </c>
      <c r="C8" s="62" t="s">
        <v>34</v>
      </c>
      <c r="D8" s="64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65"/>
      <c r="B9" s="63"/>
      <c r="C9" s="63"/>
      <c r="D9" s="65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68" t="s">
        <v>25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2" ht="78.599999999999994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2" ht="93" customHeight="1">
      <c r="A12" s="69" t="s">
        <v>13</v>
      </c>
      <c r="B12" s="70"/>
      <c r="C12" s="71" t="s">
        <v>14</v>
      </c>
      <c r="D12" s="71"/>
      <c r="E12" s="68" t="s">
        <v>15</v>
      </c>
      <c r="F12" s="68"/>
      <c r="G12" s="68"/>
      <c r="H12" s="68" t="s">
        <v>16</v>
      </c>
      <c r="I12" s="68"/>
      <c r="J12" s="68" t="s">
        <v>17</v>
      </c>
      <c r="K12" s="68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tabSelected="1"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45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44">
        <v>1</v>
      </c>
      <c r="B4" s="43" t="s">
        <v>201</v>
      </c>
      <c r="C4" s="19" t="s">
        <v>202</v>
      </c>
      <c r="D4" s="44" t="s">
        <v>20</v>
      </c>
      <c r="E4" s="20">
        <v>0.6</v>
      </c>
      <c r="F4" s="7">
        <v>0.13</v>
      </c>
      <c r="G4" s="9">
        <v>3.49</v>
      </c>
      <c r="H4" s="20">
        <v>0.55000000000000004</v>
      </c>
      <c r="I4" s="20">
        <v>0.55000000000000004</v>
      </c>
      <c r="J4" s="21" t="s">
        <v>203</v>
      </c>
      <c r="K4" s="21"/>
      <c r="L4" s="8"/>
    </row>
    <row r="5" spans="1:12" ht="27.75" customHeight="1">
      <c r="A5" s="68" t="s">
        <v>204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50.4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93" customHeight="1">
      <c r="A7" s="69" t="s">
        <v>13</v>
      </c>
      <c r="B7" s="70"/>
      <c r="C7" s="71" t="s">
        <v>14</v>
      </c>
      <c r="D7" s="71"/>
      <c r="E7" s="68" t="s">
        <v>15</v>
      </c>
      <c r="F7" s="68"/>
      <c r="G7" s="68"/>
      <c r="H7" s="68" t="s">
        <v>16</v>
      </c>
      <c r="I7" s="68"/>
      <c r="J7" s="68" t="s">
        <v>17</v>
      </c>
      <c r="K7" s="6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64">
        <v>1</v>
      </c>
      <c r="B4" s="62" t="s">
        <v>27</v>
      </c>
      <c r="C4" s="62" t="s">
        <v>28</v>
      </c>
      <c r="D4" s="64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65"/>
      <c r="B5" s="63"/>
      <c r="C5" s="63"/>
      <c r="D5" s="65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68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78.599999999999994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1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>
      <c r="A6" s="68" t="s">
        <v>42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152.4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15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>
      <c r="A6" s="68" t="s">
        <v>49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77.400000000000006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22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>
      <c r="A6" s="68" t="s">
        <v>56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58.8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2" ht="93" customHeight="1">
      <c r="A8" s="69" t="s">
        <v>13</v>
      </c>
      <c r="B8" s="70"/>
      <c r="C8" s="71" t="s">
        <v>14</v>
      </c>
      <c r="D8" s="71"/>
      <c r="E8" s="68" t="s">
        <v>15</v>
      </c>
      <c r="F8" s="68"/>
      <c r="G8" s="68"/>
      <c r="H8" s="68" t="s">
        <v>16</v>
      </c>
      <c r="I8" s="68"/>
      <c r="J8" s="68" t="s">
        <v>17</v>
      </c>
      <c r="K8" s="68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27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>
      <c r="A12" s="68" t="s">
        <v>74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2" ht="58.8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2" ht="93" customHeight="1">
      <c r="A14" s="69" t="s">
        <v>13</v>
      </c>
      <c r="B14" s="70"/>
      <c r="C14" s="71" t="s">
        <v>14</v>
      </c>
      <c r="D14" s="71"/>
      <c r="E14" s="68" t="s">
        <v>15</v>
      </c>
      <c r="F14" s="68"/>
      <c r="G14" s="68"/>
      <c r="H14" s="68" t="s">
        <v>16</v>
      </c>
      <c r="I14" s="68"/>
      <c r="J14" s="68" t="s">
        <v>17</v>
      </c>
      <c r="K14" s="68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27.75" customHeight="1">
      <c r="I2" s="67" t="s">
        <v>1</v>
      </c>
      <c r="J2" s="67"/>
      <c r="K2" s="67"/>
    </row>
    <row r="3" spans="1:12" s="30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>
      <c r="A5" s="68" t="s">
        <v>75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79.2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2" ht="93" customHeight="1">
      <c r="A7" s="69" t="s">
        <v>13</v>
      </c>
      <c r="B7" s="70"/>
      <c r="C7" s="71" t="s">
        <v>14</v>
      </c>
      <c r="D7" s="71"/>
      <c r="E7" s="68" t="s">
        <v>15</v>
      </c>
      <c r="F7" s="68"/>
      <c r="G7" s="68"/>
      <c r="H7" s="68" t="s">
        <v>16</v>
      </c>
      <c r="I7" s="68"/>
      <c r="J7" s="68" t="s">
        <v>17</v>
      </c>
      <c r="K7" s="68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C1" zoomScale="80" zoomScaleNormal="80" zoomScaleSheetLayoutView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7.75" customHeight="1">
      <c r="M2" s="67" t="s">
        <v>1</v>
      </c>
      <c r="N2" s="67"/>
      <c r="O2" s="67"/>
      <c r="P2" s="67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61" customFormat="1" ht="62.4" customHeight="1">
      <c r="A6" s="55">
        <v>3</v>
      </c>
      <c r="B6" s="56" t="s">
        <v>80</v>
      </c>
      <c r="C6" s="57" t="s">
        <v>81</v>
      </c>
      <c r="D6" s="57" t="s">
        <v>158</v>
      </c>
      <c r="E6" s="55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58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>F6</f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59" t="s">
        <v>142</v>
      </c>
      <c r="P6" s="59" t="s">
        <v>152</v>
      </c>
      <c r="Q6" s="60"/>
    </row>
    <row r="7" spans="1:17" s="54" customFormat="1" ht="121.2" customHeight="1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VLOOKUP(D7,'[1]2021年1-6月'!$B$4:$AA$210,26,0)</f>
        <v>5.7924137832000007</v>
      </c>
      <c r="G7" s="49">
        <f>VLOOKUP(D7,'[1]2021年1-6月'!$B$4:$AE$210,30,0)</f>
        <v>5.7924137832000007</v>
      </c>
      <c r="H7" s="50">
        <v>0.13</v>
      </c>
      <c r="I7" s="51">
        <f>VLOOKUP(D7,'[2]2022年1-6月'!$B$4:$AA$210,26,0)</f>
        <v>5.6451490260000003</v>
      </c>
      <c r="J7" s="51">
        <f>VLOOKUP(D7,'[2]2022年1-6月'!$B$4:$AE$210,30,0)</f>
        <v>5.6451490260000003</v>
      </c>
      <c r="K7" s="49">
        <f t="shared" si="0"/>
        <v>5.7924137832000007</v>
      </c>
      <c r="L7" s="49">
        <f t="shared" si="1"/>
        <v>5.7924137832000007</v>
      </c>
      <c r="M7" s="49">
        <f t="shared" si="2"/>
        <v>5.7924137832000007</v>
      </c>
      <c r="N7" s="49">
        <f t="shared" si="3"/>
        <v>5.7924137832000007</v>
      </c>
      <c r="O7" s="52" t="s">
        <v>142</v>
      </c>
      <c r="P7" s="52" t="s">
        <v>200</v>
      </c>
      <c r="Q7" s="53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54" customFormat="1" ht="84" customHeight="1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VLOOKUP(D9,'[1]2021年1-6月'!$B$4:$AA$210,26,0)</f>
        <v>6.9832406312999993</v>
      </c>
      <c r="G9" s="49">
        <f>VLOOKUP(D9,'[1]2021年1-6月'!$B$4:$AE$210,30,0)</f>
        <v>7.2932406312999989</v>
      </c>
      <c r="H9" s="50">
        <v>0.13</v>
      </c>
      <c r="I9" s="51">
        <f>VLOOKUP(D9,'[2]2022年1-6月'!$B$4:$AA$210,26,0)</f>
        <v>6.8057006152499993</v>
      </c>
      <c r="J9" s="51">
        <f>VLOOKUP(D9,'[2]2022年1-6月'!$B$4:$AE$210,30,0)</f>
        <v>7.1157006152499989</v>
      </c>
      <c r="K9" s="49">
        <f t="shared" si="0"/>
        <v>6.9832406312999993</v>
      </c>
      <c r="L9" s="49">
        <f t="shared" si="1"/>
        <v>7.2932406312999989</v>
      </c>
      <c r="M9" s="49">
        <f t="shared" si="2"/>
        <v>6.9832406312999993</v>
      </c>
      <c r="N9" s="49">
        <f t="shared" si="3"/>
        <v>7.2932406312999989</v>
      </c>
      <c r="O9" s="52" t="s">
        <v>142</v>
      </c>
      <c r="P9" s="52" t="s">
        <v>196</v>
      </c>
      <c r="Q9" s="53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54" customFormat="1" ht="62.4" customHeight="1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VLOOKUP(D15,'[1]2021年1-6月'!$B$4:$AA$210,26,0)</f>
        <v>1.6096933903799997</v>
      </c>
      <c r="G15" s="49">
        <f>VLOOKUP(D15,'[1]2021年1-6月'!$B$4:$AE$210,30,0)</f>
        <v>2.0656933903799999</v>
      </c>
      <c r="H15" s="50">
        <v>0.13</v>
      </c>
      <c r="I15" s="51">
        <f>VLOOKUP(D15,'[2]2022年1-6月'!$B$4:$AA$210,26,0)</f>
        <v>1.5687689821499997</v>
      </c>
      <c r="J15" s="51">
        <f>VLOOKUP(D15,'[2]2022年1-6月'!$B$4:$AE$210,30,0)</f>
        <v>2.0247689821499999</v>
      </c>
      <c r="K15" s="49">
        <f t="shared" si="0"/>
        <v>1.6096933903799997</v>
      </c>
      <c r="L15" s="49">
        <f t="shared" si="1"/>
        <v>2.0656933903799999</v>
      </c>
      <c r="M15" s="49">
        <f t="shared" si="2"/>
        <v>1.6096933903799997</v>
      </c>
      <c r="N15" s="49">
        <f t="shared" si="3"/>
        <v>2.0656933903799999</v>
      </c>
      <c r="O15" s="52" t="s">
        <v>142</v>
      </c>
      <c r="P15" s="52" t="s">
        <v>197</v>
      </c>
      <c r="Q15" s="53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>
      <c r="A39" s="68" t="s">
        <v>143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17" ht="79.2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7" ht="93" customHeight="1">
      <c r="A41" s="69" t="s">
        <v>13</v>
      </c>
      <c r="B41" s="70"/>
      <c r="C41" s="71" t="s">
        <v>14</v>
      </c>
      <c r="D41" s="71"/>
      <c r="E41" s="71"/>
      <c r="F41" s="68" t="s">
        <v>15</v>
      </c>
      <c r="G41" s="68"/>
      <c r="H41" s="68"/>
      <c r="I41" s="68"/>
      <c r="J41" s="42"/>
      <c r="K41" s="68" t="s">
        <v>16</v>
      </c>
      <c r="L41" s="68"/>
      <c r="M41" s="68"/>
      <c r="N41" s="42"/>
      <c r="O41" s="68" t="s">
        <v>17</v>
      </c>
      <c r="P41" s="6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1" zoomScale="80" zoomScaleNormal="8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7.75" customHeight="1">
      <c r="M2" s="67" t="s">
        <v>1</v>
      </c>
      <c r="N2" s="67"/>
      <c r="O2" s="67"/>
      <c r="P2" s="67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54" customFormat="1" ht="93" customHeight="1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VLOOKUP(D7,'[1]2021年7-12月 (调整后)'!$B$4:$AA$210,26,0)</f>
        <v>5.7339975056000005</v>
      </c>
      <c r="G7" s="49">
        <f>VLOOKUP(D7,'[1]2021年7-12月 (调整后)'!$B$4:$AE$210,30,0)</f>
        <v>5.7339975056000005</v>
      </c>
      <c r="H7" s="50">
        <v>0.13</v>
      </c>
      <c r="I7" s="51">
        <f>VLOOKUP(D7,'[2]2022年7-12月'!$B$4:$AA$210,26,0)</f>
        <v>5.5068043480000002</v>
      </c>
      <c r="J7" s="51">
        <f>VLOOKUP(D7,'[2]2022年7-12月'!$B$4:$AE$210,30,0)</f>
        <v>5.5068043480000002</v>
      </c>
      <c r="K7" s="49">
        <f t="shared" si="0"/>
        <v>5.7339975056000005</v>
      </c>
      <c r="L7" s="49">
        <f t="shared" si="1"/>
        <v>5.7339975056000005</v>
      </c>
      <c r="M7" s="49">
        <f t="shared" si="2"/>
        <v>5.7339975056000005</v>
      </c>
      <c r="N7" s="49">
        <f t="shared" si="3"/>
        <v>5.7339975056000005</v>
      </c>
      <c r="O7" s="52" t="s">
        <v>142</v>
      </c>
      <c r="P7" s="52" t="s">
        <v>195</v>
      </c>
      <c r="Q7" s="53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54" customFormat="1" ht="62.4" customHeight="1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VLOOKUP(D9,'[1]2021年7-12月 (调整后)'!$B$4:$AA$210,26,0)</f>
        <v>6.8095853353999996</v>
      </c>
      <c r="G9" s="49">
        <f>VLOOKUP(D9,'[1]2021年7-12月 (调整后)'!$B$4:$AE$210,30,0)</f>
        <v>7.1195853353999992</v>
      </c>
      <c r="H9" s="50">
        <v>0.13</v>
      </c>
      <c r="I9" s="51">
        <f>VLOOKUP(D9,'[2]2022年7-12月'!$B$4:$AA$210,26,0)</f>
        <v>6.5916653694999994</v>
      </c>
      <c r="J9" s="51">
        <f>VLOOKUP(D9,'[2]2022年7-12月'!$B$4:$AE$210,30,0)</f>
        <v>6.901665369499999</v>
      </c>
      <c r="K9" s="49">
        <f t="shared" si="0"/>
        <v>6.8095853353999996</v>
      </c>
      <c r="L9" s="49">
        <f t="shared" si="1"/>
        <v>7.1195853353999992</v>
      </c>
      <c r="M9" s="49">
        <f t="shared" si="2"/>
        <v>6.8095853353999996</v>
      </c>
      <c r="N9" s="49">
        <f t="shared" si="3"/>
        <v>7.1195853353999992</v>
      </c>
      <c r="O9" s="52" t="s">
        <v>142</v>
      </c>
      <c r="P9" s="52" t="s">
        <v>198</v>
      </c>
      <c r="Q9" s="53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54" customFormat="1" ht="62.4" customHeight="1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VLOOKUP(D15,'[1]2021年7-12月 (调整后)'!$B$4:$AA$210,26,0)</f>
        <v>1.5926377140399999</v>
      </c>
      <c r="G15" s="49">
        <f>VLOOKUP(D15,'[1]2021年7-12月 (调整后)'!$B$4:$AE$210,30,0)</f>
        <v>2.0486377140399998</v>
      </c>
      <c r="H15" s="50">
        <v>0.13</v>
      </c>
      <c r="I15" s="51">
        <f>VLOOKUP(D15,'[2]2022年7-12月'!$B$4:$AA$210,26,0)</f>
        <v>1.5302411956999997</v>
      </c>
      <c r="J15" s="51">
        <f>VLOOKUP(D15,'[2]2022年7-12月'!$B$4:$AE$210,30,0)</f>
        <v>1.9862411956999997</v>
      </c>
      <c r="K15" s="49">
        <f t="shared" si="0"/>
        <v>1.5926377140399999</v>
      </c>
      <c r="L15" s="49">
        <f t="shared" si="1"/>
        <v>2.0486377140399998</v>
      </c>
      <c r="M15" s="49">
        <f t="shared" si="2"/>
        <v>1.5926377140399999</v>
      </c>
      <c r="N15" s="49">
        <f t="shared" si="3"/>
        <v>2.0486377140399998</v>
      </c>
      <c r="O15" s="52" t="s">
        <v>142</v>
      </c>
      <c r="P15" s="52" t="s">
        <v>199</v>
      </c>
      <c r="Q15" s="53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>
      <c r="A39" s="68" t="s">
        <v>143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17" ht="79.2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7" ht="93" customHeight="1">
      <c r="A41" s="69" t="s">
        <v>13</v>
      </c>
      <c r="B41" s="70"/>
      <c r="C41" s="71" t="s">
        <v>14</v>
      </c>
      <c r="D41" s="71"/>
      <c r="E41" s="71"/>
      <c r="F41" s="68" t="s">
        <v>15</v>
      </c>
      <c r="G41" s="68"/>
      <c r="H41" s="68"/>
      <c r="I41" s="68"/>
      <c r="J41" s="42"/>
      <c r="K41" s="68" t="s">
        <v>16</v>
      </c>
      <c r="L41" s="68"/>
      <c r="M41" s="68"/>
      <c r="N41" s="42"/>
      <c r="O41" s="68" t="s">
        <v>17</v>
      </c>
      <c r="P41" s="68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2022-09-14T02:57:22Z</dcterms:modified>
</cp:coreProperties>
</file>