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2.扶手价格\重汽换挡扶手价格审批及合同\价格审批及合同\新建文件夹\无忧扶手价格协议-安路普\"/>
    </mc:Choice>
  </mc:AlternateContent>
  <xr:revisionPtr revIDLastSave="0" documentId="13_ncr:1_{53085FFD-795E-4A02-8F90-F829ABBF6FF1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H9" i="9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<sst xmlns="http://schemas.openxmlformats.org/spreadsheetml/2006/main" count="44" uniqueCount="43">
  <si>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</si>
  <si>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</si>
  <si>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</si>
  <si>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</si>
  <si>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</si>
  <si>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</si>
  <si>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</si>
  <si>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</si>
  <si>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</si>
  <si>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</si>
  <si>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</si>
  <si>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</si>
  <si>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</si>
  <si>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</si>
  <si>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</si>
  <si>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</si>
  <si>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</si>
  <si>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</si>
  <si>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</si>
  <si>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</si>
  <si>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</si>
  <si>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</si>
  <si>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</si>
  <si>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</si>
  <si>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</si>
  <si>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</si>
  <si>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</si>
  <si>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</si>
  <si>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</si>
  <si>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</si>
  <si>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甲方：安路普（北京）汽车技术有限公司昌平分公司</t>
    <phoneticPr fontId="5" type="noConversion"/>
  </si>
  <si>
    <t>甲方:  安路普（北京）汽车技术有限公司昌平分公司</t>
    <phoneticPr fontId="5" type="noConversion"/>
  </si>
  <si>
    <t>2022年</t>
    <phoneticPr fontId="7" type="noConversion"/>
  </si>
  <si>
    <t xml:space="preserve">                                                协议编号：JG-2022-ALP-054</t>
    <phoneticPr fontId="7" type="noConversion"/>
  </si>
  <si>
    <r>
      <t>乙方：</t>
    </r>
    <r>
      <rPr>
        <u/>
        <sz val="12"/>
        <rFont val="楷体"/>
        <family val="3"/>
        <charset val="134"/>
      </rPr>
      <t>新梦顶（上海）汽车零部件有限公司保定分公司</t>
    </r>
    <phoneticPr fontId="4" type="noConversion"/>
  </si>
  <si>
    <t>SHT0012400</t>
    <phoneticPr fontId="5" type="noConversion"/>
  </si>
  <si>
    <t>发泡包覆总成</t>
    <phoneticPr fontId="5" type="noConversion"/>
  </si>
  <si>
    <t>套</t>
    <phoneticPr fontId="7" type="noConversion"/>
  </si>
  <si>
    <t>乙方：新梦顶（上海）汽车零部件有限公司保定分公司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</si>
  <si>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2022年06月25</t>
    </r>
    <r>
      <rPr>
        <sz val="12"/>
        <rFont val="楷体"/>
        <family val="3"/>
        <charset val="134"/>
      </rPr>
      <t>日起至2022年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</si>
  <si>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15000件</t>
    <phoneticPr fontId="5" type="noConversion"/>
  </si>
  <si>
    <t>85000件</t>
    <phoneticPr fontId="5" type="noConversion"/>
  </si>
  <si>
    <t>15000件后含模摊未税价格变为26.75元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</si>
</sst>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  <numFmt numFmtId="181" formatCode="0.00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81" fontId="9" fillId="0" borderId="1" xfId="7" applyNumberFormat="1" applyFont="1" applyFill="1" applyBorder="1" applyAlignment="1">
      <alignment horizontal="center" vertical="center"/>
    </xf>
    <xf numFmtId="181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8" fontId="17" fillId="0" borderId="3" xfId="7" applyNumberFormat="1" applyFont="1" applyFill="1" applyBorder="1" applyAlignment="1">
      <alignment horizontal="center" vertical="center" wrapText="1"/>
    </xf>
    <xf numFmtId="178" fontId="17" fillId="0" borderId="4" xfId="7" applyNumberFormat="1" applyFont="1" applyFill="1" applyBorder="1" applyAlignment="1">
      <alignment horizontal="center" vertical="center" wrapText="1"/>
    </xf>
    <xf numFmtId="0" fontId="18" fillId="0" borderId="3" xfId="8" applyFont="1" applyFill="1" applyBorder="1" applyAlignment="1">
      <alignment horizontal="center" vertical="center"/>
    </xf>
    <xf numFmtId="0" fontId="18" fillId="0" borderId="4" xfId="8" applyFont="1" applyFill="1" applyBorder="1" applyAlignment="1">
      <alignment horizontal="center" vertical="center"/>
    </xf>
    <xf numFmtId="0" fontId="14" fillId="0" borderId="3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80" fontId="18" fillId="0" borderId="3" xfId="8" applyNumberFormat="1" applyFont="1" applyFill="1" applyBorder="1" applyAlignment="1">
      <alignment horizontal="center" vertical="center"/>
    </xf>
    <xf numFmtId="180" fontId="18" fillId="0" borderId="4" xfId="8" applyNumberFormat="1" applyFont="1" applyFill="1" applyBorder="1" applyAlignment="1">
      <alignment horizontal="center" vertical="center"/>
    </xf>
    <xf numFmtId="0" fontId="18" fillId="0" borderId="3" xfId="7" applyFont="1" applyFill="1" applyBorder="1" applyAlignment="1">
      <alignment horizontal="center" vertical="center"/>
    </xf>
    <xf numFmtId="0" fontId="18" fillId="0" borderId="4" xfId="7" applyFont="1" applyFill="1" applyBorder="1" applyAlignment="1">
      <alignment horizontal="center" vertical="center"/>
    </xf>
    <xf numFmtId="0" fontId="16" fillId="0" borderId="3" xfId="7" applyFont="1" applyFill="1" applyBorder="1" applyAlignment="1">
      <alignment horizontal="center" vertical="center"/>
    </xf>
    <xf numFmtId="0" fontId="16" fillId="0" borderId="4" xfId="7" applyFont="1" applyFill="1" applyBorder="1" applyAlignment="1">
      <alignment horizontal="center" vertical="center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8"/>
  <sheetViews>
    <sheetView tabSelected="1" zoomScale="115" zoomScaleNormal="115" zoomScaleSheetLayoutView="70" workbookViewId="0">
      <selection activeCell="D9" sqref="D9:D10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6" width="6.875" style="42" customWidth="1"/>
    <col min="7" max="7" width="8.5" style="42" bestFit="1" customWidth="1"/>
    <col min="8" max="8" width="9.375" style="42" customWidth="1"/>
    <col min="9" max="9" width="8.5" style="42" customWidth="1"/>
    <col min="10" max="10" width="18.375" style="42" bestFit="1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5" t="s">
        <v>9</v>
      </c>
      <c r="L7" s="45" t="s">
        <v>10</v>
      </c>
      <c r="M7" s="45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12</v>
      </c>
      <c r="G8" s="9" t="s">
        <v>32</v>
      </c>
      <c r="H8" s="46" t="s">
        <v>13</v>
      </c>
      <c r="I8" s="46" t="s">
        <v>14</v>
      </c>
      <c r="J8" s="46" t="s">
        <v>15</v>
      </c>
      <c r="K8" s="73" t="s">
        <v>32</v>
      </c>
      <c r="L8" s="73"/>
      <c r="M8" s="73"/>
      <c r="N8" s="59"/>
      <c r="O8" s="8"/>
    </row>
    <row r="9" spans="1:205" s="23" customFormat="1" ht="36.75" customHeight="1" x14ac:dyDescent="0.15">
      <c r="A9" s="78">
        <v>1</v>
      </c>
      <c r="B9" s="65" t="s">
        <v>35</v>
      </c>
      <c r="C9" s="67" t="s">
        <v>36</v>
      </c>
      <c r="D9" s="67"/>
      <c r="E9" s="69" t="s">
        <v>37</v>
      </c>
      <c r="F9" s="67"/>
      <c r="G9" s="74">
        <v>25.8</v>
      </c>
      <c r="H9" s="76">
        <f>50000+15000+45000</f>
        <v>110000</v>
      </c>
      <c r="I9" s="49">
        <v>1.95</v>
      </c>
      <c r="J9" s="16" t="s">
        <v>40</v>
      </c>
      <c r="K9" s="17">
        <f>G9+I9</f>
        <v>27.75</v>
      </c>
      <c r="L9" s="17">
        <f>K9*0.13</f>
        <v>3.6074999999999999</v>
      </c>
      <c r="M9" s="18">
        <f>K9+L9</f>
        <v>31.357500000000002</v>
      </c>
      <c r="N9" s="51" t="s">
        <v>42</v>
      </c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36.75" customHeight="1" x14ac:dyDescent="0.15">
      <c r="A10" s="79"/>
      <c r="B10" s="66"/>
      <c r="C10" s="68"/>
      <c r="D10" s="68"/>
      <c r="E10" s="70"/>
      <c r="F10" s="68"/>
      <c r="G10" s="75"/>
      <c r="H10" s="77"/>
      <c r="I10" s="49">
        <v>0.95</v>
      </c>
      <c r="J10" s="16" t="s">
        <v>41</v>
      </c>
      <c r="K10" s="17">
        <f>I10+G9</f>
        <v>26.75</v>
      </c>
      <c r="L10" s="17">
        <f>K10*0.13</f>
        <v>3.4775</v>
      </c>
      <c r="M10" s="18">
        <f>K10+L10</f>
        <v>30.227499999999999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16.5" customHeight="1" x14ac:dyDescent="0.15">
      <c r="A11" s="10">
        <v>2</v>
      </c>
      <c r="B11" s="11"/>
      <c r="C11" s="12"/>
      <c r="D11" s="12"/>
      <c r="E11" s="13"/>
      <c r="F11" s="12"/>
      <c r="G11" s="14"/>
      <c r="H11" s="15"/>
      <c r="I11" s="49"/>
      <c r="J11" s="16"/>
      <c r="K11" s="17"/>
      <c r="L11" s="17"/>
      <c r="M11" s="18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3" customFormat="1" ht="16.5" customHeight="1" x14ac:dyDescent="0.15">
      <c r="A12" s="10">
        <v>3</v>
      </c>
      <c r="B12" s="11"/>
      <c r="C12" s="12"/>
      <c r="E12" s="13"/>
      <c r="F12" s="12"/>
      <c r="G12" s="14"/>
      <c r="H12" s="12"/>
      <c r="I12" s="49"/>
      <c r="J12" s="16"/>
      <c r="K12" s="17"/>
      <c r="L12" s="17"/>
      <c r="M12" s="18"/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</row>
    <row r="13" spans="1:205" s="23" customFormat="1" ht="16.5" customHeight="1" x14ac:dyDescent="0.15">
      <c r="A13" s="10">
        <v>4</v>
      </c>
      <c r="B13" s="11"/>
      <c r="C13" s="12"/>
      <c r="D13" s="12"/>
      <c r="E13" s="13"/>
      <c r="F13" s="12"/>
      <c r="G13" s="14"/>
      <c r="H13" s="12"/>
      <c r="I13" s="50"/>
      <c r="J13" s="12"/>
      <c r="K13" s="17"/>
      <c r="L13" s="17"/>
      <c r="M13" s="18"/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</row>
    <row r="14" spans="1:205" s="26" customFormat="1" x14ac:dyDescent="0.15">
      <c r="A14" s="57" t="s">
        <v>17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4"/>
      <c r="P14" s="25"/>
    </row>
    <row r="15" spans="1:205" s="26" customFormat="1" x14ac:dyDescent="0.15">
      <c r="A15" s="71" t="s">
        <v>39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27"/>
      <c r="P15" s="25"/>
    </row>
    <row r="16" spans="1:205" s="26" customFormat="1" x14ac:dyDescent="0.15">
      <c r="A16" s="57" t="s">
        <v>25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7"/>
      <c r="P16" s="25"/>
    </row>
    <row r="17" spans="1:16" s="26" customFormat="1" x14ac:dyDescent="0.15">
      <c r="A17" s="71" t="s">
        <v>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48"/>
      <c r="P17" s="25"/>
    </row>
    <row r="18" spans="1:16" s="26" customFormat="1" x14ac:dyDescent="0.15">
      <c r="A18" s="71" t="s">
        <v>28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47"/>
      <c r="P18" s="25"/>
    </row>
    <row r="19" spans="1:16" s="26" customFormat="1" x14ac:dyDescent="0.15">
      <c r="A19" s="71" t="s">
        <v>26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27"/>
      <c r="P19" s="25"/>
    </row>
    <row r="20" spans="1:16" s="26" customFormat="1" x14ac:dyDescent="0.15">
      <c r="A20" s="72" t="s">
        <v>27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28"/>
      <c r="P20" s="25"/>
    </row>
    <row r="21" spans="1:16" s="26" customFormat="1" ht="23.25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5"/>
    </row>
    <row r="22" spans="1:16" s="26" customFormat="1" x14ac:dyDescent="0.15">
      <c r="A22" s="29" t="s">
        <v>31</v>
      </c>
      <c r="B22" s="30"/>
      <c r="C22" s="31"/>
      <c r="H22" s="26" t="s">
        <v>38</v>
      </c>
      <c r="I22" s="32"/>
      <c r="J22" s="31"/>
      <c r="K22" s="33"/>
      <c r="L22" s="33"/>
      <c r="M22" s="33"/>
      <c r="N22" s="34"/>
      <c r="O22" s="35"/>
      <c r="P22" s="25"/>
    </row>
    <row r="23" spans="1:16" s="26" customFormat="1" x14ac:dyDescent="0.15">
      <c r="A23" s="31" t="s">
        <v>23</v>
      </c>
      <c r="B23" s="30"/>
      <c r="C23" s="31"/>
      <c r="H23" s="26" t="s">
        <v>19</v>
      </c>
      <c r="I23" s="31"/>
      <c r="J23" s="31"/>
      <c r="K23" s="33"/>
      <c r="L23" s="31"/>
      <c r="M23" s="31"/>
      <c r="N23" s="36"/>
      <c r="O23" s="37"/>
      <c r="P23" s="25"/>
    </row>
    <row r="24" spans="1:16" s="26" customFormat="1" x14ac:dyDescent="0.15">
      <c r="A24" s="31"/>
      <c r="B24" s="30"/>
      <c r="C24" s="31"/>
      <c r="I24" s="31"/>
      <c r="J24" s="31"/>
      <c r="K24" s="33"/>
      <c r="L24" s="31"/>
      <c r="M24" s="31"/>
      <c r="N24" s="36"/>
      <c r="O24" s="37"/>
      <c r="P24" s="25"/>
    </row>
    <row r="25" spans="1:16" s="26" customFormat="1" x14ac:dyDescent="0.15">
      <c r="A25" s="29" t="s">
        <v>24</v>
      </c>
      <c r="B25" s="29"/>
      <c r="C25" s="38"/>
      <c r="H25" s="26" t="s">
        <v>20</v>
      </c>
      <c r="I25" s="29"/>
      <c r="J25" s="38"/>
      <c r="K25" s="33"/>
      <c r="L25" s="33"/>
      <c r="M25" s="33"/>
      <c r="N25" s="36"/>
      <c r="O25" s="37"/>
      <c r="P25" s="25"/>
    </row>
    <row r="26" spans="1:16" s="26" customFormat="1" ht="14.25" customHeight="1" x14ac:dyDescent="0.15">
      <c r="A26" s="33"/>
      <c r="B26" s="39" t="s">
        <v>22</v>
      </c>
      <c r="C26" s="33"/>
      <c r="I26" s="33" t="s">
        <v>21</v>
      </c>
      <c r="J26" s="33"/>
      <c r="K26" s="33"/>
      <c r="L26" s="33"/>
      <c r="M26" s="33"/>
      <c r="N26" s="36"/>
      <c r="O26" s="37"/>
      <c r="P26" s="25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30">
    <mergeCell ref="A17:N17"/>
    <mergeCell ref="A15:N15"/>
    <mergeCell ref="A19:N19"/>
    <mergeCell ref="A20:N20"/>
    <mergeCell ref="K8:M8"/>
    <mergeCell ref="A18:N18"/>
    <mergeCell ref="G9:G10"/>
    <mergeCell ref="H9:H10"/>
    <mergeCell ref="A9:A10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B9:B10"/>
    <mergeCell ref="C9:C10"/>
    <mergeCell ref="D9:D10"/>
    <mergeCell ref="E9:E10"/>
    <mergeCell ref="F9:F10"/>
    <mergeCell ref="A1:N1"/>
    <mergeCell ref="A2:N2"/>
    <mergeCell ref="A3:N3"/>
    <mergeCell ref="A4:N4"/>
    <mergeCell ref="A5:N5"/>
  </mergeCells>
  <phoneticPr fontId="5" type="noConversion"/>
  <conditionalFormatting sqref="D27:D1048576 D13:D21 D1:D9 I22:I26 D1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2022-09-06T03:54:45Z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