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 name="Sheet3" sheetId="3" r:id="rId3"/>
  </sheets>
  <calcPr calcId="144525"/>
</workbook>
</file>

<file path=xl/comments1.xml><?xml version="1.0" encoding="utf-8"?>
<comments xmlns="http://schemas.openxmlformats.org/spreadsheetml/2006/main">
  <authors>
    <author>Administrator</author>
  </authors>
  <commentList>
    <comment ref="I5" authorId="0">
      <text>
        <r>
          <rPr>
            <b/>
            <sz val="9"/>
            <rFont val="宋体"/>
            <charset val="134"/>
          </rPr>
          <t>Administrator:</t>
        </r>
        <r>
          <rPr>
            <sz val="9"/>
            <rFont val="宋体"/>
            <charset val="134"/>
          </rPr>
          <t xml:space="preserve">
一供价格（465）上下浮5个点</t>
        </r>
      </text>
    </comment>
    <comment ref="B8" authorId="0">
      <text>
        <r>
          <rPr>
            <b/>
            <sz val="9"/>
            <rFont val="宋体"/>
            <charset val="134"/>
          </rPr>
          <t>Administrator:</t>
        </r>
        <r>
          <rPr>
            <sz val="9"/>
            <rFont val="宋体"/>
            <charset val="134"/>
          </rPr>
          <t xml:space="preserve">
X5000皮面料座椅</t>
        </r>
      </text>
    </comment>
    <comment ref="L8" authorId="0">
      <text>
        <r>
          <rPr>
            <b/>
            <sz val="9"/>
            <rFont val="宋体"/>
            <charset val="134"/>
          </rPr>
          <t>Administrator:</t>
        </r>
        <r>
          <rPr>
            <sz val="9"/>
            <rFont val="宋体"/>
            <charset val="134"/>
          </rPr>
          <t xml:space="preserve">
暂估</t>
        </r>
      </text>
    </comment>
    <comment ref="M8" authorId="0">
      <text>
        <r>
          <rPr>
            <b/>
            <sz val="9"/>
            <rFont val="宋体"/>
            <charset val="134"/>
          </rPr>
          <t>Administrator:</t>
        </r>
        <r>
          <rPr>
            <sz val="9"/>
            <rFont val="宋体"/>
            <charset val="134"/>
          </rPr>
          <t xml:space="preserve">
暂估</t>
        </r>
      </text>
    </comment>
  </commentList>
</comments>
</file>

<file path=xl/sharedStrings.xml><?xml version="1.0" encoding="utf-8"?>
<sst xmlns="http://schemas.openxmlformats.org/spreadsheetml/2006/main" count="73" uniqueCount="68">
  <si>
    <t>陕汽四季度产品产量、附加值分析</t>
  </si>
  <si>
    <t>车型</t>
  </si>
  <si>
    <t>产品型号</t>
  </si>
  <si>
    <t>10月份产量</t>
  </si>
  <si>
    <t>出口车占比</t>
  </si>
  <si>
    <t>11月份产量</t>
  </si>
  <si>
    <t>12月份产量</t>
  </si>
  <si>
    <t>销售价格</t>
  </si>
  <si>
    <t>产品附加值</t>
  </si>
  <si>
    <t>产品附加值率</t>
  </si>
  <si>
    <t>格拉默</t>
  </si>
  <si>
    <t>华泰</t>
  </si>
  <si>
    <t>我司供货配比</t>
  </si>
  <si>
    <t>我司预期竞标价</t>
  </si>
  <si>
    <t>比竞争对手下降%</t>
  </si>
  <si>
    <t>竞争对手价差（元）</t>
  </si>
  <si>
    <t>与原价差</t>
  </si>
  <si>
    <t>分析说明</t>
  </si>
  <si>
    <t>X3000</t>
  </si>
  <si>
    <t>DZ15221510095</t>
  </si>
  <si>
    <t>60%=360</t>
  </si>
  <si>
    <t>40%=320</t>
  </si>
  <si>
    <t>30%=360</t>
  </si>
  <si>
    <t>格拉默价格为目前供货价格格拉默供货价格已在原价格基础上降幅了5个点，我公司竞标价在现格拉默的价格基础上降幅7个点，根据市场行情，此价格可保证竞标成功</t>
  </si>
  <si>
    <t>DZ15221510092</t>
  </si>
  <si>
    <t>DZ15221510040</t>
  </si>
  <si>
    <t>在F3000副司机（DZ13241510014)基础上更换X3000面料，主司机搭配DZ14251510095，大部分为国内载货车，必须竞标成功的产品，我公司竞标价格在华泰的价格价格基础上降幅11个点，我公司竞标价格吸引力不大，不敢保证竞标成功</t>
  </si>
  <si>
    <t>X5000</t>
  </si>
  <si>
    <t>DZ14251510121</t>
  </si>
  <si>
    <t>10%=30</t>
  </si>
  <si>
    <t>5%=30</t>
  </si>
  <si>
    <t>5%=40</t>
  </si>
  <si>
    <t>X5000车型，风险点为6月份竞标时华泰主司机比我公司主司机便宜20元，格拉默副司机比我公司便宜80元，我公司竞标价格主司机可保证，副司机力度不大，综合来看不敢保证竞标成功</t>
  </si>
  <si>
    <t>DZ14251510122</t>
  </si>
  <si>
    <t>DZ14251510151</t>
  </si>
  <si>
    <t>暂无</t>
  </si>
  <si>
    <t>此车型为X5000座椅更换PVC面料，预计10月份开始批量装车投放市场，我公司竞标价可保证竞标成功</t>
  </si>
  <si>
    <t>X5000S</t>
  </si>
  <si>
    <t>DZ16251510101</t>
  </si>
  <si>
    <t>5%=10</t>
  </si>
  <si>
    <t>5%=15</t>
  </si>
  <si>
    <t>5%=25</t>
  </si>
  <si>
    <t>X5000S车型（高端车型），今年下半年、明年的主推车型，我公司竞标价格相比华泰，格拉默降幅10个点，可保证竞标成功</t>
  </si>
  <si>
    <t>DZ16251510102</t>
  </si>
  <si>
    <t>DZ16251510210</t>
  </si>
  <si>
    <t>X5000S座椅支架，目前华泰价格比我公司价格低31.47元，风险点极大，详细对比在表格下方，我公司竞标价没有亮点高于华泰，格拉默的供货价，竞标没有把握</t>
  </si>
  <si>
    <t>DZ16251510610</t>
  </si>
  <si>
    <t>F3000</t>
  </si>
  <si>
    <t>DZ13241510013</t>
  </si>
  <si>
    <t>90%=450</t>
  </si>
  <si>
    <t>90%=405</t>
  </si>
  <si>
    <t>100%=400</t>
  </si>
  <si>
    <t>F3000车型，此车型都为出口车且此两款座椅我公司属于亏损状态，暂不参与竞标</t>
  </si>
  <si>
    <t>DZ13241510014</t>
  </si>
  <si>
    <t>DZ13241510091</t>
  </si>
  <si>
    <t>F3000车型，此车型都为出口车且此两款座椅售后三包索赔极高，暂不参与竞标</t>
  </si>
  <si>
    <t>DZ13241510084</t>
  </si>
  <si>
    <t>合计</t>
  </si>
  <si>
    <t>以上为我公司在陕汽供货非独家产品明细、价格、附加值。</t>
  </si>
  <si>
    <t>DZ16251510210 舒适型空气主座椅支座</t>
  </si>
  <si>
    <t>自制</t>
  </si>
  <si>
    <t>价差</t>
  </si>
  <si>
    <t>重量差</t>
  </si>
  <si>
    <t>价格</t>
  </si>
  <si>
    <t>重量（KG</t>
  </si>
  <si>
    <t>重量</t>
  </si>
  <si>
    <t>特别提醒：1、此次竞标为陕汽四季度返利竞标，四季度结束后恢复元供货价格和供货配比！              2、如我公司成功中标某产品，必须保证交付，如交付异常客户会加倍考核、影响后期我公司的新品开发！请各位领导特别注意。</t>
  </si>
  <si>
    <t>DZ16251510610 翻板式副座椅支座</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</si>
</sst>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6"/>
      <color theme="1"/>
      <name val="宋体"/>
      <charset val="134"/>
      <scheme val="minor"/>
    </font>
    <font>
      <b/>
      <sz val="11"/>
      <color rgb="FFFF0000"/>
      <name val="宋体"/>
      <charset val="134"/>
      <scheme val="minor"/>
    </font>
    <font>
      <sz val="10"/>
      <color theme="1"/>
      <name val="宋体"/>
      <charset val="134"/>
      <scheme val="minor"/>
    </font>
    <font>
      <b/>
      <sz val="8"/>
      <color rgb="FFFF0000"/>
      <name val="宋体"/>
      <charset val="134"/>
      <scheme val="minor"/>
    </font>
    <font>
      <sz val="10"/>
      <color theme="1"/>
      <name val="微软雅黑"/>
      <charset val="134"/>
    </font>
    <font>
      <sz val="11"/>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name val="宋体"/>
      <charset val="134"/>
    </font>
    <font>
      <sz val="9"/>
      <name val="宋体"/>
      <charset val="134"/>
    </font>
  </fonts>
  <fills count="3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style="thin">
        <color auto="1"/>
      </left>
      <right style="medium">
        <color auto="1"/>
      </right>
      <top style="thin">
        <color auto="1"/>
      </top>
      <bottom style="thin">
        <color auto="1"/>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9" borderId="27"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8" applyNumberFormat="0" applyFill="0" applyAlignment="0" applyProtection="0">
      <alignment vertical="center"/>
    </xf>
    <xf numFmtId="0" fontId="18" fillId="0" borderId="28" applyNumberFormat="0" applyFill="0" applyAlignment="0" applyProtection="0">
      <alignment vertical="center"/>
    </xf>
    <xf numFmtId="0" fontId="10" fillId="11" borderId="0" applyNumberFormat="0" applyBorder="0" applyAlignment="0" applyProtection="0">
      <alignment vertical="center"/>
    </xf>
    <xf numFmtId="0" fontId="13" fillId="0" borderId="29" applyNumberFormat="0" applyFill="0" applyAlignment="0" applyProtection="0">
      <alignment vertical="center"/>
    </xf>
    <xf numFmtId="0" fontId="10" fillId="12" borderId="0" applyNumberFormat="0" applyBorder="0" applyAlignment="0" applyProtection="0">
      <alignment vertical="center"/>
    </xf>
    <xf numFmtId="0" fontId="19" fillId="13" borderId="30" applyNumberFormat="0" applyAlignment="0" applyProtection="0">
      <alignment vertical="center"/>
    </xf>
    <xf numFmtId="0" fontId="20" fillId="13" borderId="26" applyNumberFormat="0" applyAlignment="0" applyProtection="0">
      <alignment vertical="center"/>
    </xf>
    <xf numFmtId="0" fontId="21" fillId="14" borderId="31"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32" applyNumberFormat="0" applyFill="0" applyAlignment="0" applyProtection="0">
      <alignment vertical="center"/>
    </xf>
    <xf numFmtId="0" fontId="23" fillId="0" borderId="33"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84">
    <xf numFmtId="0" fontId="0" fillId="0" borderId="0" xfId="0">
      <alignment vertical="center"/>
    </xf>
    <xf numFmtId="0" fontId="0" fillId="0" borderId="0" xfId="0" applyAlignment="1">
      <alignment vertical="center" wrapText="1"/>
    </xf>
    <xf numFmtId="0" fontId="0" fillId="0" borderId="0" xfId="0" applyFill="1">
      <alignment vertical="center"/>
    </xf>
    <xf numFmtId="0" fontId="0" fillId="0" borderId="0" xfId="0" applyFill="1">
      <alignmen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xf>
    <xf numFmtId="9" fontId="0" fillId="0" borderId="3" xfId="0" applyNumberForma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2" borderId="2" xfId="0" applyFill="1" applyBorder="1" applyAlignment="1">
      <alignment horizontal="center" vertical="center"/>
    </xf>
    <xf numFmtId="0" fontId="0" fillId="0" borderId="4" xfId="0" applyFill="1" applyBorder="1" applyAlignment="1">
      <alignment horizontal="center" vertical="center"/>
    </xf>
    <xf numFmtId="0" fontId="0" fillId="0" borderId="4" xfId="0" applyBorder="1" applyAlignment="1">
      <alignment horizontal="center" vertical="center"/>
    </xf>
    <xf numFmtId="0" fontId="0" fillId="0" borderId="2" xfId="0" applyFill="1" applyBorder="1" applyAlignment="1">
      <alignment horizontal="center" vertical="center"/>
    </xf>
    <xf numFmtId="9" fontId="0" fillId="0" borderId="3" xfId="0" applyNumberFormat="1" applyFill="1" applyBorder="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0" fontId="0" fillId="0" borderId="2" xfId="0" applyBorder="1" applyAlignment="1">
      <alignment horizontal="left" vertical="center"/>
    </xf>
    <xf numFmtId="0" fontId="2" fillId="0" borderId="2" xfId="0" applyFont="1" applyBorder="1" applyAlignment="1">
      <alignment horizontal="left" vertical="center" wrapText="1"/>
    </xf>
    <xf numFmtId="0" fontId="2" fillId="0" borderId="2" xfId="0" applyFont="1" applyBorder="1" applyAlignment="1">
      <alignment horizontal="left" vertical="center" wrapText="1"/>
    </xf>
    <xf numFmtId="0" fontId="3" fillId="0" borderId="6" xfId="0" applyFont="1" applyBorder="1" applyAlignment="1">
      <alignment vertical="center" wrapText="1"/>
    </xf>
    <xf numFmtId="0" fontId="4" fillId="3" borderId="7" xfId="0" applyFont="1" applyFill="1" applyBorder="1" applyAlignment="1">
      <alignment vertical="center" wrapText="1"/>
    </xf>
    <xf numFmtId="0" fontId="4" fillId="3" borderId="8" xfId="0" applyFont="1" applyFill="1" applyBorder="1" applyAlignment="1">
      <alignment vertical="center" wrapText="1"/>
    </xf>
    <xf numFmtId="176" fontId="0" fillId="0" borderId="2" xfId="0" applyNumberFormat="1" applyBorder="1" applyAlignment="1">
      <alignment horizontal="center" vertical="center"/>
    </xf>
    <xf numFmtId="10" fontId="0" fillId="0" borderId="2" xfId="0" applyNumberFormat="1" applyBorder="1" applyAlignment="1">
      <alignment horizontal="center" vertical="center"/>
    </xf>
    <xf numFmtId="0" fontId="0" fillId="0" borderId="2" xfId="0" applyNumberFormat="1" applyBorder="1" applyAlignment="1">
      <alignment horizontal="center" vertical="center"/>
    </xf>
    <xf numFmtId="0" fontId="0" fillId="0" borderId="6" xfId="0" applyBorder="1" applyAlignment="1">
      <alignment horizontal="center" vertical="center"/>
    </xf>
    <xf numFmtId="0" fontId="2" fillId="3" borderId="9" xfId="0" applyFont="1" applyFill="1" applyBorder="1" applyAlignment="1">
      <alignment horizontal="center" vertical="center"/>
    </xf>
    <xf numFmtId="9" fontId="2" fillId="3" borderId="2" xfId="11" applyFont="1" applyFill="1" applyBorder="1" applyAlignment="1">
      <alignment horizontal="center" vertical="center"/>
    </xf>
    <xf numFmtId="0" fontId="0" fillId="0" borderId="2" xfId="0" applyNumberFormat="1" applyFont="1" applyFill="1" applyBorder="1" applyAlignment="1" applyProtection="1">
      <alignment horizontal="center" vertical="center"/>
    </xf>
    <xf numFmtId="176" fontId="0" fillId="2" borderId="2" xfId="0" applyNumberFormat="1" applyFill="1" applyBorder="1" applyAlignment="1">
      <alignment horizontal="center" vertical="center"/>
    </xf>
    <xf numFmtId="10" fontId="0" fillId="2" borderId="2" xfId="0" applyNumberFormat="1" applyFill="1" applyBorder="1" applyAlignment="1">
      <alignment horizontal="center" vertical="center"/>
    </xf>
    <xf numFmtId="176" fontId="5" fillId="0" borderId="2" xfId="0" applyNumberFormat="1" applyFont="1" applyFill="1" applyBorder="1" applyAlignment="1">
      <alignment horizontal="center" vertical="center"/>
    </xf>
    <xf numFmtId="10" fontId="5" fillId="0" borderId="2" xfId="0" applyNumberFormat="1" applyFont="1" applyFill="1" applyBorder="1" applyAlignment="1">
      <alignment horizontal="center" vertical="center"/>
    </xf>
    <xf numFmtId="0" fontId="2" fillId="3" borderId="10" xfId="0" applyFont="1" applyFill="1" applyBorder="1" applyAlignment="1">
      <alignment horizontal="center" vertical="center"/>
    </xf>
    <xf numFmtId="176" fontId="0" fillId="0" borderId="2" xfId="0" applyNumberFormat="1" applyFill="1" applyBorder="1" applyAlignment="1">
      <alignment horizontal="center" vertical="center"/>
    </xf>
    <xf numFmtId="10" fontId="0" fillId="0" borderId="2" xfId="0" applyNumberFormat="1" applyFill="1" applyBorder="1" applyAlignment="1">
      <alignment horizontal="center" vertical="center"/>
    </xf>
    <xf numFmtId="0" fontId="0" fillId="0" borderId="2" xfId="0" applyNumberFormat="1" applyFill="1" applyBorder="1" applyAlignment="1">
      <alignment horizontal="center" vertical="center"/>
    </xf>
    <xf numFmtId="0" fontId="0" fillId="0" borderId="6" xfId="0" applyFill="1" applyBorder="1" applyAlignment="1">
      <alignment horizontal="center" vertical="center"/>
    </xf>
    <xf numFmtId="0" fontId="2" fillId="0" borderId="9" xfId="0" applyFont="1" applyFill="1" applyBorder="1" applyAlignment="1">
      <alignment horizontal="center" vertical="center"/>
    </xf>
    <xf numFmtId="9" fontId="2" fillId="0" borderId="2" xfId="11" applyFont="1" applyFill="1" applyBorder="1" applyAlignment="1">
      <alignment horizontal="center" vertical="center"/>
    </xf>
    <xf numFmtId="0" fontId="6" fillId="0" borderId="9" xfId="0" applyFont="1" applyFill="1" applyBorder="1" applyAlignment="1">
      <alignment horizontal="center" vertical="center"/>
    </xf>
    <xf numFmtId="9" fontId="6" fillId="0" borderId="2" xfId="11" applyFont="1" applyFill="1" applyBorder="1" applyAlignment="1">
      <alignment horizontal="center" vertical="center"/>
    </xf>
    <xf numFmtId="0" fontId="6" fillId="0" borderId="11" xfId="0" applyFont="1" applyFill="1" applyBorder="1" applyAlignment="1">
      <alignment horizontal="center" vertical="center"/>
    </xf>
    <xf numFmtId="9" fontId="6" fillId="0" borderId="12" xfId="11" applyFont="1" applyFill="1" applyBorder="1" applyAlignment="1">
      <alignment horizontal="center" vertical="center"/>
    </xf>
    <xf numFmtId="176" fontId="0" fillId="0" borderId="2" xfId="0" applyNumberFormat="1" applyFill="1" applyBorder="1" applyAlignment="1">
      <alignment horizontal="center" vertical="center"/>
    </xf>
    <xf numFmtId="10" fontId="0" fillId="0" borderId="2" xfId="0" applyNumberFormat="1" applyFill="1" applyBorder="1" applyAlignment="1">
      <alignment horizontal="center" vertical="center"/>
    </xf>
    <xf numFmtId="0" fontId="0" fillId="0" borderId="2" xfId="0" applyNumberFormat="1" applyFill="1" applyBorder="1" applyAlignment="1">
      <alignment horizontal="center" vertical="center"/>
    </xf>
    <xf numFmtId="0" fontId="6" fillId="0" borderId="5" xfId="0" applyFont="1" applyFill="1" applyBorder="1" applyAlignment="1">
      <alignment horizontal="center" vertical="center"/>
    </xf>
    <xf numFmtId="0" fontId="6" fillId="0" borderId="0" xfId="0" applyFont="1" applyFill="1" applyAlignment="1">
      <alignment horizontal="center" vertical="center"/>
    </xf>
    <xf numFmtId="0" fontId="0" fillId="0" borderId="0" xfId="0" applyAlignment="1">
      <alignment horizontal="left" vertical="center"/>
    </xf>
    <xf numFmtId="0" fontId="4" fillId="3" borderId="13" xfId="0" applyFont="1" applyFill="1" applyBorder="1" applyAlignment="1">
      <alignment vertical="center" wrapText="1"/>
    </xf>
    <xf numFmtId="0" fontId="4" fillId="3" borderId="2" xfId="0" applyFont="1" applyFill="1" applyBorder="1" applyAlignment="1">
      <alignment horizontal="center" vertical="center" wrapText="1"/>
    </xf>
    <xf numFmtId="0" fontId="2" fillId="3" borderId="2" xfId="11" applyNumberFormat="1" applyFont="1" applyFill="1" applyBorder="1" applyAlignment="1">
      <alignment horizontal="center" vertical="center"/>
    </xf>
    <xf numFmtId="0" fontId="2" fillId="3" borderId="6" xfId="11" applyNumberFormat="1"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 xfId="11" applyNumberFormat="1" applyFont="1" applyFill="1" applyBorder="1" applyAlignment="1">
      <alignment horizontal="center" vertical="center" wrapText="1"/>
    </xf>
    <xf numFmtId="0" fontId="2" fillId="0" borderId="2" xfId="11" applyNumberFormat="1" applyFont="1" applyFill="1" applyBorder="1" applyAlignment="1">
      <alignment horizontal="center" vertical="center"/>
    </xf>
    <xf numFmtId="0" fontId="2" fillId="0" borderId="6" xfId="11" applyNumberFormat="1" applyFont="1" applyFill="1" applyBorder="1" applyAlignment="1">
      <alignment horizontal="center" vertical="center"/>
    </xf>
    <xf numFmtId="0" fontId="2" fillId="0" borderId="2" xfId="11"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6" fillId="0" borderId="2" xfId="11" applyNumberFormat="1" applyFont="1" applyFill="1" applyBorder="1" applyAlignment="1">
      <alignment horizontal="center" vertical="center"/>
    </xf>
    <xf numFmtId="0" fontId="6" fillId="0" borderId="6" xfId="11" applyNumberFormat="1" applyFont="1" applyFill="1" applyBorder="1" applyAlignment="1">
      <alignment horizontal="center" vertical="center"/>
    </xf>
    <xf numFmtId="0" fontId="6" fillId="0" borderId="12" xfId="11" applyNumberFormat="1" applyFont="1" applyFill="1" applyBorder="1" applyAlignment="1">
      <alignment horizontal="center" vertical="center"/>
    </xf>
    <xf numFmtId="0" fontId="6" fillId="0" borderId="14" xfId="11" applyNumberFormat="1" applyFont="1" applyFill="1" applyBorder="1" applyAlignment="1">
      <alignment horizontal="center" vertical="center"/>
    </xf>
    <xf numFmtId="0" fontId="0" fillId="0" borderId="0" xfId="0" applyFill="1" applyAlignment="1">
      <alignment horizontal="center" vertical="center" wrapText="1"/>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9" xfId="0" applyBorder="1">
      <alignment vertical="center"/>
    </xf>
    <xf numFmtId="0" fontId="0" fillId="0" borderId="17" xfId="0" applyBorder="1">
      <alignment vertical="center"/>
    </xf>
    <xf numFmtId="0" fontId="0" fillId="0" borderId="18" xfId="0" applyBorder="1" applyAlignment="1">
      <alignment horizontal="center" vertical="center"/>
    </xf>
    <xf numFmtId="0" fontId="0" fillId="0" borderId="19" xfId="0" applyBorder="1">
      <alignment vertical="center"/>
    </xf>
    <xf numFmtId="0" fontId="0" fillId="0" borderId="11"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lignment vertical="center"/>
    </xf>
    <xf numFmtId="0" fontId="0" fillId="0" borderId="25"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3"/>
  <sheetViews>
    <sheetView tabSelected="1" zoomScale="115" zoomScaleNormal="115" workbookViewId="0">
      <pane xSplit="2" ySplit="2" topLeftCell="C3" activePane="bottomRight" state="frozen"/>
      <selection/>
      <selection pane="topRight"/>
      <selection pane="bottomLeft"/>
      <selection pane="bottomRight" activeCell="G25" sqref="G25"/>
    </sheetView>
  </sheetViews>
  <sheetFormatPr defaultColWidth="9" defaultRowHeight="13.5"/>
  <cols>
    <col min="1" max="1" width="7.5" customWidth="1"/>
    <col min="2" max="2" width="14.875" customWidth="1"/>
    <col min="3" max="3" width="8" customWidth="1"/>
    <col min="4" max="5" width="7.125" customWidth="1"/>
    <col min="6" max="6" width="7.25" customWidth="1"/>
    <col min="7" max="7" width="7.375" customWidth="1"/>
    <col min="8" max="8" width="7.75" customWidth="1"/>
    <col min="9" max="9" width="7.875" customWidth="1"/>
    <col min="10" max="10" width="8.25" customWidth="1"/>
    <col min="11" max="11" width="8.96666666666667" customWidth="1"/>
    <col min="12" max="12" width="8" customWidth="1"/>
    <col min="13" max="13" width="7.5" customWidth="1"/>
    <col min="14" max="14" width="6.85" customWidth="1"/>
    <col min="15" max="15" width="6.525" customWidth="1"/>
    <col min="16" max="16" width="6.2" customWidth="1"/>
    <col min="17" max="18" width="7.70833333333333" customWidth="1"/>
    <col min="19" max="19" width="39.45" customWidth="1"/>
    <col min="20" max="20" width="23.9583333333333" customWidth="1"/>
    <col min="24" max="24" width="11.5"/>
    <col min="26" max="26" width="10.375"/>
  </cols>
  <sheetData>
    <row r="1" ht="33" customHeight="1" spans="1:20">
      <c r="A1" s="4" t="s">
        <v>0</v>
      </c>
      <c r="B1" s="5"/>
      <c r="C1" s="5"/>
      <c r="D1" s="5"/>
      <c r="E1" s="5"/>
      <c r="F1" s="5"/>
      <c r="G1" s="5"/>
      <c r="H1" s="5"/>
      <c r="I1" s="5"/>
      <c r="J1" s="5"/>
      <c r="K1" s="5"/>
      <c r="L1" s="5"/>
      <c r="M1" s="5"/>
      <c r="N1" s="5"/>
      <c r="O1" s="5"/>
      <c r="P1" s="5"/>
      <c r="Q1" s="5"/>
      <c r="R1" s="5"/>
      <c r="S1" s="5"/>
      <c r="T1" s="5"/>
    </row>
    <row r="2" s="1" customFormat="1" ht="35" customHeight="1" spans="1:19">
      <c r="A2" s="6" t="s">
        <v>1</v>
      </c>
      <c r="B2" s="6" t="s">
        <v>2</v>
      </c>
      <c r="C2" s="6" t="s">
        <v>3</v>
      </c>
      <c r="D2" s="6" t="s">
        <v>4</v>
      </c>
      <c r="E2" s="6" t="s">
        <v>5</v>
      </c>
      <c r="F2" s="6" t="s">
        <v>4</v>
      </c>
      <c r="G2" s="6" t="s">
        <v>6</v>
      </c>
      <c r="H2" s="6" t="s">
        <v>4</v>
      </c>
      <c r="I2" s="6" t="s">
        <v>7</v>
      </c>
      <c r="J2" s="6" t="s">
        <v>8</v>
      </c>
      <c r="K2" s="6" t="s">
        <v>9</v>
      </c>
      <c r="L2" s="6" t="s">
        <v>10</v>
      </c>
      <c r="M2" s="6" t="s">
        <v>11</v>
      </c>
      <c r="N2" s="23" t="s">
        <v>12</v>
      </c>
      <c r="O2" s="24" t="s">
        <v>13</v>
      </c>
      <c r="P2" s="25" t="s">
        <v>14</v>
      </c>
      <c r="Q2" s="25" t="s">
        <v>15</v>
      </c>
      <c r="R2" s="54" t="s">
        <v>16</v>
      </c>
      <c r="S2" s="55" t="s">
        <v>17</v>
      </c>
    </row>
    <row r="3" ht="24" customHeight="1" spans="1:19">
      <c r="A3" s="7" t="s">
        <v>18</v>
      </c>
      <c r="B3" s="8" t="s">
        <v>19</v>
      </c>
      <c r="C3" s="8">
        <v>600</v>
      </c>
      <c r="D3" s="9" t="s">
        <v>20</v>
      </c>
      <c r="E3" s="8">
        <v>800</v>
      </c>
      <c r="F3" s="9" t="s">
        <v>21</v>
      </c>
      <c r="G3" s="8">
        <v>1200</v>
      </c>
      <c r="H3" s="9" t="s">
        <v>22</v>
      </c>
      <c r="I3" s="8">
        <v>1778</v>
      </c>
      <c r="J3" s="26">
        <v>498.91732286587</v>
      </c>
      <c r="K3" s="27">
        <v>0.2806</v>
      </c>
      <c r="L3" s="28">
        <v>1902.7</v>
      </c>
      <c r="M3" s="8">
        <v>0</v>
      </c>
      <c r="N3" s="29">
        <v>0.8</v>
      </c>
      <c r="O3" s="30">
        <v>1770</v>
      </c>
      <c r="P3" s="31">
        <f>Q3/L3</f>
        <v>-0.0697429967940296</v>
      </c>
      <c r="Q3" s="56">
        <f>O3-L3</f>
        <v>-132.7</v>
      </c>
      <c r="R3" s="57">
        <f>O3-I3</f>
        <v>-8</v>
      </c>
      <c r="S3" s="58" t="s">
        <v>23</v>
      </c>
    </row>
    <row r="4" ht="34" customHeight="1" spans="1:19">
      <c r="A4" s="10"/>
      <c r="B4" s="8" t="s">
        <v>24</v>
      </c>
      <c r="C4" s="8">
        <v>200</v>
      </c>
      <c r="D4" s="10"/>
      <c r="E4" s="8">
        <v>200</v>
      </c>
      <c r="F4" s="10"/>
      <c r="G4" s="8">
        <v>400</v>
      </c>
      <c r="H4" s="10"/>
      <c r="I4" s="8">
        <v>660</v>
      </c>
      <c r="J4" s="26">
        <v>153.834078087064</v>
      </c>
      <c r="K4" s="27">
        <v>0.28</v>
      </c>
      <c r="L4" s="28">
        <v>683.55</v>
      </c>
      <c r="M4" s="8">
        <v>0</v>
      </c>
      <c r="N4" s="29">
        <v>0.8</v>
      </c>
      <c r="O4" s="30">
        <v>660</v>
      </c>
      <c r="P4" s="31">
        <f>Q4/L4</f>
        <v>-0.0344524906736888</v>
      </c>
      <c r="Q4" s="56">
        <f>O4-L4</f>
        <v>-23.55</v>
      </c>
      <c r="R4" s="57">
        <f t="shared" ref="R4:R10" si="0">O4-I4</f>
        <v>0</v>
      </c>
      <c r="S4" s="59"/>
    </row>
    <row r="5" ht="91" customHeight="1" spans="1:19">
      <c r="A5" s="11"/>
      <c r="B5" s="8" t="s">
        <v>25</v>
      </c>
      <c r="C5" s="8">
        <v>400</v>
      </c>
      <c r="D5" s="11"/>
      <c r="E5" s="8">
        <v>600</v>
      </c>
      <c r="F5" s="11"/>
      <c r="G5" s="8">
        <v>800</v>
      </c>
      <c r="H5" s="11"/>
      <c r="I5" s="8">
        <v>441</v>
      </c>
      <c r="J5" s="26">
        <v>83.7804392095627</v>
      </c>
      <c r="K5" s="27">
        <v>0.189655776365733</v>
      </c>
      <c r="L5" s="32">
        <v>0</v>
      </c>
      <c r="M5" s="8">
        <v>465</v>
      </c>
      <c r="N5" s="29">
        <v>0.3</v>
      </c>
      <c r="O5" s="30">
        <v>414</v>
      </c>
      <c r="P5" s="31">
        <f>Q5/M5</f>
        <v>-0.109677419354839</v>
      </c>
      <c r="Q5" s="56">
        <f>O5-M5</f>
        <v>-51</v>
      </c>
      <c r="R5" s="57">
        <f t="shared" si="0"/>
        <v>-27</v>
      </c>
      <c r="S5" s="60" t="s">
        <v>26</v>
      </c>
    </row>
    <row r="6" ht="28" customHeight="1" spans="1:19">
      <c r="A6" s="7" t="s">
        <v>27</v>
      </c>
      <c r="B6" s="8" t="s">
        <v>28</v>
      </c>
      <c r="C6" s="8">
        <v>300</v>
      </c>
      <c r="D6" s="9" t="s">
        <v>29</v>
      </c>
      <c r="E6" s="8">
        <v>600</v>
      </c>
      <c r="F6" s="9" t="s">
        <v>30</v>
      </c>
      <c r="G6" s="8">
        <v>800</v>
      </c>
      <c r="H6" s="9" t="s">
        <v>31</v>
      </c>
      <c r="I6" s="8">
        <v>1850</v>
      </c>
      <c r="J6" s="26">
        <v>515.46</v>
      </c>
      <c r="K6" s="27">
        <v>0.27862669553888</v>
      </c>
      <c r="L6" s="28">
        <v>1850</v>
      </c>
      <c r="M6" s="8">
        <v>1850</v>
      </c>
      <c r="N6" s="29">
        <v>0.1</v>
      </c>
      <c r="O6" s="30">
        <v>1748</v>
      </c>
      <c r="P6" s="31">
        <f>Q6/L6</f>
        <v>-0.0551351351351351</v>
      </c>
      <c r="Q6" s="56">
        <f>O6-M6</f>
        <v>-102</v>
      </c>
      <c r="R6" s="57">
        <f t="shared" si="0"/>
        <v>-102</v>
      </c>
      <c r="S6" s="60" t="s">
        <v>32</v>
      </c>
    </row>
    <row r="7" ht="44" customHeight="1" spans="1:19">
      <c r="A7" s="10"/>
      <c r="B7" s="12" t="s">
        <v>33</v>
      </c>
      <c r="C7" s="12">
        <v>300</v>
      </c>
      <c r="D7" s="13"/>
      <c r="E7" s="12">
        <v>600</v>
      </c>
      <c r="F7" s="13"/>
      <c r="G7" s="12">
        <v>800</v>
      </c>
      <c r="H7" s="13"/>
      <c r="I7" s="12">
        <v>660</v>
      </c>
      <c r="J7" s="33">
        <v>39.6860882364097</v>
      </c>
      <c r="K7" s="34">
        <v>0.0601304367218328</v>
      </c>
      <c r="L7" s="28">
        <v>660</v>
      </c>
      <c r="M7" s="8">
        <v>660</v>
      </c>
      <c r="N7" s="29">
        <v>0.1</v>
      </c>
      <c r="O7" s="30">
        <v>650</v>
      </c>
      <c r="P7" s="31">
        <f>Q7/L7</f>
        <v>-0.0151515151515152</v>
      </c>
      <c r="Q7" s="56">
        <f>O7-M7</f>
        <v>-10</v>
      </c>
      <c r="R7" s="57">
        <f t="shared" si="0"/>
        <v>-10</v>
      </c>
      <c r="S7" s="60"/>
    </row>
    <row r="8" ht="42" customHeight="1" spans="1:19">
      <c r="A8" s="10"/>
      <c r="B8" s="8" t="s">
        <v>34</v>
      </c>
      <c r="C8" s="8">
        <v>400</v>
      </c>
      <c r="D8" s="11"/>
      <c r="E8" s="8">
        <v>400</v>
      </c>
      <c r="F8" s="11"/>
      <c r="G8" s="8">
        <v>600</v>
      </c>
      <c r="H8" s="11"/>
      <c r="I8" s="8">
        <v>1900</v>
      </c>
      <c r="J8" s="26" t="s">
        <v>35</v>
      </c>
      <c r="K8" s="27" t="s">
        <v>35</v>
      </c>
      <c r="L8" s="28">
        <v>1950</v>
      </c>
      <c r="M8" s="8">
        <v>1900</v>
      </c>
      <c r="N8" s="29">
        <v>0.2</v>
      </c>
      <c r="O8" s="30">
        <v>1828</v>
      </c>
      <c r="P8" s="31">
        <f>Q8/L8</f>
        <v>-0.0369230769230769</v>
      </c>
      <c r="Q8" s="56">
        <f>O8-M8</f>
        <v>-72</v>
      </c>
      <c r="R8" s="57">
        <f t="shared" si="0"/>
        <v>-72</v>
      </c>
      <c r="S8" s="60" t="s">
        <v>36</v>
      </c>
    </row>
    <row r="9" ht="18" customHeight="1" spans="1:19">
      <c r="A9" s="7" t="s">
        <v>37</v>
      </c>
      <c r="B9" s="8" t="s">
        <v>38</v>
      </c>
      <c r="C9" s="8">
        <v>200</v>
      </c>
      <c r="D9" s="9" t="s">
        <v>39</v>
      </c>
      <c r="E9" s="8">
        <v>300</v>
      </c>
      <c r="F9" s="9" t="s">
        <v>40</v>
      </c>
      <c r="G9" s="8">
        <v>500</v>
      </c>
      <c r="H9" s="9" t="s">
        <v>41</v>
      </c>
      <c r="I9" s="8">
        <v>2020</v>
      </c>
      <c r="J9" s="35">
        <v>634</v>
      </c>
      <c r="K9" s="36">
        <v>0.313861386138614</v>
      </c>
      <c r="L9" s="28">
        <v>2120</v>
      </c>
      <c r="M9" s="28">
        <v>2120</v>
      </c>
      <c r="N9" s="29">
        <v>0.2</v>
      </c>
      <c r="O9" s="30">
        <v>1898</v>
      </c>
      <c r="P9" s="31">
        <f>Q9/L9</f>
        <v>-0.104716981132075</v>
      </c>
      <c r="Q9" s="56">
        <f>O9-M9</f>
        <v>-222</v>
      </c>
      <c r="R9" s="57">
        <f t="shared" si="0"/>
        <v>-122</v>
      </c>
      <c r="S9" s="60" t="s">
        <v>42</v>
      </c>
    </row>
    <row r="10" ht="29" customHeight="1" spans="1:19">
      <c r="A10" s="10"/>
      <c r="B10" s="8" t="s">
        <v>43</v>
      </c>
      <c r="C10" s="8">
        <v>200</v>
      </c>
      <c r="D10" s="11"/>
      <c r="E10" s="8">
        <v>300</v>
      </c>
      <c r="F10" s="11"/>
      <c r="G10" s="8">
        <v>500</v>
      </c>
      <c r="H10" s="11"/>
      <c r="I10" s="8">
        <v>689</v>
      </c>
      <c r="J10" s="26">
        <v>140.992862368015</v>
      </c>
      <c r="K10" s="27">
        <v>0.204634052783766</v>
      </c>
      <c r="L10" s="28">
        <v>720</v>
      </c>
      <c r="M10" s="28">
        <v>720</v>
      </c>
      <c r="N10" s="29">
        <v>0.2</v>
      </c>
      <c r="O10" s="30">
        <v>650</v>
      </c>
      <c r="P10" s="31">
        <f>Q10/L10</f>
        <v>-0.0972222222222222</v>
      </c>
      <c r="Q10" s="56">
        <f>O10-M10</f>
        <v>-70</v>
      </c>
      <c r="R10" s="57">
        <f t="shared" si="0"/>
        <v>-39</v>
      </c>
      <c r="S10" s="60"/>
    </row>
    <row r="11" customFormat="1" spans="1:19">
      <c r="A11" s="14"/>
      <c r="B11" s="8" t="s">
        <v>44</v>
      </c>
      <c r="C11" s="8"/>
      <c r="D11" s="8"/>
      <c r="E11" s="8"/>
      <c r="F11" s="8"/>
      <c r="G11" s="8"/>
      <c r="H11" s="8"/>
      <c r="I11" s="8"/>
      <c r="J11" s="26"/>
      <c r="K11" s="27"/>
      <c r="L11" s="28">
        <v>72.9</v>
      </c>
      <c r="M11" s="28">
        <v>72.9</v>
      </c>
      <c r="N11" s="8">
        <v>0.2</v>
      </c>
      <c r="O11" s="37">
        <v>88</v>
      </c>
      <c r="P11" s="31"/>
      <c r="Q11" s="56"/>
      <c r="R11" s="57"/>
      <c r="S11" s="60" t="s">
        <v>45</v>
      </c>
    </row>
    <row r="12" customFormat="1" ht="54" customHeight="1" spans="1:19">
      <c r="A12" s="14"/>
      <c r="B12" s="8" t="s">
        <v>46</v>
      </c>
      <c r="C12" s="8"/>
      <c r="D12" s="8"/>
      <c r="E12" s="8"/>
      <c r="F12" s="8"/>
      <c r="G12" s="8"/>
      <c r="H12" s="8"/>
      <c r="I12" s="8"/>
      <c r="J12" s="26"/>
      <c r="K12" s="27"/>
      <c r="L12" s="28">
        <v>46.8</v>
      </c>
      <c r="M12" s="28">
        <v>46.8</v>
      </c>
      <c r="N12" s="8">
        <v>0.2</v>
      </c>
      <c r="O12" s="37">
        <v>60</v>
      </c>
      <c r="P12" s="31"/>
      <c r="Q12" s="56"/>
      <c r="R12" s="57"/>
      <c r="S12" s="60"/>
    </row>
    <row r="13" s="2" customFormat="1" spans="1:20">
      <c r="A13" s="15" t="s">
        <v>47</v>
      </c>
      <c r="B13" s="15" t="s">
        <v>48</v>
      </c>
      <c r="C13" s="15">
        <v>500</v>
      </c>
      <c r="D13" s="16" t="s">
        <v>49</v>
      </c>
      <c r="E13" s="15">
        <v>300</v>
      </c>
      <c r="F13" s="16" t="s">
        <v>50</v>
      </c>
      <c r="G13" s="15">
        <v>200</v>
      </c>
      <c r="H13" s="16" t="s">
        <v>51</v>
      </c>
      <c r="I13" s="15">
        <v>545.64</v>
      </c>
      <c r="J13" s="38">
        <v>22.2022521104145</v>
      </c>
      <c r="K13" s="39">
        <v>0.0406902941690758</v>
      </c>
      <c r="L13" s="40">
        <v>0</v>
      </c>
      <c r="M13" s="15">
        <v>545.64</v>
      </c>
      <c r="N13" s="41">
        <v>0.1</v>
      </c>
      <c r="O13" s="42"/>
      <c r="P13" s="43"/>
      <c r="Q13" s="61"/>
      <c r="R13" s="62"/>
      <c r="S13" s="63" t="s">
        <v>52</v>
      </c>
      <c r="T13" s="64"/>
    </row>
    <row r="14" s="2" customFormat="1" spans="1:20">
      <c r="A14" s="15"/>
      <c r="B14" s="15" t="s">
        <v>53</v>
      </c>
      <c r="C14" s="15">
        <v>500</v>
      </c>
      <c r="D14" s="17"/>
      <c r="E14" s="15">
        <v>300</v>
      </c>
      <c r="F14" s="17"/>
      <c r="G14" s="15">
        <v>200</v>
      </c>
      <c r="H14" s="17"/>
      <c r="I14" s="15">
        <v>289.8</v>
      </c>
      <c r="J14" s="38">
        <v>-24.5738638623826</v>
      </c>
      <c r="K14" s="39">
        <v>-0.0847959415541153</v>
      </c>
      <c r="L14" s="40">
        <v>0</v>
      </c>
      <c r="M14" s="15">
        <v>289.8</v>
      </c>
      <c r="N14" s="41">
        <v>0.1</v>
      </c>
      <c r="O14" s="44"/>
      <c r="P14" s="45"/>
      <c r="Q14" s="65"/>
      <c r="R14" s="66"/>
      <c r="S14" s="63"/>
      <c r="T14" s="64"/>
    </row>
    <row r="15" s="2" customFormat="1" spans="1:20">
      <c r="A15" s="15"/>
      <c r="B15" s="15" t="s">
        <v>54</v>
      </c>
      <c r="C15" s="15">
        <v>100</v>
      </c>
      <c r="D15" s="17"/>
      <c r="E15" s="15">
        <v>150</v>
      </c>
      <c r="F15" s="17"/>
      <c r="G15" s="15">
        <v>200</v>
      </c>
      <c r="H15" s="17"/>
      <c r="I15" s="15">
        <v>810.2</v>
      </c>
      <c r="J15" s="38">
        <v>205.353276792103</v>
      </c>
      <c r="K15" s="39">
        <v>0.253459981229453</v>
      </c>
      <c r="L15" s="40">
        <v>0</v>
      </c>
      <c r="M15" s="15">
        <v>810.2</v>
      </c>
      <c r="N15" s="41">
        <v>0.3</v>
      </c>
      <c r="O15" s="44"/>
      <c r="P15" s="45"/>
      <c r="Q15" s="65"/>
      <c r="R15" s="66"/>
      <c r="S15" s="63" t="s">
        <v>55</v>
      </c>
      <c r="T15" s="64"/>
    </row>
    <row r="16" s="2" customFormat="1" ht="14.25" spans="1:20">
      <c r="A16" s="15"/>
      <c r="B16" s="15" t="s">
        <v>56</v>
      </c>
      <c r="C16" s="15">
        <v>100</v>
      </c>
      <c r="D16" s="17"/>
      <c r="E16" s="15">
        <v>150</v>
      </c>
      <c r="F16" s="17"/>
      <c r="G16" s="15">
        <v>200</v>
      </c>
      <c r="H16" s="17"/>
      <c r="I16" s="15">
        <v>462.3</v>
      </c>
      <c r="J16" s="38">
        <v>131.343484765118</v>
      </c>
      <c r="K16" s="39">
        <v>0.284108770852516</v>
      </c>
      <c r="L16" s="40">
        <v>0</v>
      </c>
      <c r="M16" s="15">
        <v>462.3</v>
      </c>
      <c r="N16" s="41">
        <v>0.3</v>
      </c>
      <c r="O16" s="46"/>
      <c r="P16" s="47"/>
      <c r="Q16" s="67"/>
      <c r="R16" s="68"/>
      <c r="S16" s="63"/>
      <c r="T16" s="64"/>
    </row>
    <row r="17" s="3" customFormat="1" spans="1:20">
      <c r="A17" s="18" t="s">
        <v>57</v>
      </c>
      <c r="B17" s="18"/>
      <c r="C17" s="18">
        <f>SUM(C3:C16)</f>
        <v>3800</v>
      </c>
      <c r="D17" s="19"/>
      <c r="E17" s="18">
        <f>SUM(E3:E16)</f>
        <v>4700</v>
      </c>
      <c r="F17" s="19"/>
      <c r="G17" s="18">
        <f>SUM(G3:G16)</f>
        <v>6400</v>
      </c>
      <c r="H17" s="19"/>
      <c r="I17" s="18"/>
      <c r="J17" s="48"/>
      <c r="K17" s="49"/>
      <c r="L17" s="50"/>
      <c r="M17" s="18"/>
      <c r="N17" s="18"/>
      <c r="O17" s="51"/>
      <c r="P17" s="52"/>
      <c r="Q17" s="52"/>
      <c r="R17" s="52"/>
      <c r="S17" s="52"/>
      <c r="T17" s="69"/>
    </row>
    <row r="18" ht="14.25" spans="1:19">
      <c r="A18" s="20" t="s">
        <v>58</v>
      </c>
      <c r="B18" s="20"/>
      <c r="C18" s="20"/>
      <c r="D18" s="20"/>
      <c r="E18" s="20"/>
      <c r="F18" s="20"/>
      <c r="G18" s="20"/>
      <c r="H18" s="20"/>
      <c r="I18" s="20"/>
      <c r="J18" s="20"/>
      <c r="K18" s="20"/>
      <c r="L18" s="20"/>
      <c r="M18" s="20"/>
      <c r="N18" s="20"/>
      <c r="O18" s="53"/>
      <c r="P18" s="53"/>
      <c r="Q18" s="53"/>
      <c r="R18" s="53"/>
      <c r="S18" s="53"/>
    </row>
    <row r="19" spans="1:25">
      <c r="A19" s="20"/>
      <c r="B19" s="20"/>
      <c r="C19" s="20"/>
      <c r="D19" s="20"/>
      <c r="E19" s="20"/>
      <c r="F19" s="20"/>
      <c r="G19" s="20"/>
      <c r="H19" s="20"/>
      <c r="I19" s="20"/>
      <c r="J19" s="20"/>
      <c r="K19" s="20"/>
      <c r="L19" s="20"/>
      <c r="M19" s="20"/>
      <c r="N19" s="20"/>
      <c r="O19" s="53"/>
      <c r="P19" s="53"/>
      <c r="Q19" s="53"/>
      <c r="R19" s="53"/>
      <c r="S19" s="1" t="s">
        <v>59</v>
      </c>
      <c r="T19" s="70" t="s">
        <v>11</v>
      </c>
      <c r="U19" s="71"/>
      <c r="V19" s="70" t="s">
        <v>60</v>
      </c>
      <c r="W19" s="71"/>
      <c r="X19" s="72" t="s">
        <v>61</v>
      </c>
      <c r="Y19" s="80" t="s">
        <v>62</v>
      </c>
    </row>
    <row r="20" spans="1:25">
      <c r="A20" s="20"/>
      <c r="B20" s="20"/>
      <c r="C20" s="20"/>
      <c r="D20" s="20"/>
      <c r="E20" s="20"/>
      <c r="F20" s="20"/>
      <c r="G20" s="20"/>
      <c r="H20" s="20"/>
      <c r="I20" s="20"/>
      <c r="J20" s="20"/>
      <c r="K20" s="20"/>
      <c r="L20" s="20"/>
      <c r="M20" s="20"/>
      <c r="N20" s="20"/>
      <c r="O20" s="53"/>
      <c r="P20" s="53"/>
      <c r="Q20" s="53"/>
      <c r="R20" s="53"/>
      <c r="T20" s="73" t="s">
        <v>63</v>
      </c>
      <c r="U20" s="74" t="s">
        <v>64</v>
      </c>
      <c r="V20" s="73" t="s">
        <v>63</v>
      </c>
      <c r="W20" s="74" t="s">
        <v>65</v>
      </c>
      <c r="X20" s="75"/>
      <c r="Y20" s="81"/>
    </row>
    <row r="21" ht="14.25" spans="1:25">
      <c r="A21" s="21" t="s">
        <v>66</v>
      </c>
      <c r="B21" s="22"/>
      <c r="C21" s="22"/>
      <c r="D21" s="22"/>
      <c r="E21" s="22"/>
      <c r="F21" s="22"/>
      <c r="G21" s="22"/>
      <c r="H21" s="22"/>
      <c r="I21" s="22"/>
      <c r="J21" s="22"/>
      <c r="K21" s="22"/>
      <c r="L21" s="22"/>
      <c r="M21" s="22"/>
      <c r="N21" s="22"/>
      <c r="S21" s="1" t="s">
        <v>67</v>
      </c>
      <c r="T21" s="73">
        <v>72.9</v>
      </c>
      <c r="U21" s="74"/>
      <c r="V21" s="73">
        <v>89.07</v>
      </c>
      <c r="W21" s="74">
        <v>6.06</v>
      </c>
      <c r="X21" s="76">
        <f>T21-V21</f>
        <v>-16.17</v>
      </c>
      <c r="Y21" s="82"/>
    </row>
    <row r="22" ht="14.25" spans="1:23">
      <c r="A22" s="22"/>
      <c r="B22" s="22"/>
      <c r="C22" s="22"/>
      <c r="D22" s="22"/>
      <c r="E22" s="22"/>
      <c r="F22" s="22"/>
      <c r="G22" s="22"/>
      <c r="H22" s="22"/>
      <c r="I22" s="22"/>
      <c r="J22" s="22"/>
      <c r="K22" s="22"/>
      <c r="L22" s="22"/>
      <c r="M22" s="22"/>
      <c r="N22" s="22"/>
      <c r="T22" s="73"/>
      <c r="U22" s="74"/>
      <c r="V22" s="73"/>
      <c r="W22" s="74"/>
    </row>
    <row r="23" ht="14.25" spans="20:25">
      <c r="T23" s="77">
        <v>46.8</v>
      </c>
      <c r="U23" s="78">
        <v>3.05</v>
      </c>
      <c r="V23" s="77">
        <v>62.1</v>
      </c>
      <c r="W23" s="78">
        <v>4.63</v>
      </c>
      <c r="X23" s="79">
        <f>T23-V23</f>
        <v>-15.3</v>
      </c>
      <c r="Y23" s="83">
        <f>U23-W23</f>
        <v>-1.58</v>
      </c>
    </row>
  </sheetData>
  <mergeCells count="31">
    <mergeCell ref="A1:T1"/>
    <mergeCell ref="A17:B17"/>
    <mergeCell ref="T19:U19"/>
    <mergeCell ref="V19:W19"/>
    <mergeCell ref="A3:A5"/>
    <mergeCell ref="A6:A8"/>
    <mergeCell ref="A9:A10"/>
    <mergeCell ref="A13:A16"/>
    <mergeCell ref="D3:D5"/>
    <mergeCell ref="D6:D8"/>
    <mergeCell ref="D9:D10"/>
    <mergeCell ref="D13:D17"/>
    <mergeCell ref="F3:F5"/>
    <mergeCell ref="F6:F8"/>
    <mergeCell ref="F9:F10"/>
    <mergeCell ref="F13:F17"/>
    <mergeCell ref="H3:H5"/>
    <mergeCell ref="H6:H8"/>
    <mergeCell ref="H9:H10"/>
    <mergeCell ref="H13:H17"/>
    <mergeCell ref="S3:S4"/>
    <mergeCell ref="S6:S7"/>
    <mergeCell ref="S9:S10"/>
    <mergeCell ref="S11:S12"/>
    <mergeCell ref="S13:S14"/>
    <mergeCell ref="S15:S16"/>
    <mergeCell ref="T13:T16"/>
    <mergeCell ref="X19:X20"/>
    <mergeCell ref="Y19:Y20"/>
    <mergeCell ref="A18:N20"/>
    <mergeCell ref="A21:N22"/>
  </mergeCell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刘建</cp:lastModifiedBy>
  <dcterms:created xsi:type="dcterms:W3CDTF">2022-09-15T06:50:00Z</dcterms:created>
  <dcterms:modified xsi:type="dcterms:W3CDTF">2022-09-23T07:56:34Z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ECDEA6D2DF82449080A9937488056FF4</vt:lpwstr>
  </property>
  <property fmtid="{D5CDD505-2E9C-101B-9397-08002B2CF9AE}" pid="3" name="KSOProductBuildVer">
    <vt:lpwstr>2052-11.1.0.12313</vt:lpwstr>
  </property>
</Properties>
</file>