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A426DB3-30B6-4C1A-937A-05476FE19D6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宏达1" sheetId="13" r:id="rId1"/>
    <sheet name="宏达与北京" sheetId="15" state="hidden" r:id="rId2"/>
    <sheet name="Sheet1" sheetId="14" r:id="rId3"/>
    <sheet name="Sheet2" sheetId="16" r:id="rId4"/>
  </sheets>
  <definedNames>
    <definedName name="_xlnm.Print_Area" localSheetId="0">宏达1!$A$1:$L$29</definedName>
    <definedName name="_xlnm.Print_Area" localSheetId="1">宏达与北京!$A$1:$L$22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3" l="1"/>
  <c r="K11" i="13"/>
  <c r="K12" i="13"/>
  <c r="K13" i="13"/>
  <c r="K14" i="13"/>
  <c r="K15" i="13"/>
  <c r="K16" i="13"/>
  <c r="K17" i="13"/>
  <c r="K9" i="13"/>
  <c r="N9" i="13"/>
  <c r="H9" i="15"/>
  <c r="I9" i="15"/>
  <c r="K9" i="15"/>
  <c r="E7" i="14"/>
  <c r="I10" i="15"/>
  <c r="K10" i="15"/>
</calcChain>
</file>

<file path=xl/sharedStrings.xml><?xml version="1.0" encoding="utf-8"?>
<sst xmlns="http://schemas.openxmlformats.org/spreadsheetml/2006/main" count="335" uniqueCount="149">
  <si>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</si>
  <si>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</si>
  <si>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</si>
  <si>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</si>
  <si>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</si>
  <si>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</si>
  <si>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</si>
  <si>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</si>
  <si>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</si>
  <si>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</si>
  <si>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</si>
  <si>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</si>
  <si>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</si>
  <si>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</si>
  <si>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</si>
  <si>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</si>
  <si>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</si>
  <si>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</si>
  <si>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</si>
  <si>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</si>
  <si>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</si>
  <si>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</si>
  <si>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</si>
  <si>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</si>
  <si>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</si>
  <si>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</si>
  <si>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</si>
  <si>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</si>
  <si>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</si>
  <si>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</si>
  <si>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</si>
  <si>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</si>
  <si>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</si>
  <si>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</si>
  <si>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</si>
  <si>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</si>
  <si>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</si>
  <si>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</si>
  <si>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</si>
  <si>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</si>
  <si>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</si>
  <si>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</si>
  <si>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</si>
  <si>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</si>
  <si>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</si>
  <si>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</si>
  <si>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</si>
  <si>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</si>
  <si>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</si>
  <si>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</si>
  <si>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</si>
  <si>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</si>
  <si>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</si>
  <si>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航天宏达（泊头）机械科技有限公司</t>
    </r>
    <phoneticPr fontId="1" type="noConversion"/>
  </si>
  <si>
    <t>SLT0014205</t>
    <phoneticPr fontId="32" type="noConversion"/>
  </si>
  <si>
    <t>下框左连接梁总成</t>
    <phoneticPr fontId="32" type="noConversion"/>
  </si>
  <si>
    <t>SLT0014359</t>
    <phoneticPr fontId="32" type="noConversion"/>
  </si>
  <si>
    <t>下框右连接梁总成</t>
    <phoneticPr fontId="32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</si>
  <si>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</si>
  <si>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</si>
  <si>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</si>
  <si>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</si>
  <si>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</si>
  <si>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</si>
  <si>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</si>
  <si>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</si>
  <si>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</si>
  <si>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原模具费用共计1万元，甲方已预付5000.00,剩余5000元分摊5万件产品（每种产品分摊2.5万件）</t>
    <phoneticPr fontId="1" type="noConversion"/>
  </si>
  <si>
    <t>老状态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</si>
  <si>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</si>
  <si>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>宏达最初报价</t>
    <phoneticPr fontId="1" type="noConversion"/>
  </si>
  <si>
    <t>宏达最终报价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</si>
  <si>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</si>
  <si>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SHT0001874</t>
  </si>
  <si>
    <t>绞架大孔侧板</t>
  </si>
  <si>
    <t>SHT0001760</t>
  </si>
  <si>
    <t>绞架小孔侧板</t>
  </si>
  <si>
    <t>SCS0005786</t>
  </si>
  <si>
    <t>前排座椅靠背右侧连接板</t>
  </si>
  <si>
    <t>SCS0005784</t>
  </si>
  <si>
    <t>前排座椅靠背左侧连接板</t>
  </si>
  <si>
    <t>SHT0001853</t>
  </si>
  <si>
    <t>旋转轴支架/仰角轴支架总成</t>
  </si>
  <si>
    <t>SHT0010521</t>
  </si>
  <si>
    <t>H4-2.0气囊上支架</t>
  </si>
  <si>
    <t>SCS0004393</t>
  </si>
  <si>
    <t>地脚固定板组合左右共用总成（中期改款）</t>
  </si>
  <si>
    <t>SCS0004392</t>
  </si>
  <si>
    <t>左座椅右侧地脚固定板组合总成（中期改款）</t>
  </si>
  <si>
    <t>SCS0004391</t>
  </si>
  <si>
    <t>右座椅左侧地脚固定板组合总成（中期改款）</t>
  </si>
  <si>
    <t>02.03.37.030A</t>
  </si>
  <si>
    <t>02.03.37.031A</t>
  </si>
  <si>
    <t>02.03.50.053</t>
  </si>
  <si>
    <t>02.03.50.052</t>
  </si>
  <si>
    <t>02.03.37.028A</t>
  </si>
  <si>
    <t>02.03.11.106</t>
  </si>
  <si>
    <t>02.03.30.156A</t>
  </si>
  <si>
    <t>02.03.30.157A</t>
  </si>
  <si>
    <t>02.03.30.158A</t>
  </si>
  <si>
    <t>件</t>
  </si>
  <si>
    <t>模具归属于甲方</t>
    <phoneticPr fontId="1" type="noConversion"/>
  </si>
  <si>
    <t>乙方免费使用</t>
    <phoneticPr fontId="1" type="noConversion"/>
  </si>
  <si>
    <t>模具所生产品的信息</t>
  </si>
  <si>
    <t>备注</t>
  </si>
  <si>
    <t>QAD号</t>
  </si>
  <si>
    <t>产品名称</t>
  </si>
  <si>
    <t>备注：1套冲压模具是指可以生产完整产品的全付工序模，1付冲压模具是指单工序模</t>
  </si>
  <si>
    <t>落料</t>
  </si>
  <si>
    <t>冲孔</t>
  </si>
  <si>
    <t>成型</t>
  </si>
  <si>
    <t>SHT0001874</t>
    <phoneticPr fontId="1" type="noConversion"/>
  </si>
  <si>
    <t>绞架大孔侧板</t>
    <phoneticPr fontId="1" type="noConversion"/>
  </si>
  <si>
    <t>付</t>
    <phoneticPr fontId="1" type="noConversion"/>
  </si>
  <si>
    <t>SHT0001760</t>
    <phoneticPr fontId="32" type="noConversion"/>
  </si>
  <si>
    <t>冲孔1</t>
    <phoneticPr fontId="32" type="noConversion"/>
  </si>
  <si>
    <t>整形</t>
    <phoneticPr fontId="32" type="noConversion"/>
  </si>
  <si>
    <t>冲孔2</t>
    <phoneticPr fontId="32" type="noConversion"/>
  </si>
  <si>
    <t>压筋</t>
  </si>
  <si>
    <t>SCS0005786</t>
    <phoneticPr fontId="32" type="noConversion"/>
  </si>
  <si>
    <t>SCS0005784</t>
    <phoneticPr fontId="32" type="noConversion"/>
  </si>
  <si>
    <t>SHT0001853</t>
    <phoneticPr fontId="32" type="noConversion"/>
  </si>
  <si>
    <t>冲长孔</t>
  </si>
  <si>
    <t>断开</t>
  </si>
  <si>
    <t>SHT0010521</t>
    <phoneticPr fontId="32" type="noConversion"/>
  </si>
  <si>
    <t>压弯</t>
  </si>
  <si>
    <t>压型①（压槽)</t>
  </si>
  <si>
    <t>压型②（起鼓）</t>
  </si>
  <si>
    <t>冲长孔(上面)</t>
  </si>
  <si>
    <t>成型（折弯）</t>
  </si>
  <si>
    <t>对冲</t>
  </si>
  <si>
    <t>冲侧孔</t>
    <phoneticPr fontId="32" type="noConversion"/>
  </si>
  <si>
    <t>冲长孔(上面)</t>
    <phoneticPr fontId="32" type="noConversion"/>
  </si>
  <si>
    <t>冲侧孔</t>
  </si>
  <si>
    <t>SCS0004393</t>
    <phoneticPr fontId="32" type="noConversion"/>
  </si>
  <si>
    <t>SCS0004391</t>
    <phoneticPr fontId="32" type="noConversion"/>
  </si>
  <si>
    <t>SCS0004392</t>
    <phoneticPr fontId="32" type="noConversion"/>
  </si>
  <si>
    <t>SCS0004393-MJ-01</t>
  </si>
  <si>
    <t>SCS0004393-MJ-02</t>
  </si>
  <si>
    <t>SCS0004393-MJ-03</t>
  </si>
  <si>
    <t>SCS0004393-MJ-04</t>
  </si>
  <si>
    <t>SCS0004393-MJ-05</t>
  </si>
  <si>
    <t>SCS0004393-MJ-06</t>
  </si>
  <si>
    <t>SCS0004393-MJ-07</t>
  </si>
  <si>
    <t>SCS0004393-MJ-08</t>
  </si>
  <si>
    <t>SCS0004393-MJ-09</t>
  </si>
  <si>
    <t>SCS0004393-MJ-10</t>
  </si>
  <si>
    <t>SCS0004391-MJ-01</t>
  </si>
  <si>
    <t>SCS0004392-MJ-01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</si>
</sst>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_ "/>
    <numFmt numFmtId="179" formatCode="0.0000"/>
    <numFmt numFmtId="184" formatCode="0.00_ "/>
    <numFmt numFmtId="185" formatCode="0_ 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.5"/>
      <color theme="1"/>
      <name val="等线"/>
      <family val="3"/>
      <charset val="134"/>
    </font>
    <font>
      <sz val="9"/>
      <color theme="1"/>
      <name val="宋体"/>
      <family val="3"/>
      <charset val="134"/>
    </font>
    <font>
      <sz val="10.5"/>
      <color rgb="FF000000"/>
      <name val="等线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11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179" fontId="31" fillId="0" borderId="9" xfId="0" applyNumberFormat="1" applyFont="1" applyFill="1" applyBorder="1" applyAlignment="1">
      <alignment horizontal="center" vertical="center"/>
    </xf>
    <xf numFmtId="176" fontId="14" fillId="3" borderId="2" xfId="2" applyNumberFormat="1" applyFont="1" applyFill="1" applyBorder="1" applyAlignment="1">
      <alignment horizontal="center" vertical="center" wrapText="1"/>
    </xf>
    <xf numFmtId="176" fontId="14" fillId="3" borderId="5" xfId="2" applyNumberFormat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16" fillId="0" borderId="0" xfId="1" applyFont="1" applyFill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177" fontId="15" fillId="0" borderId="19" xfId="1" applyNumberFormat="1" applyFont="1" applyFill="1" applyBorder="1" applyAlignment="1">
      <alignment horizontal="center" vertical="center" wrapText="1"/>
    </xf>
    <xf numFmtId="177" fontId="15" fillId="0" borderId="7" xfId="1" applyNumberFormat="1" applyFont="1" applyFill="1" applyBorder="1" applyAlignment="1">
      <alignment horizontal="center" vertical="center" wrapText="1"/>
    </xf>
    <xf numFmtId="176" fontId="15" fillId="0" borderId="19" xfId="1" applyNumberFormat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76" fontId="14" fillId="3" borderId="9" xfId="2" applyNumberFormat="1" applyFont="1" applyFill="1" applyBorder="1" applyAlignment="1">
      <alignment horizontal="center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176" fontId="14" fillId="0" borderId="9" xfId="2" applyNumberFormat="1" applyFont="1" applyFill="1" applyBorder="1" applyAlignment="1">
      <alignment horizontal="center" vertical="center" wrapText="1"/>
    </xf>
    <xf numFmtId="177" fontId="21" fillId="3" borderId="9" xfId="0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/>
    </xf>
    <xf numFmtId="177" fontId="15" fillId="0" borderId="9" xfId="1" applyNumberFormat="1" applyFont="1" applyFill="1" applyBorder="1" applyAlignment="1">
      <alignment vertical="center" wrapText="1"/>
    </xf>
    <xf numFmtId="176" fontId="15" fillId="0" borderId="9" xfId="1" applyNumberFormat="1" applyFont="1" applyFill="1" applyBorder="1" applyAlignment="1">
      <alignment vertical="center" wrapText="1"/>
    </xf>
    <xf numFmtId="176" fontId="15" fillId="0" borderId="9" xfId="1" applyNumberFormat="1" applyFont="1" applyFill="1" applyBorder="1" applyAlignment="1">
      <alignment horizontal="center" vertical="center" wrapText="1" shrinkToFit="1"/>
    </xf>
    <xf numFmtId="0" fontId="38" fillId="0" borderId="0" xfId="1" applyFont="1" applyFill="1">
      <alignment vertical="center"/>
    </xf>
    <xf numFmtId="0" fontId="39" fillId="0" borderId="0" xfId="1" applyFont="1" applyFill="1" applyAlignment="1">
      <alignment horizontal="center" vertical="center"/>
    </xf>
    <xf numFmtId="184" fontId="38" fillId="0" borderId="9" xfId="1" applyNumberFormat="1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0" borderId="22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185" fontId="38" fillId="0" borderId="9" xfId="1" applyNumberFormat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185" fontId="38" fillId="0" borderId="9" xfId="1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>
    <tabColor rgb="FFFF0000"/>
  </sheetPr>
  <dimension ref="A1:IJ52"/>
  <sheetViews>
    <sheetView tabSelected="1" view="pageBreakPreview" topLeftCell="A4" zoomScale="90" zoomScaleSheetLayoutView="90" workbookViewId="0">
      <selection activeCell="A13" sqref="A13:A17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7.55468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7.5546875" style="19" customWidth="1"/>
    <col min="9" max="9" width="10.5546875" style="19" customWidth="1"/>
    <col min="10" max="10" width="16.44140625" style="19" customWidth="1"/>
    <col min="11" max="11" width="14.21875" style="19" customWidth="1"/>
    <col min="12" max="12" width="8.44140625" style="20" customWidth="1"/>
    <col min="13" max="13" width="8.88671875" style="2"/>
    <col min="14" max="14" width="11.44140625" style="2" customWidth="1"/>
    <col min="15" max="15" width="14.33203125" style="2" customWidth="1"/>
    <col min="16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6" t="s">
        <v>72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7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7" t="s">
        <v>53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3" t="s">
        <v>2</v>
      </c>
      <c r="B7" s="84" t="s">
        <v>3</v>
      </c>
      <c r="C7" s="85" t="s">
        <v>4</v>
      </c>
      <c r="D7" s="85" t="s">
        <v>5</v>
      </c>
      <c r="E7" s="86" t="s">
        <v>6</v>
      </c>
      <c r="F7" s="87" t="s">
        <v>13</v>
      </c>
      <c r="G7" s="87"/>
      <c r="H7" s="88" t="s">
        <v>26</v>
      </c>
      <c r="I7" s="88"/>
      <c r="J7" s="88"/>
      <c r="K7" s="89" t="s">
        <v>16</v>
      </c>
      <c r="L7" s="90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3"/>
      <c r="B8" s="84"/>
      <c r="C8" s="85"/>
      <c r="D8" s="85"/>
      <c r="E8" s="86"/>
      <c r="F8" s="91" t="s">
        <v>11</v>
      </c>
      <c r="G8" s="91" t="s">
        <v>58</v>
      </c>
      <c r="H8" s="92" t="s">
        <v>27</v>
      </c>
      <c r="I8" s="92" t="s">
        <v>14</v>
      </c>
      <c r="J8" s="92" t="s">
        <v>15</v>
      </c>
      <c r="K8" s="89" t="s">
        <v>58</v>
      </c>
      <c r="L8" s="90"/>
      <c r="M8" s="1"/>
      <c r="N8" s="1" t="s">
        <v>70</v>
      </c>
      <c r="O8" s="1" t="s">
        <v>71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98" customFormat="1" ht="51.6" customHeight="1">
      <c r="A9" s="93">
        <v>1</v>
      </c>
      <c r="B9" s="41" t="s">
        <v>73</v>
      </c>
      <c r="C9" s="42" t="s">
        <v>74</v>
      </c>
      <c r="D9" s="4" t="s">
        <v>91</v>
      </c>
      <c r="E9" s="31" t="s">
        <v>100</v>
      </c>
      <c r="F9" s="23"/>
      <c r="G9" s="44">
        <v>5.25</v>
      </c>
      <c r="H9" s="94" t="s">
        <v>101</v>
      </c>
      <c r="I9" s="23">
        <v>0</v>
      </c>
      <c r="J9" s="95" t="s">
        <v>102</v>
      </c>
      <c r="K9" s="23">
        <f>G9+I9</f>
        <v>5.25</v>
      </c>
      <c r="L9" s="96"/>
      <c r="M9" s="97"/>
      <c r="N9" s="44">
        <f>6.3/1.13</f>
        <v>5.5752212389380533</v>
      </c>
      <c r="O9" s="44">
        <v>4.7949999999999999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</row>
    <row r="10" spans="1:244" s="98" customFormat="1" ht="51.6" customHeight="1">
      <c r="A10" s="93">
        <v>2</v>
      </c>
      <c r="B10" s="41" t="s">
        <v>75</v>
      </c>
      <c r="C10" s="42" t="s">
        <v>76</v>
      </c>
      <c r="D10" s="4" t="s">
        <v>92</v>
      </c>
      <c r="E10" s="31" t="s">
        <v>100</v>
      </c>
      <c r="F10" s="23"/>
      <c r="G10" s="44">
        <v>5.25</v>
      </c>
      <c r="H10" s="94" t="s">
        <v>101</v>
      </c>
      <c r="I10" s="23">
        <v>0</v>
      </c>
      <c r="J10" s="95" t="s">
        <v>102</v>
      </c>
      <c r="K10" s="23">
        <f t="shared" ref="K10:K17" si="0">G10+I10</f>
        <v>5.25</v>
      </c>
      <c r="L10" s="96"/>
      <c r="M10" s="97"/>
      <c r="N10" s="44"/>
      <c r="O10" s="44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</row>
    <row r="11" spans="1:244" s="98" customFormat="1" ht="51.6" customHeight="1">
      <c r="A11" s="93">
        <v>3</v>
      </c>
      <c r="B11" s="41" t="s">
        <v>77</v>
      </c>
      <c r="C11" s="42" t="s">
        <v>78</v>
      </c>
      <c r="D11" s="4" t="s">
        <v>93</v>
      </c>
      <c r="E11" s="31" t="s">
        <v>100</v>
      </c>
      <c r="F11" s="23"/>
      <c r="G11" s="44">
        <v>2.65</v>
      </c>
      <c r="H11" s="94" t="s">
        <v>101</v>
      </c>
      <c r="I11" s="23">
        <v>0</v>
      </c>
      <c r="J11" s="95" t="s">
        <v>102</v>
      </c>
      <c r="K11" s="23">
        <f t="shared" si="0"/>
        <v>2.65</v>
      </c>
      <c r="L11" s="96"/>
      <c r="M11" s="97"/>
      <c r="N11" s="44"/>
      <c r="O11" s="44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</row>
    <row r="12" spans="1:244" s="98" customFormat="1" ht="51.6" customHeight="1">
      <c r="A12" s="93">
        <v>4</v>
      </c>
      <c r="B12" s="41" t="s">
        <v>79</v>
      </c>
      <c r="C12" s="42" t="s">
        <v>80</v>
      </c>
      <c r="D12" s="4" t="s">
        <v>94</v>
      </c>
      <c r="E12" s="31" t="s">
        <v>100</v>
      </c>
      <c r="F12" s="23"/>
      <c r="G12" s="44">
        <v>2.65</v>
      </c>
      <c r="H12" s="94" t="s">
        <v>101</v>
      </c>
      <c r="I12" s="23">
        <v>0</v>
      </c>
      <c r="J12" s="95" t="s">
        <v>102</v>
      </c>
      <c r="K12" s="23">
        <f t="shared" si="0"/>
        <v>2.65</v>
      </c>
      <c r="L12" s="96"/>
      <c r="M12" s="97"/>
      <c r="N12" s="44"/>
      <c r="O12" s="44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</row>
    <row r="13" spans="1:244" s="98" customFormat="1" ht="51.6" customHeight="1">
      <c r="A13" s="93">
        <v>5</v>
      </c>
      <c r="B13" s="41" t="s">
        <v>81</v>
      </c>
      <c r="C13" s="42" t="s">
        <v>82</v>
      </c>
      <c r="D13" s="4" t="s">
        <v>95</v>
      </c>
      <c r="E13" s="31" t="s">
        <v>100</v>
      </c>
      <c r="F13" s="23"/>
      <c r="G13" s="44">
        <v>2.35</v>
      </c>
      <c r="H13" s="94" t="s">
        <v>101</v>
      </c>
      <c r="I13" s="23">
        <v>0</v>
      </c>
      <c r="J13" s="95" t="s">
        <v>102</v>
      </c>
      <c r="K13" s="23">
        <f t="shared" si="0"/>
        <v>2.35</v>
      </c>
      <c r="L13" s="96"/>
      <c r="M13" s="97"/>
      <c r="N13" s="44"/>
      <c r="O13" s="44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</row>
    <row r="14" spans="1:244" s="98" customFormat="1" ht="51.6" customHeight="1">
      <c r="A14" s="93">
        <v>6</v>
      </c>
      <c r="B14" s="41" t="s">
        <v>83</v>
      </c>
      <c r="C14" s="42" t="s">
        <v>84</v>
      </c>
      <c r="D14" s="4" t="s">
        <v>96</v>
      </c>
      <c r="E14" s="31" t="s">
        <v>100</v>
      </c>
      <c r="F14" s="23"/>
      <c r="G14" s="44">
        <v>6.6</v>
      </c>
      <c r="H14" s="94" t="s">
        <v>101</v>
      </c>
      <c r="I14" s="23">
        <v>0</v>
      </c>
      <c r="J14" s="95" t="s">
        <v>102</v>
      </c>
      <c r="K14" s="23">
        <f t="shared" si="0"/>
        <v>6.6</v>
      </c>
      <c r="L14" s="96"/>
      <c r="M14" s="97"/>
      <c r="N14" s="44"/>
      <c r="O14" s="44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</row>
    <row r="15" spans="1:244" s="98" customFormat="1" ht="51.6" customHeight="1">
      <c r="A15" s="93">
        <v>7</v>
      </c>
      <c r="B15" s="41" t="s">
        <v>85</v>
      </c>
      <c r="C15" s="42" t="s">
        <v>86</v>
      </c>
      <c r="D15" s="4" t="s">
        <v>97</v>
      </c>
      <c r="E15" s="31" t="s">
        <v>100</v>
      </c>
      <c r="F15" s="23"/>
      <c r="G15" s="44">
        <v>11.5</v>
      </c>
      <c r="H15" s="94" t="s">
        <v>101</v>
      </c>
      <c r="I15" s="23">
        <v>0</v>
      </c>
      <c r="J15" s="95" t="s">
        <v>102</v>
      </c>
      <c r="K15" s="23">
        <f t="shared" si="0"/>
        <v>11.5</v>
      </c>
      <c r="L15" s="96"/>
      <c r="M15" s="97"/>
      <c r="N15" s="44"/>
      <c r="O15" s="44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</row>
    <row r="16" spans="1:244" s="98" customFormat="1" ht="51.6" customHeight="1">
      <c r="A16" s="93">
        <v>8</v>
      </c>
      <c r="B16" s="41" t="s">
        <v>87</v>
      </c>
      <c r="C16" s="42" t="s">
        <v>88</v>
      </c>
      <c r="D16" s="4" t="s">
        <v>98</v>
      </c>
      <c r="E16" s="31" t="s">
        <v>100</v>
      </c>
      <c r="F16" s="23"/>
      <c r="G16" s="44">
        <v>11.6</v>
      </c>
      <c r="H16" s="94" t="s">
        <v>101</v>
      </c>
      <c r="I16" s="23">
        <v>0</v>
      </c>
      <c r="J16" s="95" t="s">
        <v>102</v>
      </c>
      <c r="K16" s="23">
        <f t="shared" si="0"/>
        <v>11.6</v>
      </c>
      <c r="L16" s="96"/>
      <c r="M16" s="97"/>
      <c r="N16" s="44"/>
      <c r="O16" s="44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</row>
    <row r="17" spans="1:244" s="98" customFormat="1" ht="51.6" customHeight="1">
      <c r="A17" s="93">
        <v>9</v>
      </c>
      <c r="B17" s="41" t="s">
        <v>89</v>
      </c>
      <c r="C17" s="42" t="s">
        <v>90</v>
      </c>
      <c r="D17" s="4" t="s">
        <v>99</v>
      </c>
      <c r="E17" s="31" t="s">
        <v>100</v>
      </c>
      <c r="F17" s="23"/>
      <c r="G17" s="44">
        <v>11.9</v>
      </c>
      <c r="H17" s="94" t="s">
        <v>101</v>
      </c>
      <c r="I17" s="23">
        <v>0</v>
      </c>
      <c r="J17" s="95" t="s">
        <v>102</v>
      </c>
      <c r="K17" s="23">
        <f t="shared" si="0"/>
        <v>11.9</v>
      </c>
      <c r="L17" s="96"/>
      <c r="M17" s="97"/>
      <c r="N17" s="44"/>
      <c r="O17" s="44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</row>
    <row r="18" spans="1:244" s="1" customFormat="1" ht="21" customHeight="1">
      <c r="A18" s="72" t="s">
        <v>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244" s="1" customFormat="1" ht="21" customHeight="1">
      <c r="A19" s="53" t="s">
        <v>59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244" s="1" customFormat="1" ht="21" customHeight="1">
      <c r="A20" s="71" t="s">
        <v>60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244" s="1" customFormat="1" ht="21" customHeight="1">
      <c r="A21" s="71" t="s">
        <v>61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244" s="1" customFormat="1" ht="21" customHeight="1">
      <c r="A22" s="71" t="s">
        <v>62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244" s="1" customFormat="1" ht="40.200000000000003" customHeight="1">
      <c r="A23" s="53" t="s">
        <v>64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244" s="5" customFormat="1">
      <c r="A24" s="30"/>
      <c r="B24" s="6"/>
      <c r="C24" s="30"/>
      <c r="D24" s="30"/>
      <c r="E24" s="30"/>
      <c r="F24" s="7"/>
      <c r="G24" s="7"/>
      <c r="H24" s="7"/>
      <c r="I24" s="7"/>
      <c r="J24" s="7"/>
      <c r="K24" s="7"/>
      <c r="L24" s="8"/>
    </row>
    <row r="25" spans="1:244" s="5" customFormat="1" ht="19.2" customHeight="1">
      <c r="A25" s="9" t="s">
        <v>8</v>
      </c>
      <c r="B25" s="10"/>
      <c r="C25" s="11"/>
      <c r="D25" s="51"/>
      <c r="E25" s="11"/>
      <c r="F25" s="13"/>
      <c r="G25" s="13"/>
      <c r="H25" s="51" t="s">
        <v>9</v>
      </c>
      <c r="I25" s="13"/>
      <c r="J25" s="13"/>
      <c r="K25" s="13"/>
      <c r="L25" s="14"/>
    </row>
    <row r="26" spans="1:244" s="5" customFormat="1" ht="19.2" customHeight="1">
      <c r="A26" s="9"/>
      <c r="B26" s="10"/>
      <c r="C26" s="11"/>
      <c r="D26" s="12"/>
      <c r="E26" s="11"/>
      <c r="F26" s="13"/>
      <c r="G26" s="13"/>
      <c r="H26" s="12"/>
      <c r="I26" s="13"/>
      <c r="J26" s="13"/>
      <c r="K26" s="13"/>
      <c r="L26" s="14"/>
    </row>
    <row r="27" spans="1:244" s="1" customFormat="1" ht="19.2" customHeight="1">
      <c r="A27" s="47" t="s">
        <v>63</v>
      </c>
      <c r="B27" s="48"/>
      <c r="C27" s="49"/>
      <c r="D27" s="47"/>
      <c r="E27" s="49"/>
      <c r="F27" s="50"/>
      <c r="G27" s="50"/>
      <c r="H27" s="47" t="s">
        <v>63</v>
      </c>
    </row>
    <row r="28" spans="1:244" s="5" customFormat="1" ht="19.2" customHeight="1">
      <c r="A28" s="9"/>
      <c r="B28" s="10"/>
      <c r="C28" s="11"/>
      <c r="D28" s="12"/>
      <c r="E28" s="11"/>
      <c r="F28" s="13"/>
      <c r="G28" s="13"/>
      <c r="H28" s="12"/>
      <c r="I28" s="13"/>
      <c r="J28" s="13"/>
      <c r="K28" s="13"/>
      <c r="L28" s="14"/>
    </row>
    <row r="29" spans="1:244" s="5" customFormat="1" ht="19.2" customHeight="1">
      <c r="A29" s="9" t="s">
        <v>10</v>
      </c>
      <c r="B29" s="9"/>
      <c r="C29" s="30"/>
      <c r="D29" s="9"/>
      <c r="E29" s="30"/>
      <c r="F29" s="13"/>
      <c r="G29" s="13"/>
      <c r="H29" s="9" t="s">
        <v>10</v>
      </c>
      <c r="I29" s="13"/>
      <c r="J29" s="13"/>
      <c r="K29" s="13"/>
      <c r="L29" s="14"/>
    </row>
    <row r="30" spans="1:244" s="5" customFormat="1" ht="14.4">
      <c r="B30" s="15"/>
      <c r="F30" s="13"/>
      <c r="G30" s="13"/>
      <c r="H30" s="13"/>
      <c r="I30" s="13"/>
      <c r="J30" s="13"/>
      <c r="K30" s="13"/>
      <c r="L30" s="14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</sheetData>
  <mergeCells count="20">
    <mergeCell ref="A18:L18"/>
    <mergeCell ref="A19:L19"/>
    <mergeCell ref="A20:L20"/>
    <mergeCell ref="A21:L21"/>
    <mergeCell ref="A23:L23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  <mergeCell ref="A22:L22"/>
  </mergeCells>
  <phoneticPr fontId="1" type="noConversion"/>
  <conditionalFormatting sqref="D28:D1048576 D1:D17 D24:D26">
    <cfRule type="duplicateValues" dxfId="14" priority="12"/>
  </conditionalFormatting>
  <conditionalFormatting sqref="B27">
    <cfRule type="duplicateValues" dxfId="13" priority="2"/>
  </conditionalFormatting>
  <conditionalFormatting sqref="H28:H29 H25:H26">
    <cfRule type="duplicateValues" dxfId="1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5AB2-DC6E-4AF5-8D06-2171F00B65B1}">
  <dimension ref="A1:IJ45"/>
  <sheetViews>
    <sheetView view="pageBreakPreview" zoomScale="90" zoomScaleSheetLayoutView="90" workbookViewId="0">
      <selection activeCell="G9" sqref="G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5.8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6" t="s">
        <v>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17.399999999999999">
      <c r="A3" s="57" t="s">
        <v>69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7" t="s">
        <v>53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2" t="s">
        <v>2</v>
      </c>
      <c r="B7" s="64" t="s">
        <v>3</v>
      </c>
      <c r="C7" s="66" t="s">
        <v>4</v>
      </c>
      <c r="D7" s="66" t="s">
        <v>5</v>
      </c>
      <c r="E7" s="68" t="s">
        <v>6</v>
      </c>
      <c r="F7" s="70" t="s">
        <v>13</v>
      </c>
      <c r="G7" s="70"/>
      <c r="H7" s="59" t="s">
        <v>26</v>
      </c>
      <c r="I7" s="59"/>
      <c r="J7" s="59"/>
      <c r="K7" s="45" t="s">
        <v>16</v>
      </c>
      <c r="L7" s="60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3"/>
      <c r="B8" s="65"/>
      <c r="C8" s="67"/>
      <c r="D8" s="67"/>
      <c r="E8" s="69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4.5999999999999996</v>
      </c>
      <c r="H9" s="73">
        <f>10000/2</f>
        <v>5000</v>
      </c>
      <c r="I9" s="32">
        <f>H9/50000/2</f>
        <v>0.05</v>
      </c>
      <c r="J9" s="75" t="s">
        <v>67</v>
      </c>
      <c r="K9" s="32">
        <f>G9+I9</f>
        <v>4.6499999999999995</v>
      </c>
      <c r="L9" s="28" t="s">
        <v>68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3.98</v>
      </c>
      <c r="H10" s="74"/>
      <c r="I10" s="27">
        <f>H9/50000/2</f>
        <v>0.05</v>
      </c>
      <c r="J10" s="76"/>
      <c r="K10" s="32">
        <f>G10+I10</f>
        <v>4.03</v>
      </c>
      <c r="L10" s="28" t="s">
        <v>68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72" t="s">
        <v>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244" s="1" customFormat="1" ht="21" customHeight="1">
      <c r="A12" s="53" t="s">
        <v>59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244" s="1" customFormat="1" ht="21" customHeight="1">
      <c r="A13" s="71" t="s">
        <v>60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44" s="1" customFormat="1" ht="21" customHeight="1">
      <c r="A14" s="71" t="s">
        <v>61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44" s="1" customFormat="1" ht="21" customHeight="1">
      <c r="A15" s="71" t="s">
        <v>62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44" s="1" customFormat="1" ht="40.200000000000003" customHeight="1">
      <c r="A16" s="53" t="s">
        <v>64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63</v>
      </c>
      <c r="B20" s="48"/>
      <c r="C20" s="49"/>
      <c r="D20" s="47"/>
      <c r="E20" s="49"/>
      <c r="F20" s="50"/>
      <c r="G20" s="50"/>
      <c r="H20" s="47" t="s">
        <v>63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13:L13"/>
    <mergeCell ref="A14:L14"/>
    <mergeCell ref="A15:L15"/>
    <mergeCell ref="A16:L16"/>
    <mergeCell ref="H7:J7"/>
    <mergeCell ref="L7:L8"/>
    <mergeCell ref="H9:H10"/>
    <mergeCell ref="J9:J10"/>
    <mergeCell ref="A11:L11"/>
    <mergeCell ref="A12:L12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1:D1048576 D1:D10 D17:D19">
    <cfRule type="duplicateValues" dxfId="11" priority="3"/>
  </conditionalFormatting>
  <conditionalFormatting sqref="B20">
    <cfRule type="duplicateValues" dxfId="10" priority="2"/>
  </conditionalFormatting>
  <conditionalFormatting sqref="H21:H22 H18:H19">
    <cfRule type="duplicateValues" dxfId="9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3" t="s">
        <v>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34" t="s">
        <v>34</v>
      </c>
    </row>
    <row r="2" spans="1:8" ht="72.599999999999994" thickBot="1">
      <c r="A2" s="35">
        <v>1</v>
      </c>
      <c r="B2" s="36" t="s">
        <v>35</v>
      </c>
      <c r="C2" s="37" t="s">
        <v>36</v>
      </c>
      <c r="D2" s="37">
        <v>1</v>
      </c>
      <c r="E2" s="36">
        <v>5752.21</v>
      </c>
      <c r="F2" s="37" t="s">
        <v>19</v>
      </c>
      <c r="G2" s="37" t="s">
        <v>20</v>
      </c>
      <c r="H2" s="36" t="s">
        <v>37</v>
      </c>
    </row>
    <row r="3" spans="1:8" ht="72.599999999999994" thickBot="1">
      <c r="A3" s="35">
        <v>2</v>
      </c>
      <c r="B3" s="36" t="s">
        <v>38</v>
      </c>
      <c r="C3" s="37" t="s">
        <v>36</v>
      </c>
      <c r="D3" s="37">
        <v>1</v>
      </c>
      <c r="E3" s="36">
        <v>5752.21</v>
      </c>
      <c r="F3" s="37" t="s">
        <v>39</v>
      </c>
      <c r="G3" s="37" t="s">
        <v>21</v>
      </c>
      <c r="H3" s="36" t="s">
        <v>40</v>
      </c>
    </row>
    <row r="4" spans="1:8" ht="72.599999999999994" thickBot="1">
      <c r="A4" s="35">
        <v>3</v>
      </c>
      <c r="B4" s="36" t="s">
        <v>41</v>
      </c>
      <c r="C4" s="37" t="s">
        <v>36</v>
      </c>
      <c r="D4" s="37">
        <v>1</v>
      </c>
      <c r="E4" s="36">
        <v>7079.65</v>
      </c>
      <c r="F4" s="37" t="s">
        <v>42</v>
      </c>
      <c r="G4" s="37" t="s">
        <v>22</v>
      </c>
      <c r="H4" s="36" t="s">
        <v>43</v>
      </c>
    </row>
    <row r="5" spans="1:8" ht="53.4" thickBot="1">
      <c r="A5" s="35">
        <v>4</v>
      </c>
      <c r="B5" s="36" t="s">
        <v>44</v>
      </c>
      <c r="C5" s="37" t="s">
        <v>36</v>
      </c>
      <c r="D5" s="37">
        <v>1</v>
      </c>
      <c r="E5" s="38">
        <v>3097.35</v>
      </c>
      <c r="F5" s="39" t="s">
        <v>45</v>
      </c>
      <c r="G5" s="39" t="s">
        <v>23</v>
      </c>
      <c r="H5" s="38" t="s">
        <v>46</v>
      </c>
    </row>
    <row r="6" spans="1:8" ht="53.4" thickBot="1">
      <c r="A6" s="35">
        <v>5</v>
      </c>
      <c r="B6" s="36" t="s">
        <v>47</v>
      </c>
      <c r="C6" s="37" t="s">
        <v>36</v>
      </c>
      <c r="D6" s="37">
        <v>1</v>
      </c>
      <c r="E6" s="38">
        <v>3097.35</v>
      </c>
      <c r="F6" s="39" t="s">
        <v>48</v>
      </c>
      <c r="G6" s="39" t="s">
        <v>24</v>
      </c>
      <c r="H6" s="38" t="s">
        <v>49</v>
      </c>
    </row>
    <row r="7" spans="1:8" ht="15" thickBot="1">
      <c r="A7" s="77" t="s">
        <v>50</v>
      </c>
      <c r="B7" s="78"/>
      <c r="C7" s="79"/>
      <c r="D7" s="37">
        <v>5</v>
      </c>
      <c r="E7" s="37">
        <f>SUM(E2:E6)</f>
        <v>24778.769999999997</v>
      </c>
      <c r="F7" s="37" t="s">
        <v>51</v>
      </c>
      <c r="G7" s="37" t="s">
        <v>51</v>
      </c>
      <c r="H7" s="37"/>
    </row>
    <row r="8" spans="1:8" ht="15" thickBot="1">
      <c r="A8" s="80" t="s">
        <v>52</v>
      </c>
      <c r="B8" s="81"/>
      <c r="C8" s="81"/>
      <c r="D8" s="81"/>
      <c r="E8" s="81"/>
      <c r="F8" s="81"/>
      <c r="G8" s="82"/>
      <c r="H8" s="40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2E79-A2FE-49CA-A0D4-8A65B8C55355}">
  <dimension ref="A1:G58"/>
  <sheetViews>
    <sheetView topLeftCell="A4" workbookViewId="0">
      <selection sqref="A1:G58"/>
    </sheetView>
  </sheetViews>
  <sheetFormatPr defaultRowHeight="14.4"/>
  <cols>
    <col min="1" max="1" width="8.88671875" style="108"/>
    <col min="2" max="2" width="15.44140625" style="108" customWidth="1"/>
    <col min="3" max="4" width="8.88671875" style="108"/>
    <col min="5" max="6" width="18.109375" style="108" customWidth="1"/>
    <col min="7" max="7" width="21.5546875" style="108" customWidth="1"/>
  </cols>
  <sheetData>
    <row r="1" spans="1:7" ht="22.2" customHeight="1">
      <c r="A1" s="101" t="s">
        <v>2</v>
      </c>
      <c r="B1" s="101" t="s">
        <v>28</v>
      </c>
      <c r="C1" s="101" t="s">
        <v>30</v>
      </c>
      <c r="D1" s="101" t="s">
        <v>6</v>
      </c>
      <c r="E1" s="101" t="s">
        <v>103</v>
      </c>
      <c r="F1" s="101"/>
      <c r="G1" s="101" t="s">
        <v>104</v>
      </c>
    </row>
    <row r="2" spans="1:7" ht="15.6">
      <c r="A2" s="101"/>
      <c r="B2" s="101"/>
      <c r="C2" s="101"/>
      <c r="D2" s="101"/>
      <c r="E2" s="52" t="s">
        <v>105</v>
      </c>
      <c r="F2" s="52" t="s">
        <v>106</v>
      </c>
      <c r="G2" s="101"/>
    </row>
    <row r="3" spans="1:7" ht="21" customHeight="1">
      <c r="A3" s="102">
        <v>1</v>
      </c>
      <c r="B3" s="99" t="s">
        <v>108</v>
      </c>
      <c r="C3" s="102">
        <v>1</v>
      </c>
      <c r="D3" s="106" t="s">
        <v>113</v>
      </c>
      <c r="E3" s="109" t="s">
        <v>111</v>
      </c>
      <c r="F3" s="109" t="s">
        <v>112</v>
      </c>
      <c r="G3" s="100"/>
    </row>
    <row r="4" spans="1:7" ht="21" customHeight="1">
      <c r="A4" s="102">
        <v>2</v>
      </c>
      <c r="B4" s="99" t="s">
        <v>109</v>
      </c>
      <c r="C4" s="102">
        <v>1</v>
      </c>
      <c r="D4" s="106" t="s">
        <v>113</v>
      </c>
      <c r="E4" s="110"/>
      <c r="F4" s="110"/>
      <c r="G4" s="100"/>
    </row>
    <row r="5" spans="1:7" ht="21" customHeight="1">
      <c r="A5" s="102">
        <v>3</v>
      </c>
      <c r="B5" s="99" t="s">
        <v>110</v>
      </c>
      <c r="C5" s="102">
        <v>1</v>
      </c>
      <c r="D5" s="106" t="s">
        <v>113</v>
      </c>
      <c r="E5" s="111"/>
      <c r="F5" s="111"/>
      <c r="G5" s="107"/>
    </row>
    <row r="6" spans="1:7" ht="21" customHeight="1">
      <c r="A6" s="102">
        <v>4</v>
      </c>
      <c r="B6" s="99" t="s">
        <v>108</v>
      </c>
      <c r="C6" s="102">
        <v>0</v>
      </c>
      <c r="D6" s="106" t="s">
        <v>113</v>
      </c>
      <c r="E6" s="112" t="s">
        <v>114</v>
      </c>
      <c r="F6" s="112" t="s">
        <v>76</v>
      </c>
      <c r="G6" s="107"/>
    </row>
    <row r="7" spans="1:7" ht="21" customHeight="1">
      <c r="A7" s="102">
        <v>5</v>
      </c>
      <c r="B7" s="99" t="s">
        <v>109</v>
      </c>
      <c r="C7" s="102">
        <v>1</v>
      </c>
      <c r="D7" s="106" t="s">
        <v>113</v>
      </c>
      <c r="E7" s="112"/>
      <c r="F7" s="112"/>
      <c r="G7" s="107"/>
    </row>
    <row r="8" spans="1:7" ht="21" customHeight="1">
      <c r="A8" s="102">
        <v>6</v>
      </c>
      <c r="B8" s="99" t="s">
        <v>110</v>
      </c>
      <c r="C8" s="102">
        <v>0</v>
      </c>
      <c r="D8" s="106" t="s">
        <v>113</v>
      </c>
      <c r="E8" s="112"/>
      <c r="F8" s="112"/>
      <c r="G8" s="107"/>
    </row>
    <row r="9" spans="1:7" ht="21" customHeight="1">
      <c r="A9" s="102">
        <v>7</v>
      </c>
      <c r="B9" s="99" t="s">
        <v>108</v>
      </c>
      <c r="C9" s="113">
        <v>1</v>
      </c>
      <c r="D9" s="106" t="s">
        <v>113</v>
      </c>
      <c r="E9" s="112" t="s">
        <v>119</v>
      </c>
      <c r="F9" s="112" t="s">
        <v>78</v>
      </c>
      <c r="G9" s="107"/>
    </row>
    <row r="10" spans="1:7" ht="21" customHeight="1">
      <c r="A10" s="102">
        <v>8</v>
      </c>
      <c r="B10" s="99" t="s">
        <v>115</v>
      </c>
      <c r="C10" s="113">
        <v>1</v>
      </c>
      <c r="D10" s="106" t="s">
        <v>113</v>
      </c>
      <c r="E10" s="112"/>
      <c r="F10" s="112"/>
      <c r="G10" s="107"/>
    </row>
    <row r="11" spans="1:7" ht="21" customHeight="1">
      <c r="A11" s="102">
        <v>9</v>
      </c>
      <c r="B11" s="99" t="s">
        <v>110</v>
      </c>
      <c r="C11" s="113">
        <v>1</v>
      </c>
      <c r="D11" s="106" t="s">
        <v>113</v>
      </c>
      <c r="E11" s="112"/>
      <c r="F11" s="112"/>
      <c r="G11" s="107"/>
    </row>
    <row r="12" spans="1:7" ht="21" customHeight="1">
      <c r="A12" s="102">
        <v>10</v>
      </c>
      <c r="B12" s="99" t="s">
        <v>116</v>
      </c>
      <c r="C12" s="113">
        <v>1</v>
      </c>
      <c r="D12" s="106" t="s">
        <v>113</v>
      </c>
      <c r="E12" s="112"/>
      <c r="F12" s="112"/>
      <c r="G12" s="107"/>
    </row>
    <row r="13" spans="1:7" ht="21" customHeight="1">
      <c r="A13" s="102">
        <v>11</v>
      </c>
      <c r="B13" s="99" t="s">
        <v>117</v>
      </c>
      <c r="C13" s="113">
        <v>1</v>
      </c>
      <c r="D13" s="106" t="s">
        <v>113</v>
      </c>
      <c r="E13" s="112"/>
      <c r="F13" s="112"/>
      <c r="G13" s="107"/>
    </row>
    <row r="14" spans="1:7" ht="21" customHeight="1">
      <c r="A14" s="102">
        <v>12</v>
      </c>
      <c r="B14" s="99" t="s">
        <v>118</v>
      </c>
      <c r="C14" s="113">
        <v>1</v>
      </c>
      <c r="D14" s="106" t="s">
        <v>113</v>
      </c>
      <c r="E14" s="112"/>
      <c r="F14" s="112"/>
      <c r="G14" s="107"/>
    </row>
    <row r="15" spans="1:7" ht="21" customHeight="1">
      <c r="A15" s="102">
        <v>13</v>
      </c>
      <c r="B15" s="99" t="s">
        <v>108</v>
      </c>
      <c r="C15" s="113">
        <v>0</v>
      </c>
      <c r="D15" s="106" t="s">
        <v>113</v>
      </c>
      <c r="E15" s="112" t="s">
        <v>120</v>
      </c>
      <c r="F15" s="112" t="s">
        <v>80</v>
      </c>
      <c r="G15" s="107"/>
    </row>
    <row r="16" spans="1:7" ht="21" customHeight="1">
      <c r="A16" s="102">
        <v>14</v>
      </c>
      <c r="B16" s="99" t="s">
        <v>115</v>
      </c>
      <c r="C16" s="113">
        <v>0</v>
      </c>
      <c r="D16" s="106" t="s">
        <v>113</v>
      </c>
      <c r="E16" s="112"/>
      <c r="F16" s="112"/>
      <c r="G16" s="107"/>
    </row>
    <row r="17" spans="1:7" ht="21" customHeight="1">
      <c r="A17" s="102">
        <v>15</v>
      </c>
      <c r="B17" s="99" t="s">
        <v>110</v>
      </c>
      <c r="C17" s="113">
        <v>1</v>
      </c>
      <c r="D17" s="106" t="s">
        <v>113</v>
      </c>
      <c r="E17" s="112"/>
      <c r="F17" s="112"/>
      <c r="G17" s="107"/>
    </row>
    <row r="18" spans="1:7" ht="21" customHeight="1">
      <c r="A18" s="102">
        <v>16</v>
      </c>
      <c r="B18" s="99" t="s">
        <v>110</v>
      </c>
      <c r="C18" s="113">
        <v>1</v>
      </c>
      <c r="D18" s="106" t="s">
        <v>113</v>
      </c>
      <c r="E18" s="112"/>
      <c r="F18" s="112"/>
      <c r="G18" s="107"/>
    </row>
    <row r="19" spans="1:7" ht="21" customHeight="1">
      <c r="A19" s="102">
        <v>17</v>
      </c>
      <c r="B19" s="99" t="s">
        <v>109</v>
      </c>
      <c r="C19" s="113">
        <v>1</v>
      </c>
      <c r="D19" s="106" t="s">
        <v>113</v>
      </c>
      <c r="E19" s="112"/>
      <c r="F19" s="112"/>
      <c r="G19" s="107"/>
    </row>
    <row r="20" spans="1:7" ht="21" customHeight="1">
      <c r="A20" s="102">
        <v>18</v>
      </c>
      <c r="B20" s="99" t="s">
        <v>118</v>
      </c>
      <c r="C20" s="113">
        <v>1</v>
      </c>
      <c r="D20" s="106" t="s">
        <v>113</v>
      </c>
      <c r="E20" s="112"/>
      <c r="F20" s="112"/>
      <c r="G20" s="107"/>
    </row>
    <row r="21" spans="1:7" ht="21" customHeight="1">
      <c r="A21" s="102">
        <v>19</v>
      </c>
      <c r="B21" s="99" t="s">
        <v>108</v>
      </c>
      <c r="C21" s="113">
        <v>1</v>
      </c>
      <c r="D21" s="106" t="s">
        <v>113</v>
      </c>
      <c r="E21" s="112" t="s">
        <v>121</v>
      </c>
      <c r="F21" s="112" t="s">
        <v>82</v>
      </c>
      <c r="G21" s="107"/>
    </row>
    <row r="22" spans="1:7" ht="21" customHeight="1">
      <c r="A22" s="102">
        <v>20</v>
      </c>
      <c r="B22" s="99" t="s">
        <v>109</v>
      </c>
      <c r="C22" s="113">
        <v>1</v>
      </c>
      <c r="D22" s="106" t="s">
        <v>113</v>
      </c>
      <c r="E22" s="112"/>
      <c r="F22" s="112"/>
      <c r="G22" s="107"/>
    </row>
    <row r="23" spans="1:7" ht="21" customHeight="1">
      <c r="A23" s="102">
        <v>21</v>
      </c>
      <c r="B23" s="99" t="s">
        <v>110</v>
      </c>
      <c r="C23" s="113">
        <v>1</v>
      </c>
      <c r="D23" s="106" t="s">
        <v>113</v>
      </c>
      <c r="E23" s="112"/>
      <c r="F23" s="112"/>
      <c r="G23" s="107"/>
    </row>
    <row r="24" spans="1:7" ht="21" customHeight="1">
      <c r="A24" s="102">
        <v>22</v>
      </c>
      <c r="B24" s="99" t="s">
        <v>108</v>
      </c>
      <c r="C24" s="102">
        <v>1</v>
      </c>
      <c r="D24" s="106" t="s">
        <v>113</v>
      </c>
      <c r="E24" s="112" t="s">
        <v>124</v>
      </c>
      <c r="F24" s="112" t="s">
        <v>84</v>
      </c>
      <c r="G24" s="107"/>
    </row>
    <row r="25" spans="1:7" ht="21" customHeight="1">
      <c r="A25" s="102">
        <v>23</v>
      </c>
      <c r="B25" s="99" t="s">
        <v>122</v>
      </c>
      <c r="C25" s="102">
        <v>1</v>
      </c>
      <c r="D25" s="106" t="s">
        <v>113</v>
      </c>
      <c r="E25" s="112"/>
      <c r="F25" s="112"/>
      <c r="G25" s="107"/>
    </row>
    <row r="26" spans="1:7" ht="21" customHeight="1">
      <c r="A26" s="102">
        <v>24</v>
      </c>
      <c r="B26" s="99" t="s">
        <v>110</v>
      </c>
      <c r="C26" s="102">
        <v>1</v>
      </c>
      <c r="D26" s="106" t="s">
        <v>113</v>
      </c>
      <c r="E26" s="112"/>
      <c r="F26" s="112"/>
      <c r="G26" s="107"/>
    </row>
    <row r="27" spans="1:7" ht="21" customHeight="1">
      <c r="A27" s="102">
        <v>25</v>
      </c>
      <c r="B27" s="99" t="s">
        <v>123</v>
      </c>
      <c r="C27" s="102">
        <v>1</v>
      </c>
      <c r="D27" s="106" t="s">
        <v>113</v>
      </c>
      <c r="E27" s="112"/>
      <c r="F27" s="112"/>
      <c r="G27" s="107"/>
    </row>
    <row r="28" spans="1:7" ht="21" customHeight="1">
      <c r="A28" s="102">
        <v>26</v>
      </c>
      <c r="B28" s="114" t="s">
        <v>108</v>
      </c>
      <c r="C28" s="113">
        <v>1</v>
      </c>
      <c r="D28" s="106" t="s">
        <v>113</v>
      </c>
      <c r="E28" s="112" t="s">
        <v>134</v>
      </c>
      <c r="F28" s="112" t="s">
        <v>86</v>
      </c>
      <c r="G28" s="107" t="s">
        <v>137</v>
      </c>
    </row>
    <row r="29" spans="1:7" ht="21" customHeight="1">
      <c r="A29" s="102">
        <v>27</v>
      </c>
      <c r="B29" s="114" t="s">
        <v>122</v>
      </c>
      <c r="C29" s="113">
        <v>1</v>
      </c>
      <c r="D29" s="106" t="s">
        <v>113</v>
      </c>
      <c r="E29" s="112"/>
      <c r="F29" s="112"/>
      <c r="G29" s="107" t="s">
        <v>138</v>
      </c>
    </row>
    <row r="30" spans="1:7" ht="21" customHeight="1">
      <c r="A30" s="102">
        <v>28</v>
      </c>
      <c r="B30" s="114" t="s">
        <v>125</v>
      </c>
      <c r="C30" s="113">
        <v>1</v>
      </c>
      <c r="D30" s="106" t="s">
        <v>113</v>
      </c>
      <c r="E30" s="112"/>
      <c r="F30" s="112"/>
      <c r="G30" s="107" t="s">
        <v>139</v>
      </c>
    </row>
    <row r="31" spans="1:7" ht="21" customHeight="1">
      <c r="A31" s="102">
        <v>29</v>
      </c>
      <c r="B31" s="114" t="s">
        <v>126</v>
      </c>
      <c r="C31" s="113">
        <v>1</v>
      </c>
      <c r="D31" s="106" t="s">
        <v>113</v>
      </c>
      <c r="E31" s="112"/>
      <c r="F31" s="112"/>
      <c r="G31" s="107" t="s">
        <v>140</v>
      </c>
    </row>
    <row r="32" spans="1:7" ht="21" customHeight="1">
      <c r="A32" s="102">
        <v>30</v>
      </c>
      <c r="B32" s="114" t="s">
        <v>127</v>
      </c>
      <c r="C32" s="113">
        <v>1</v>
      </c>
      <c r="D32" s="106" t="s">
        <v>113</v>
      </c>
      <c r="E32" s="112"/>
      <c r="F32" s="112"/>
      <c r="G32" s="107" t="s">
        <v>141</v>
      </c>
    </row>
    <row r="33" spans="1:7" ht="21" customHeight="1">
      <c r="A33" s="102">
        <v>31</v>
      </c>
      <c r="B33" s="114" t="s">
        <v>109</v>
      </c>
      <c r="C33" s="113">
        <v>1</v>
      </c>
      <c r="D33" s="106" t="s">
        <v>113</v>
      </c>
      <c r="E33" s="112"/>
      <c r="F33" s="112"/>
      <c r="G33" s="107" t="s">
        <v>142</v>
      </c>
    </row>
    <row r="34" spans="1:7" ht="21" customHeight="1">
      <c r="A34" s="102">
        <v>32</v>
      </c>
      <c r="B34" s="114" t="s">
        <v>128</v>
      </c>
      <c r="C34" s="113">
        <v>1</v>
      </c>
      <c r="D34" s="106" t="s">
        <v>113</v>
      </c>
      <c r="E34" s="112"/>
      <c r="F34" s="112"/>
      <c r="G34" s="107" t="s">
        <v>143</v>
      </c>
    </row>
    <row r="35" spans="1:7" ht="21" customHeight="1">
      <c r="A35" s="102">
        <v>33</v>
      </c>
      <c r="B35" s="114" t="s">
        <v>129</v>
      </c>
      <c r="C35" s="113">
        <v>1</v>
      </c>
      <c r="D35" s="106" t="s">
        <v>113</v>
      </c>
      <c r="E35" s="112"/>
      <c r="F35" s="112"/>
      <c r="G35" s="107" t="s">
        <v>144</v>
      </c>
    </row>
    <row r="36" spans="1:7" ht="21" customHeight="1">
      <c r="A36" s="102">
        <v>34</v>
      </c>
      <c r="B36" s="114" t="s">
        <v>130</v>
      </c>
      <c r="C36" s="113">
        <v>1</v>
      </c>
      <c r="D36" s="106" t="s">
        <v>113</v>
      </c>
      <c r="E36" s="112"/>
      <c r="F36" s="112"/>
      <c r="G36" s="107" t="s">
        <v>145</v>
      </c>
    </row>
    <row r="37" spans="1:7" ht="21" customHeight="1">
      <c r="A37" s="102">
        <v>35</v>
      </c>
      <c r="B37" s="114" t="s">
        <v>131</v>
      </c>
      <c r="C37" s="113">
        <v>1</v>
      </c>
      <c r="D37" s="106" t="s">
        <v>113</v>
      </c>
      <c r="E37" s="112"/>
      <c r="F37" s="112"/>
      <c r="G37" s="107" t="s">
        <v>146</v>
      </c>
    </row>
    <row r="38" spans="1:7" ht="21" customHeight="1">
      <c r="A38" s="102">
        <v>36</v>
      </c>
      <c r="B38" s="114" t="s">
        <v>108</v>
      </c>
      <c r="C38" s="113">
        <v>1</v>
      </c>
      <c r="D38" s="106" t="s">
        <v>113</v>
      </c>
      <c r="E38" s="112" t="s">
        <v>135</v>
      </c>
      <c r="F38" s="112" t="s">
        <v>90</v>
      </c>
      <c r="G38" s="107" t="s">
        <v>137</v>
      </c>
    </row>
    <row r="39" spans="1:7" ht="21" customHeight="1">
      <c r="A39" s="102">
        <v>37</v>
      </c>
      <c r="B39" s="114" t="s">
        <v>122</v>
      </c>
      <c r="C39" s="115">
        <v>1</v>
      </c>
      <c r="D39" s="106" t="s">
        <v>113</v>
      </c>
      <c r="E39" s="112"/>
      <c r="F39" s="112"/>
      <c r="G39" s="107" t="s">
        <v>147</v>
      </c>
    </row>
    <row r="40" spans="1:7" ht="21" customHeight="1">
      <c r="A40" s="102">
        <v>38</v>
      </c>
      <c r="B40" s="114" t="s">
        <v>125</v>
      </c>
      <c r="C40" s="113">
        <v>0</v>
      </c>
      <c r="D40" s="106" t="s">
        <v>113</v>
      </c>
      <c r="E40" s="112"/>
      <c r="F40" s="112"/>
      <c r="G40" s="107" t="s">
        <v>139</v>
      </c>
    </row>
    <row r="41" spans="1:7" ht="21" customHeight="1">
      <c r="A41" s="102">
        <v>39</v>
      </c>
      <c r="B41" s="114" t="s">
        <v>126</v>
      </c>
      <c r="C41" s="113">
        <v>0</v>
      </c>
      <c r="D41" s="106" t="s">
        <v>113</v>
      </c>
      <c r="E41" s="112"/>
      <c r="F41" s="112"/>
      <c r="G41" s="107" t="s">
        <v>140</v>
      </c>
    </row>
    <row r="42" spans="1:7" ht="21" customHeight="1">
      <c r="A42" s="102">
        <v>40</v>
      </c>
      <c r="B42" s="114" t="s">
        <v>127</v>
      </c>
      <c r="C42" s="113">
        <v>0</v>
      </c>
      <c r="D42" s="106" t="s">
        <v>113</v>
      </c>
      <c r="E42" s="112"/>
      <c r="F42" s="112"/>
      <c r="G42" s="107" t="s">
        <v>141</v>
      </c>
    </row>
    <row r="43" spans="1:7" ht="21" customHeight="1">
      <c r="A43" s="102">
        <v>41</v>
      </c>
      <c r="B43" s="114" t="s">
        <v>109</v>
      </c>
      <c r="C43" s="113">
        <v>0</v>
      </c>
      <c r="D43" s="106" t="s">
        <v>113</v>
      </c>
      <c r="E43" s="112"/>
      <c r="F43" s="112"/>
      <c r="G43" s="107" t="s">
        <v>142</v>
      </c>
    </row>
    <row r="44" spans="1:7" ht="21" customHeight="1">
      <c r="A44" s="102">
        <v>42</v>
      </c>
      <c r="B44" s="114" t="s">
        <v>132</v>
      </c>
      <c r="C44" s="113">
        <v>0</v>
      </c>
      <c r="D44" s="106" t="s">
        <v>113</v>
      </c>
      <c r="E44" s="112"/>
      <c r="F44" s="112"/>
      <c r="G44" s="107" t="s">
        <v>143</v>
      </c>
    </row>
    <row r="45" spans="1:7" ht="21" customHeight="1">
      <c r="A45" s="102">
        <v>43</v>
      </c>
      <c r="B45" s="114" t="s">
        <v>129</v>
      </c>
      <c r="C45" s="113">
        <v>0</v>
      </c>
      <c r="D45" s="106" t="s">
        <v>113</v>
      </c>
      <c r="E45" s="112"/>
      <c r="F45" s="112"/>
      <c r="G45" s="107" t="s">
        <v>144</v>
      </c>
    </row>
    <row r="46" spans="1:7" ht="21" customHeight="1">
      <c r="A46" s="102">
        <v>44</v>
      </c>
      <c r="B46" s="114" t="s">
        <v>130</v>
      </c>
      <c r="C46" s="113">
        <v>0</v>
      </c>
      <c r="D46" s="106" t="s">
        <v>113</v>
      </c>
      <c r="E46" s="112"/>
      <c r="F46" s="112"/>
      <c r="G46" s="107" t="s">
        <v>145</v>
      </c>
    </row>
    <row r="47" spans="1:7" ht="21" customHeight="1">
      <c r="A47" s="102">
        <v>45</v>
      </c>
      <c r="B47" s="114" t="s">
        <v>133</v>
      </c>
      <c r="C47" s="113">
        <v>0</v>
      </c>
      <c r="D47" s="106" t="s">
        <v>113</v>
      </c>
      <c r="E47" s="112"/>
      <c r="F47" s="112"/>
      <c r="G47" s="107" t="s">
        <v>146</v>
      </c>
    </row>
    <row r="48" spans="1:7" ht="21" customHeight="1">
      <c r="A48" s="102">
        <v>46</v>
      </c>
      <c r="B48" s="114" t="s">
        <v>108</v>
      </c>
      <c r="C48" s="113">
        <v>1</v>
      </c>
      <c r="D48" s="106" t="s">
        <v>113</v>
      </c>
      <c r="E48" s="112" t="s">
        <v>136</v>
      </c>
      <c r="F48" s="112" t="s">
        <v>88</v>
      </c>
      <c r="G48" s="107" t="s">
        <v>148</v>
      </c>
    </row>
    <row r="49" spans="1:7" ht="21" customHeight="1">
      <c r="A49" s="102">
        <v>47</v>
      </c>
      <c r="B49" s="114" t="s">
        <v>122</v>
      </c>
      <c r="C49" s="115">
        <v>0</v>
      </c>
      <c r="D49" s="106" t="s">
        <v>113</v>
      </c>
      <c r="E49" s="112"/>
      <c r="F49" s="112"/>
      <c r="G49" s="107" t="s">
        <v>147</v>
      </c>
    </row>
    <row r="50" spans="1:7" ht="21" customHeight="1">
      <c r="A50" s="102">
        <v>48</v>
      </c>
      <c r="B50" s="114" t="s">
        <v>125</v>
      </c>
      <c r="C50" s="113">
        <v>0</v>
      </c>
      <c r="D50" s="106" t="s">
        <v>113</v>
      </c>
      <c r="E50" s="112"/>
      <c r="F50" s="112"/>
      <c r="G50" s="107" t="s">
        <v>139</v>
      </c>
    </row>
    <row r="51" spans="1:7" ht="21" customHeight="1">
      <c r="A51" s="102">
        <v>49</v>
      </c>
      <c r="B51" s="114" t="s">
        <v>126</v>
      </c>
      <c r="C51" s="113">
        <v>0</v>
      </c>
      <c r="D51" s="106" t="s">
        <v>113</v>
      </c>
      <c r="E51" s="112"/>
      <c r="F51" s="112"/>
      <c r="G51" s="107" t="s">
        <v>140</v>
      </c>
    </row>
    <row r="52" spans="1:7" ht="21" customHeight="1">
      <c r="A52" s="102">
        <v>50</v>
      </c>
      <c r="B52" s="114" t="s">
        <v>127</v>
      </c>
      <c r="C52" s="113">
        <v>0</v>
      </c>
      <c r="D52" s="106" t="s">
        <v>113</v>
      </c>
      <c r="E52" s="112"/>
      <c r="F52" s="112"/>
      <c r="G52" s="107" t="s">
        <v>141</v>
      </c>
    </row>
    <row r="53" spans="1:7" ht="21" customHeight="1">
      <c r="A53" s="102">
        <v>51</v>
      </c>
      <c r="B53" s="114" t="s">
        <v>109</v>
      </c>
      <c r="C53" s="113">
        <v>0</v>
      </c>
      <c r="D53" s="106" t="s">
        <v>113</v>
      </c>
      <c r="E53" s="112"/>
      <c r="F53" s="112"/>
      <c r="G53" s="107" t="s">
        <v>142</v>
      </c>
    </row>
    <row r="54" spans="1:7" ht="21" customHeight="1">
      <c r="A54" s="102">
        <v>52</v>
      </c>
      <c r="B54" s="114" t="s">
        <v>122</v>
      </c>
      <c r="C54" s="113">
        <v>0</v>
      </c>
      <c r="D54" s="106" t="s">
        <v>113</v>
      </c>
      <c r="E54" s="112"/>
      <c r="F54" s="112"/>
      <c r="G54" s="107" t="s">
        <v>143</v>
      </c>
    </row>
    <row r="55" spans="1:7" ht="21" customHeight="1">
      <c r="A55" s="102">
        <v>53</v>
      </c>
      <c r="B55" s="114" t="s">
        <v>129</v>
      </c>
      <c r="C55" s="113">
        <v>0</v>
      </c>
      <c r="D55" s="106" t="s">
        <v>113</v>
      </c>
      <c r="E55" s="112"/>
      <c r="F55" s="112"/>
      <c r="G55" s="107" t="s">
        <v>144</v>
      </c>
    </row>
    <row r="56" spans="1:7" ht="21" customHeight="1">
      <c r="A56" s="102">
        <v>54</v>
      </c>
      <c r="B56" s="114" t="s">
        <v>130</v>
      </c>
      <c r="C56" s="113">
        <v>0</v>
      </c>
      <c r="D56" s="106" t="s">
        <v>113</v>
      </c>
      <c r="E56" s="112"/>
      <c r="F56" s="112"/>
      <c r="G56" s="107" t="s">
        <v>145</v>
      </c>
    </row>
    <row r="57" spans="1:7" ht="21" customHeight="1">
      <c r="A57" s="102">
        <v>55</v>
      </c>
      <c r="B57" s="114" t="s">
        <v>133</v>
      </c>
      <c r="C57" s="113">
        <v>0</v>
      </c>
      <c r="D57" s="106" t="s">
        <v>113</v>
      </c>
      <c r="E57" s="112"/>
      <c r="F57" s="112"/>
      <c r="G57" s="107" t="s">
        <v>146</v>
      </c>
    </row>
    <row r="58" spans="1:7" ht="26.4" customHeight="1">
      <c r="A58" s="103" t="s">
        <v>107</v>
      </c>
      <c r="B58" s="104"/>
      <c r="C58" s="104"/>
      <c r="D58" s="104"/>
      <c r="E58" s="104"/>
      <c r="F58" s="104"/>
      <c r="G58" s="105"/>
    </row>
  </sheetData>
  <mergeCells count="25">
    <mergeCell ref="E38:E47"/>
    <mergeCell ref="F38:F47"/>
    <mergeCell ref="E48:E57"/>
    <mergeCell ref="F48:F57"/>
    <mergeCell ref="E21:E23"/>
    <mergeCell ref="F21:F23"/>
    <mergeCell ref="E24:E27"/>
    <mergeCell ref="F24:F27"/>
    <mergeCell ref="E28:E37"/>
    <mergeCell ref="F28:F37"/>
    <mergeCell ref="A58:G58"/>
    <mergeCell ref="E3:E5"/>
    <mergeCell ref="F3:F5"/>
    <mergeCell ref="E6:E8"/>
    <mergeCell ref="F6:F8"/>
    <mergeCell ref="E9:E14"/>
    <mergeCell ref="F9:F14"/>
    <mergeCell ref="E15:E20"/>
    <mergeCell ref="F15:F20"/>
    <mergeCell ref="A1:A2"/>
    <mergeCell ref="B1:B2"/>
    <mergeCell ref="C1:C2"/>
    <mergeCell ref="D1:D2"/>
    <mergeCell ref="E1:F1"/>
    <mergeCell ref="G1:G2"/>
  </mergeCells>
  <phoneticPr fontId="1" type="noConversion"/>
  <conditionalFormatting sqref="E6">
    <cfRule type="duplicateValues" dxfId="8" priority="9"/>
  </conditionalFormatting>
  <conditionalFormatting sqref="E9:E10">
    <cfRule type="duplicateValues" dxfId="7" priority="8"/>
  </conditionalFormatting>
  <conditionalFormatting sqref="F15:F16">
    <cfRule type="duplicateValues" dxfId="6" priority="7"/>
  </conditionalFormatting>
  <conditionalFormatting sqref="E15:E16">
    <cfRule type="duplicateValues" dxfId="5" priority="6"/>
  </conditionalFormatting>
  <conditionalFormatting sqref="E21">
    <cfRule type="duplicateValues" dxfId="4" priority="5"/>
  </conditionalFormatting>
  <conditionalFormatting sqref="E24">
    <cfRule type="duplicateValues" dxfId="3" priority="4"/>
  </conditionalFormatting>
  <conditionalFormatting sqref="E28">
    <cfRule type="duplicateValues" dxfId="2" priority="3"/>
  </conditionalFormatting>
  <conditionalFormatting sqref="E48">
    <cfRule type="duplicateValues" dxfId="1" priority="2"/>
  </conditionalFormatting>
  <conditionalFormatting sqref="E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宏达1</vt:lpstr>
      <vt:lpstr>宏达与北京</vt:lpstr>
      <vt:lpstr>Sheet1</vt:lpstr>
      <vt:lpstr>Sheet2</vt:lpstr>
      <vt:lpstr>宏达1!Print_Area</vt:lpstr>
      <vt:lpstr>宏达与北京!Print_Area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2022-10-08T05:29:15Z</dcterms:modified>
</cp:coreProperties>
</file>