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建议!$A$1:$N$56</definedName>
  </definedNames>
  <calcPr calcId="162913"/>
</workbook>
</file>

<file path=xl/calcChain.xml><?xml version="1.0" encoding="utf-8"?>
<calcChain xmlns="http://schemas.openxmlformats.org/spreadsheetml/2006/main">
  <c r="I38" i="9" l="1"/>
  <c r="K38" i="9" s="1"/>
  <c r="I26" i="9"/>
  <c r="K26" i="9" s="1"/>
  <c r="I10" i="9"/>
  <c r="I11" i="9"/>
  <c r="K11" i="9" s="1"/>
  <c r="L11" i="9" s="1"/>
  <c r="M11" i="9" s="1"/>
  <c r="I12" i="9"/>
  <c r="K12" i="9" s="1"/>
  <c r="I13" i="9"/>
  <c r="K13" i="9" s="1"/>
  <c r="L13" i="9" s="1"/>
  <c r="M13" i="9" s="1"/>
  <c r="I14" i="9"/>
  <c r="K14" i="9" s="1"/>
  <c r="I15" i="9"/>
  <c r="K15" i="9" s="1"/>
  <c r="L15" i="9" s="1"/>
  <c r="M15" i="9" s="1"/>
  <c r="I16" i="9"/>
  <c r="K16" i="9" s="1"/>
  <c r="I17" i="9"/>
  <c r="K17" i="9" s="1"/>
  <c r="L17" i="9" s="1"/>
  <c r="M17" i="9" s="1"/>
  <c r="I18" i="9"/>
  <c r="K18" i="9" s="1"/>
  <c r="I19" i="9"/>
  <c r="K19" i="9" s="1"/>
  <c r="L19" i="9" s="1"/>
  <c r="M19" i="9" s="1"/>
  <c r="I20" i="9"/>
  <c r="K20" i="9" s="1"/>
  <c r="I21" i="9"/>
  <c r="K21" i="9" s="1"/>
  <c r="L21" i="9" s="1"/>
  <c r="M21" i="9" s="1"/>
  <c r="I22" i="9"/>
  <c r="K22" i="9" s="1"/>
  <c r="I23" i="9"/>
  <c r="K23" i="9" s="1"/>
  <c r="L23" i="9" s="1"/>
  <c r="M23" i="9" s="1"/>
  <c r="I24" i="9"/>
  <c r="K24" i="9" s="1"/>
  <c r="I25" i="9"/>
  <c r="K25" i="9" s="1"/>
  <c r="L25" i="9" s="1"/>
  <c r="M25" i="9" s="1"/>
  <c r="I27" i="9"/>
  <c r="K27" i="9" s="1"/>
  <c r="L27" i="9" s="1"/>
  <c r="M27" i="9" s="1"/>
  <c r="I28" i="9"/>
  <c r="K28" i="9" s="1"/>
  <c r="I29" i="9"/>
  <c r="K29" i="9" s="1"/>
  <c r="L29" i="9" s="1"/>
  <c r="M29" i="9" s="1"/>
  <c r="I30" i="9"/>
  <c r="K30" i="9" s="1"/>
  <c r="I31" i="9"/>
  <c r="K31" i="9" s="1"/>
  <c r="L31" i="9" s="1"/>
  <c r="M31" i="9" s="1"/>
  <c r="I32" i="9"/>
  <c r="K32" i="9" s="1"/>
  <c r="I33" i="9"/>
  <c r="K33" i="9" s="1"/>
  <c r="L33" i="9" s="1"/>
  <c r="M33" i="9" s="1"/>
  <c r="I34" i="9"/>
  <c r="K34" i="9" s="1"/>
  <c r="I35" i="9"/>
  <c r="K35" i="9" s="1"/>
  <c r="L35" i="9" s="1"/>
  <c r="M35" i="9" s="1"/>
  <c r="I36" i="9"/>
  <c r="K36" i="9" s="1"/>
  <c r="I37" i="9"/>
  <c r="K37" i="9" s="1"/>
  <c r="L37" i="9" s="1"/>
  <c r="M37" i="9" s="1"/>
  <c r="I39" i="9"/>
  <c r="K39" i="9" s="1"/>
  <c r="L39" i="9" s="1"/>
  <c r="M39" i="9" s="1"/>
  <c r="I40" i="9"/>
  <c r="K40" i="9" s="1"/>
  <c r="I41" i="9"/>
  <c r="K41" i="9" s="1"/>
  <c r="L41" i="9" s="1"/>
  <c r="M41" i="9" s="1"/>
  <c r="I42" i="9"/>
  <c r="K42" i="9" s="1"/>
  <c r="I43" i="9"/>
  <c r="K43" i="9" s="1"/>
  <c r="L43" i="9" s="1"/>
  <c r="M43" i="9" s="1"/>
  <c r="I9" i="9"/>
  <c r="L34" i="9" l="1"/>
  <c r="M34" i="9"/>
  <c r="L30" i="9"/>
  <c r="M30" i="9" s="1"/>
  <c r="L26" i="9"/>
  <c r="M26" i="9" s="1"/>
  <c r="L42" i="9"/>
  <c r="M42" i="9" s="1"/>
  <c r="L24" i="9"/>
  <c r="M24" i="9"/>
  <c r="L20" i="9"/>
  <c r="M20" i="9"/>
  <c r="L16" i="9"/>
  <c r="M16" i="9"/>
  <c r="L12" i="9"/>
  <c r="M12" i="9"/>
  <c r="L38" i="9"/>
  <c r="M38" i="9" s="1"/>
  <c r="L36" i="9"/>
  <c r="M36" i="9"/>
  <c r="L32" i="9"/>
  <c r="M32" i="9" s="1"/>
  <c r="L28" i="9"/>
  <c r="M28" i="9"/>
  <c r="L40" i="9"/>
  <c r="M40" i="9" s="1"/>
  <c r="L22" i="9"/>
  <c r="M22" i="9" s="1"/>
  <c r="L18" i="9"/>
  <c r="M18" i="9"/>
  <c r="L14" i="9"/>
  <c r="M14" i="9" s="1"/>
  <c r="K9" i="9"/>
  <c r="K10" i="9"/>
  <c r="L10" i="9" l="1"/>
  <c r="M10" i="9" s="1"/>
  <c r="L9" i="9"/>
  <c r="M9" i="9" s="1"/>
</calcChain>
</file>

<file path=xl/sharedStrings.xml><?xml version="1.0" encoding="utf-8"?>
<sst xmlns="http://schemas.openxmlformats.org/spreadsheetml/2006/main" count="213" uniqueCount="112">
  <si>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</si>
  <si>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</si>
  <si>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</si>
  <si>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</si>
  <si>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</si>
  <si>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</si>
  <si>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</si>
  <si>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</si>
  <si>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</si>
  <si>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</si>
  <si>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</si>
  <si>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</si>
  <si>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</si>
  <si>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</si>
  <si>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</si>
  <si>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</si>
  <si>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</si>
  <si>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</si>
  <si>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</si>
  <si>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</si>
  <si>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</si>
  <si>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</si>
  <si>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</si>
  <si>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</si>
  <si>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</si>
  <si>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</si>
  <si>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</si>
  <si>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</si>
  <si>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</si>
  <si>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</si>
  <si>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</si>
  <si>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</si>
  <si>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零部件采购价格协议</t>
    <phoneticPr fontId="7" type="noConversion"/>
  </si>
  <si>
    <t>——</t>
  </si>
  <si>
    <t>件</t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</si>
  <si>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</si>
  <si>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</si>
  <si>
    <t>REM0001653</t>
  </si>
  <si>
    <t>1029胶堵</t>
  </si>
  <si>
    <t>REM0001651</t>
  </si>
  <si>
    <t>1580胶条</t>
  </si>
  <si>
    <t>RSM0000036</t>
  </si>
  <si>
    <t>新捷运前下视胶垫</t>
  </si>
  <si>
    <t>REM0000606</t>
  </si>
  <si>
    <t>斯太尔王左上胶垫01.03.24.035</t>
  </si>
  <si>
    <t>REM0001809</t>
  </si>
  <si>
    <t>豪泺镜座胶垫左上</t>
  </si>
  <si>
    <t>REM0001810</t>
  </si>
  <si>
    <t>豪泺镜座胶垫左下</t>
  </si>
  <si>
    <t>REM0001818</t>
  </si>
  <si>
    <t>豪泺镜座胶垫右上</t>
  </si>
  <si>
    <t>REM0001817</t>
  </si>
  <si>
    <t>豪泺镜座胶垫右下</t>
  </si>
  <si>
    <t>REM0001904</t>
  </si>
  <si>
    <t>捷运路面镜密封圈</t>
  </si>
  <si>
    <t>REM0001902</t>
  </si>
  <si>
    <t>捷运左上支架密封圈</t>
  </si>
  <si>
    <t>REM0001909</t>
  </si>
  <si>
    <t>捷运右上支架密封圈</t>
  </si>
  <si>
    <t>REM0001664</t>
  </si>
  <si>
    <t>1780胶条（新）</t>
  </si>
  <si>
    <t>REM0001662</t>
  </si>
  <si>
    <t>1780胶堵大</t>
  </si>
  <si>
    <t>REM0001663</t>
  </si>
  <si>
    <t>1780胶堵小</t>
  </si>
  <si>
    <t>RSM0000032</t>
  </si>
  <si>
    <t>奥驰前下视上胶垫</t>
  </si>
  <si>
    <t>RSM0000033</t>
  </si>
  <si>
    <t>奥驰前下视下胶垫</t>
  </si>
  <si>
    <t>REM0001687</t>
  </si>
  <si>
    <t>H3连接杆胶垫</t>
  </si>
  <si>
    <t>RSM0000056</t>
  </si>
  <si>
    <t>济南轻卡下视镜脚垫</t>
  </si>
  <si>
    <t>REM0000904</t>
  </si>
  <si>
    <t>B40密封胶帽</t>
  </si>
  <si>
    <t>RSM0000127</t>
  </si>
  <si>
    <t>H4前下视镜体橡胶垫</t>
  </si>
  <si>
    <t>RSM0000128</t>
  </si>
  <si>
    <t>H4前下视镜支臂胶垫</t>
  </si>
  <si>
    <t>RSM0000129</t>
  </si>
  <si>
    <t>H4前下视镜头胶堵</t>
  </si>
  <si>
    <t>RSM0000124</t>
  </si>
  <si>
    <t>H4补盲外后视镜垫片</t>
  </si>
  <si>
    <t>RSM0000138</t>
  </si>
  <si>
    <t>J6K镜座垫片</t>
  </si>
  <si>
    <t>REM0000455</t>
  </si>
  <si>
    <t>斯太尔王右上胶垫</t>
  </si>
  <si>
    <t>REM0000635</t>
  </si>
  <si>
    <t>一汽MV3上镜座垫片</t>
  </si>
  <si>
    <t>REM0000573</t>
  </si>
  <si>
    <t>豪泺豪华型下镜座胶垫左</t>
  </si>
  <si>
    <t>REM0000587</t>
  </si>
  <si>
    <t>豪泺豪华型下镜座胶垫右</t>
  </si>
  <si>
    <t>REM0001673</t>
  </si>
  <si>
    <t>A2前下视胶垫1（安广顺）</t>
  </si>
  <si>
    <t>REM0002937</t>
  </si>
  <si>
    <t>ETX上镜座胶垫</t>
  </si>
  <si>
    <t>RIM0000127</t>
  </si>
  <si>
    <t>顶灯室内镜开关手把护套</t>
  </si>
  <si>
    <t>SHT0000534</t>
  </si>
  <si>
    <t>福田H4橡胶垫</t>
  </si>
  <si>
    <t>RSM0010071</t>
  </si>
  <si>
    <t>一汽M6前下视密封垫</t>
  </si>
  <si>
    <t>REM0010413</t>
  </si>
  <si>
    <t>一汽M46线束胶堵</t>
  </si>
  <si>
    <t>BAS0010028</t>
  </si>
  <si>
    <t>阻尼橡胶块</t>
  </si>
  <si>
    <t>模具费100%分摊至2万件产品</t>
    <phoneticPr fontId="5" type="noConversion"/>
  </si>
  <si>
    <t>模具费100%分摊至1万件产品</t>
    <phoneticPr fontId="5" type="noConversion"/>
  </si>
  <si>
    <t>——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</si>
  <si>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深州市晶立泰机械配件有限公司</t>
    </r>
    <phoneticPr fontId="4" type="noConversion"/>
  </si>
  <si>
    <t>乙方：深州市晶立泰机械配件有限公司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</si>
</sst>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"/>
    <numFmt numFmtId="181" formatCode="0.0000_ "/>
    <numFmt numFmtId="182" formatCode="0.0000"/>
    <numFmt numFmtId="185" formatCode="#,##0.000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22" fillId="0" borderId="0"/>
    <xf numFmtId="181" fontId="3" fillId="0" borderId="0"/>
    <xf numFmtId="0" fontId="3" fillId="0" borderId="0"/>
  </cellStyleXfs>
  <cellXfs count="72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9" fontId="16" fillId="3" borderId="1" xfId="6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0" fontId="19" fillId="0" borderId="1" xfId="7" applyFont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180" fontId="21" fillId="2" borderId="1" xfId="7" applyNumberFormat="1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80" fontId="16" fillId="0" borderId="1" xfId="8" applyNumberFormat="1" applyFont="1" applyFill="1" applyBorder="1" applyAlignment="1">
      <alignment horizontal="center" vertical="center"/>
    </xf>
    <xf numFmtId="182" fontId="16" fillId="0" borderId="1" xfId="7" applyNumberFormat="1" applyFont="1" applyFill="1" applyBorder="1" applyAlignment="1">
      <alignment horizontal="center" vertical="center"/>
    </xf>
    <xf numFmtId="178" fontId="20" fillId="0" borderId="1" xfId="7" applyNumberFormat="1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49" fontId="21" fillId="0" borderId="1" xfId="7" applyNumberFormat="1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4" fillId="2" borderId="2" xfId="7" applyNumberFormat="1" applyFont="1" applyFill="1" applyBorder="1" applyAlignment="1">
      <alignment horizontal="center" vertical="center" shrinkToFit="1"/>
    </xf>
    <xf numFmtId="185" fontId="9" fillId="2" borderId="0" xfId="7" applyNumberFormat="1" applyFont="1" applyFill="1" applyBorder="1" applyAlignment="1">
      <alignment horizontal="center" vertical="center"/>
    </xf>
  </cellXfs>
  <cellStyles count="15">
    <cellStyle name="常规" xfId="0" builtinId="0"/>
    <cellStyle name="常规 10" xfId="11"/>
    <cellStyle name="常规 2" xfId="7"/>
    <cellStyle name="常规 2 10" xfId="4"/>
    <cellStyle name="常规 2 2" xfId="3"/>
    <cellStyle name="常规 2 2 10" xfId="5"/>
    <cellStyle name="常规 2 2 2" xfId="9"/>
    <cellStyle name="常规 2 2 3" xfId="2"/>
    <cellStyle name="常规 2 2 6" xfId="1"/>
    <cellStyle name="常规 3" xfId="8"/>
    <cellStyle name="常规 3 2" xfId="12"/>
    <cellStyle name="常规 5" xfId="13"/>
    <cellStyle name="千位分隔" xfId="6" builtinId="3"/>
    <cellStyle name="样式 1" xfId="14"/>
    <cellStyle name="样式 1 5 21" xfId="1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8"/>
  <sheetViews>
    <sheetView tabSelected="1" view="pageBreakPreview" zoomScale="85" zoomScaleNormal="85" zoomScaleSheetLayoutView="85" workbookViewId="0">
      <selection sqref="A1:N1"/>
    </sheetView>
  </sheetViews>
  <sheetFormatPr defaultRowHeight="14.25" x14ac:dyDescent="0.15"/>
  <cols>
    <col min="1" max="1" width="6.5" style="3" customWidth="1"/>
    <col min="2" max="2" width="12.25" style="34" customWidth="1"/>
    <col min="3" max="3" width="22.125" style="3" customWidth="1"/>
    <col min="4" max="4" width="12.375" style="30" customWidth="1"/>
    <col min="5" max="5" width="5.625" style="31" customWidth="1"/>
    <col min="6" max="6" width="6.875" style="32" customWidth="1"/>
    <col min="7" max="7" width="9.5" style="32" customWidth="1"/>
    <col min="8" max="8" width="9.375" style="32" customWidth="1"/>
    <col min="9" max="9" width="8.5" style="32" customWidth="1"/>
    <col min="10" max="10" width="16" style="32" customWidth="1"/>
    <col min="11" max="11" width="10.5" style="32" customWidth="1"/>
    <col min="12" max="12" width="9.75" style="32" bestFit="1" customWidth="1"/>
    <col min="13" max="13" width="12.75" style="32" bestFit="1" customWidth="1"/>
    <col min="14" max="14" width="15.25" style="33" customWidth="1"/>
    <col min="15" max="15" width="5.875" style="33" customWidth="1"/>
    <col min="16" max="16" width="15" style="2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16" ht="16.5" customHeight="1" x14ac:dyDescent="0.1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4"/>
    </row>
    <row r="3" spans="1:16" x14ac:dyDescent="0.15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"/>
    </row>
    <row r="4" spans="1:16" ht="21" customHeight="1" x14ac:dyDescent="0.15">
      <c r="A4" s="56" t="s">
        <v>110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"/>
    </row>
    <row r="5" spans="1:16" x14ac:dyDescent="0.15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6"/>
    </row>
    <row r="6" spans="1:16" x14ac:dyDescent="0.15">
      <c r="A6" s="58" t="s">
        <v>16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"/>
    </row>
    <row r="7" spans="1:16" ht="60" customHeight="1" x14ac:dyDescent="0.15">
      <c r="A7" s="62" t="s">
        <v>0</v>
      </c>
      <c r="B7" s="63" t="s">
        <v>1</v>
      </c>
      <c r="C7" s="64" t="s">
        <v>2</v>
      </c>
      <c r="D7" s="64" t="s">
        <v>3</v>
      </c>
      <c r="E7" s="65" t="s">
        <v>4</v>
      </c>
      <c r="F7" s="66" t="s">
        <v>7</v>
      </c>
      <c r="G7" s="66"/>
      <c r="H7" s="60" t="s">
        <v>8</v>
      </c>
      <c r="I7" s="60"/>
      <c r="J7" s="60"/>
      <c r="K7" s="35" t="s">
        <v>9</v>
      </c>
      <c r="L7" s="35" t="s">
        <v>10</v>
      </c>
      <c r="M7" s="35" t="s">
        <v>11</v>
      </c>
      <c r="N7" s="61" t="s">
        <v>5</v>
      </c>
      <c r="O7" s="8"/>
    </row>
    <row r="8" spans="1:16" ht="21.75" customHeight="1" x14ac:dyDescent="0.15">
      <c r="A8" s="62"/>
      <c r="B8" s="63"/>
      <c r="C8" s="64"/>
      <c r="D8" s="64"/>
      <c r="E8" s="65"/>
      <c r="F8" s="9" t="s">
        <v>12</v>
      </c>
      <c r="G8" s="9" t="s">
        <v>30</v>
      </c>
      <c r="H8" s="36" t="s">
        <v>13</v>
      </c>
      <c r="I8" s="36" t="s">
        <v>14</v>
      </c>
      <c r="J8" s="36" t="s">
        <v>15</v>
      </c>
      <c r="K8" s="69" t="s">
        <v>30</v>
      </c>
      <c r="L8" s="69"/>
      <c r="M8" s="69"/>
      <c r="N8" s="61"/>
      <c r="O8" s="8"/>
    </row>
    <row r="9" spans="1:16" ht="21.75" customHeight="1" x14ac:dyDescent="0.15">
      <c r="A9" s="43">
        <v>1</v>
      </c>
      <c r="B9" s="50" t="s">
        <v>37</v>
      </c>
      <c r="C9" s="51" t="s">
        <v>38</v>
      </c>
      <c r="D9" s="44" t="s">
        <v>33</v>
      </c>
      <c r="E9" s="45" t="s">
        <v>34</v>
      </c>
      <c r="F9" s="49">
        <v>3.0200000000000001E-2</v>
      </c>
      <c r="G9" s="46">
        <v>0.18429999999999996</v>
      </c>
      <c r="H9" s="10">
        <v>0</v>
      </c>
      <c r="I9" s="11">
        <f>H9/20000</f>
        <v>0</v>
      </c>
      <c r="J9" s="12" t="s">
        <v>109</v>
      </c>
      <c r="K9" s="39">
        <f t="shared" ref="K9:K43" si="0">G9+I9</f>
        <v>0.18429999999999996</v>
      </c>
      <c r="L9" s="13">
        <f t="shared" ref="L9:L10" si="1">K9*0.13</f>
        <v>2.3958999999999998E-2</v>
      </c>
      <c r="M9" s="48">
        <f t="shared" ref="M9:M10" si="2">K9+L9</f>
        <v>0.20825899999999997</v>
      </c>
      <c r="N9" s="42"/>
      <c r="O9" s="70"/>
      <c r="P9" s="71"/>
    </row>
    <row r="10" spans="1:16" ht="21.75" customHeight="1" x14ac:dyDescent="0.15">
      <c r="A10" s="43">
        <v>2</v>
      </c>
      <c r="B10" s="50" t="s">
        <v>39</v>
      </c>
      <c r="C10" s="51" t="s">
        <v>40</v>
      </c>
      <c r="D10" s="44" t="s">
        <v>33</v>
      </c>
      <c r="E10" s="45" t="s">
        <v>34</v>
      </c>
      <c r="F10" s="49">
        <v>0.18809999999999999</v>
      </c>
      <c r="G10" s="46">
        <v>0.57189999999999996</v>
      </c>
      <c r="H10" s="10">
        <v>0</v>
      </c>
      <c r="I10" s="11">
        <f t="shared" ref="I10:I43" si="3">H10/20000</f>
        <v>0</v>
      </c>
      <c r="J10" s="12" t="s">
        <v>109</v>
      </c>
      <c r="K10" s="39">
        <f t="shared" si="0"/>
        <v>0.57189999999999996</v>
      </c>
      <c r="L10" s="13">
        <f t="shared" si="1"/>
        <v>7.4346999999999996E-2</v>
      </c>
      <c r="M10" s="48">
        <f t="shared" si="2"/>
        <v>0.64624700000000002</v>
      </c>
      <c r="N10" s="42"/>
      <c r="O10" s="70"/>
      <c r="P10" s="71"/>
    </row>
    <row r="11" spans="1:16" ht="21.75" customHeight="1" x14ac:dyDescent="0.15">
      <c r="A11" s="43">
        <v>3</v>
      </c>
      <c r="B11" s="50" t="s">
        <v>41</v>
      </c>
      <c r="C11" s="51" t="s">
        <v>42</v>
      </c>
      <c r="D11" s="44" t="s">
        <v>33</v>
      </c>
      <c r="E11" s="45" t="s">
        <v>34</v>
      </c>
      <c r="F11" s="49">
        <v>0.46994599999999997</v>
      </c>
      <c r="G11" s="46">
        <v>0.61939999999999995</v>
      </c>
      <c r="H11" s="10">
        <v>0</v>
      </c>
      <c r="I11" s="11">
        <f t="shared" si="3"/>
        <v>0</v>
      </c>
      <c r="J11" s="12" t="s">
        <v>109</v>
      </c>
      <c r="K11" s="39">
        <f t="shared" si="0"/>
        <v>0.61939999999999995</v>
      </c>
      <c r="L11" s="13">
        <f t="shared" ref="L11:L43" si="4">K11*0.13</f>
        <v>8.0521999999999996E-2</v>
      </c>
      <c r="M11" s="48">
        <f t="shared" ref="M11:M43" si="5">K11+L11</f>
        <v>0.69992199999999993</v>
      </c>
      <c r="N11" s="42"/>
      <c r="O11" s="70"/>
      <c r="P11" s="71"/>
    </row>
    <row r="12" spans="1:16" ht="21.75" customHeight="1" x14ac:dyDescent="0.15">
      <c r="A12" s="43">
        <v>4</v>
      </c>
      <c r="B12" s="50" t="s">
        <v>43</v>
      </c>
      <c r="C12" s="51" t="s">
        <v>44</v>
      </c>
      <c r="D12" s="44" t="s">
        <v>33</v>
      </c>
      <c r="E12" s="45" t="s">
        <v>34</v>
      </c>
      <c r="F12" s="49">
        <v>0.18335800000000002</v>
      </c>
      <c r="G12" s="46">
        <v>0.39139999999999997</v>
      </c>
      <c r="H12" s="10">
        <v>2200</v>
      </c>
      <c r="I12" s="11">
        <f t="shared" si="3"/>
        <v>0.11</v>
      </c>
      <c r="J12" s="12" t="s">
        <v>107</v>
      </c>
      <c r="K12" s="39">
        <f t="shared" si="0"/>
        <v>0.50139999999999996</v>
      </c>
      <c r="L12" s="13">
        <f t="shared" si="4"/>
        <v>6.518199999999999E-2</v>
      </c>
      <c r="M12" s="48">
        <f t="shared" si="5"/>
        <v>0.56658199999999992</v>
      </c>
      <c r="N12" s="42"/>
      <c r="O12" s="70"/>
      <c r="P12" s="71"/>
    </row>
    <row r="13" spans="1:16" ht="21.75" customHeight="1" x14ac:dyDescent="0.15">
      <c r="A13" s="43">
        <v>5</v>
      </c>
      <c r="B13" s="50" t="s">
        <v>45</v>
      </c>
      <c r="C13" s="51" t="s">
        <v>46</v>
      </c>
      <c r="D13" s="44" t="s">
        <v>33</v>
      </c>
      <c r="E13" s="45" t="s">
        <v>34</v>
      </c>
      <c r="F13" s="49">
        <v>0.35936600000000002</v>
      </c>
      <c r="G13" s="46">
        <v>0.65169999999999995</v>
      </c>
      <c r="H13" s="10">
        <v>2200</v>
      </c>
      <c r="I13" s="11">
        <f t="shared" si="3"/>
        <v>0.11</v>
      </c>
      <c r="J13" s="12" t="s">
        <v>107</v>
      </c>
      <c r="K13" s="39">
        <f t="shared" si="0"/>
        <v>0.76169999999999993</v>
      </c>
      <c r="L13" s="13">
        <f t="shared" si="4"/>
        <v>9.9020999999999998E-2</v>
      </c>
      <c r="M13" s="48">
        <f t="shared" si="5"/>
        <v>0.86072099999999996</v>
      </c>
      <c r="N13" s="47"/>
      <c r="O13" s="70"/>
      <c r="P13" s="71"/>
    </row>
    <row r="14" spans="1:16" ht="21.75" customHeight="1" x14ac:dyDescent="0.15">
      <c r="A14" s="43">
        <v>6</v>
      </c>
      <c r="B14" s="50" t="s">
        <v>47</v>
      </c>
      <c r="C14" s="51" t="s">
        <v>48</v>
      </c>
      <c r="D14" s="44" t="s">
        <v>33</v>
      </c>
      <c r="E14" s="45" t="s">
        <v>34</v>
      </c>
      <c r="F14" s="49">
        <v>1.1868780000000001</v>
      </c>
      <c r="G14" s="46">
        <v>1.4354499999999999</v>
      </c>
      <c r="H14" s="10">
        <v>2400</v>
      </c>
      <c r="I14" s="11">
        <f t="shared" si="3"/>
        <v>0.12</v>
      </c>
      <c r="J14" s="12" t="s">
        <v>107</v>
      </c>
      <c r="K14" s="39">
        <f t="shared" si="0"/>
        <v>1.55545</v>
      </c>
      <c r="L14" s="13">
        <f t="shared" si="4"/>
        <v>0.20220850000000001</v>
      </c>
      <c r="M14" s="48">
        <f t="shared" si="5"/>
        <v>1.7576585</v>
      </c>
      <c r="N14" s="47"/>
      <c r="O14" s="70"/>
      <c r="P14" s="71"/>
    </row>
    <row r="15" spans="1:16" ht="21.75" customHeight="1" x14ac:dyDescent="0.15">
      <c r="A15" s="43">
        <v>7</v>
      </c>
      <c r="B15" s="50" t="s">
        <v>49</v>
      </c>
      <c r="C15" s="51" t="s">
        <v>50</v>
      </c>
      <c r="D15" s="44" t="s">
        <v>33</v>
      </c>
      <c r="E15" s="45" t="s">
        <v>34</v>
      </c>
      <c r="F15" s="49">
        <v>0.35936600000000002</v>
      </c>
      <c r="G15" s="46">
        <v>0.65169999999999995</v>
      </c>
      <c r="H15" s="10">
        <v>2200</v>
      </c>
      <c r="I15" s="11">
        <f t="shared" si="3"/>
        <v>0.11</v>
      </c>
      <c r="J15" s="12" t="s">
        <v>107</v>
      </c>
      <c r="K15" s="39">
        <f t="shared" si="0"/>
        <v>0.76169999999999993</v>
      </c>
      <c r="L15" s="13">
        <f t="shared" si="4"/>
        <v>9.9020999999999998E-2</v>
      </c>
      <c r="M15" s="48">
        <f t="shared" si="5"/>
        <v>0.86072099999999996</v>
      </c>
      <c r="N15" s="47"/>
      <c r="O15" s="70"/>
      <c r="P15" s="71"/>
    </row>
    <row r="16" spans="1:16" ht="21.75" customHeight="1" x14ac:dyDescent="0.15">
      <c r="A16" s="43">
        <v>8</v>
      </c>
      <c r="B16" s="51" t="s">
        <v>51</v>
      </c>
      <c r="C16" s="51" t="s">
        <v>52</v>
      </c>
      <c r="D16" s="44" t="s">
        <v>33</v>
      </c>
      <c r="E16" s="45" t="s">
        <v>34</v>
      </c>
      <c r="F16" s="49">
        <v>1.1868780000000001</v>
      </c>
      <c r="G16" s="46">
        <v>1.4354499999999999</v>
      </c>
      <c r="H16" s="10">
        <v>2400</v>
      </c>
      <c r="I16" s="11">
        <f t="shared" si="3"/>
        <v>0.12</v>
      </c>
      <c r="J16" s="12" t="s">
        <v>107</v>
      </c>
      <c r="K16" s="39">
        <f t="shared" si="0"/>
        <v>1.55545</v>
      </c>
      <c r="L16" s="13">
        <f t="shared" si="4"/>
        <v>0.20220850000000001</v>
      </c>
      <c r="M16" s="48">
        <f t="shared" si="5"/>
        <v>1.7576585</v>
      </c>
      <c r="N16" s="47"/>
      <c r="O16" s="70"/>
      <c r="P16" s="71"/>
    </row>
    <row r="17" spans="1:16" ht="21.75" customHeight="1" x14ac:dyDescent="0.15">
      <c r="A17" s="43">
        <v>9</v>
      </c>
      <c r="B17" s="51" t="s">
        <v>53</v>
      </c>
      <c r="C17" s="51" t="s">
        <v>54</v>
      </c>
      <c r="D17" s="44" t="s">
        <v>33</v>
      </c>
      <c r="E17" s="45" t="s">
        <v>34</v>
      </c>
      <c r="F17" s="49">
        <v>1.6149899999999999</v>
      </c>
      <c r="G17" s="46">
        <v>1.6558499999999998</v>
      </c>
      <c r="H17" s="10">
        <v>0</v>
      </c>
      <c r="I17" s="11">
        <f t="shared" si="3"/>
        <v>0</v>
      </c>
      <c r="J17" s="12" t="s">
        <v>109</v>
      </c>
      <c r="K17" s="39">
        <f t="shared" si="0"/>
        <v>1.6558499999999998</v>
      </c>
      <c r="L17" s="13">
        <f t="shared" si="4"/>
        <v>0.21526049999999999</v>
      </c>
      <c r="M17" s="48">
        <f t="shared" si="5"/>
        <v>1.8711104999999999</v>
      </c>
      <c r="N17" s="47"/>
      <c r="O17" s="70"/>
      <c r="P17" s="71"/>
    </row>
    <row r="18" spans="1:16" ht="21.75" customHeight="1" x14ac:dyDescent="0.15">
      <c r="A18" s="43">
        <v>10</v>
      </c>
      <c r="B18" s="51" t="s">
        <v>55</v>
      </c>
      <c r="C18" s="51" t="s">
        <v>56</v>
      </c>
      <c r="D18" s="44" t="s">
        <v>33</v>
      </c>
      <c r="E18" s="45" t="s">
        <v>34</v>
      </c>
      <c r="F18" s="49">
        <v>1.7746819999999999</v>
      </c>
      <c r="G18" s="46">
        <v>1.8648499999999999</v>
      </c>
      <c r="H18" s="10">
        <v>2400</v>
      </c>
      <c r="I18" s="11">
        <f t="shared" si="3"/>
        <v>0.12</v>
      </c>
      <c r="J18" s="12" t="s">
        <v>107</v>
      </c>
      <c r="K18" s="39">
        <f t="shared" si="0"/>
        <v>1.9848499999999998</v>
      </c>
      <c r="L18" s="13">
        <f t="shared" si="4"/>
        <v>0.2580305</v>
      </c>
      <c r="M18" s="48">
        <f t="shared" si="5"/>
        <v>2.2428804999999996</v>
      </c>
      <c r="N18" s="47"/>
      <c r="O18" s="70"/>
      <c r="P18" s="71"/>
    </row>
    <row r="19" spans="1:16" ht="21.75" customHeight="1" x14ac:dyDescent="0.15">
      <c r="A19" s="43">
        <v>11</v>
      </c>
      <c r="B19" s="51" t="s">
        <v>57</v>
      </c>
      <c r="C19" s="51" t="s">
        <v>58</v>
      </c>
      <c r="D19" s="44" t="s">
        <v>33</v>
      </c>
      <c r="E19" s="45" t="s">
        <v>34</v>
      </c>
      <c r="F19" s="49">
        <v>1.7746819999999999</v>
      </c>
      <c r="G19" s="46">
        <v>1.8648499999999999</v>
      </c>
      <c r="H19" s="10">
        <v>2400</v>
      </c>
      <c r="I19" s="11">
        <f t="shared" si="3"/>
        <v>0.12</v>
      </c>
      <c r="J19" s="12" t="s">
        <v>107</v>
      </c>
      <c r="K19" s="39">
        <f t="shared" si="0"/>
        <v>1.9848499999999998</v>
      </c>
      <c r="L19" s="13">
        <f t="shared" si="4"/>
        <v>0.2580305</v>
      </c>
      <c r="M19" s="48">
        <f t="shared" si="5"/>
        <v>2.2428804999999996</v>
      </c>
      <c r="N19" s="47"/>
      <c r="O19" s="70"/>
      <c r="P19" s="71"/>
    </row>
    <row r="20" spans="1:16" ht="21.75" customHeight="1" x14ac:dyDescent="0.15">
      <c r="A20" s="43">
        <v>12</v>
      </c>
      <c r="B20" s="50" t="s">
        <v>59</v>
      </c>
      <c r="C20" s="51" t="s">
        <v>60</v>
      </c>
      <c r="D20" s="44" t="s">
        <v>33</v>
      </c>
      <c r="E20" s="45" t="s">
        <v>34</v>
      </c>
      <c r="F20" s="49">
        <v>0.35430600000000001</v>
      </c>
      <c r="G20" s="46">
        <v>0.60039999999999993</v>
      </c>
      <c r="H20" s="10">
        <v>0</v>
      </c>
      <c r="I20" s="11">
        <f t="shared" si="3"/>
        <v>0</v>
      </c>
      <c r="J20" s="12" t="s">
        <v>109</v>
      </c>
      <c r="K20" s="39">
        <f t="shared" si="0"/>
        <v>0.60039999999999993</v>
      </c>
      <c r="L20" s="13">
        <f t="shared" si="4"/>
        <v>7.8051999999999996E-2</v>
      </c>
      <c r="M20" s="48">
        <f t="shared" si="5"/>
        <v>0.67845199999999994</v>
      </c>
      <c r="N20" s="47"/>
      <c r="O20" s="70"/>
      <c r="P20" s="71"/>
    </row>
    <row r="21" spans="1:16" ht="21.75" customHeight="1" x14ac:dyDescent="0.15">
      <c r="A21" s="43">
        <v>13</v>
      </c>
      <c r="B21" s="50" t="s">
        <v>61</v>
      </c>
      <c r="C21" s="51" t="s">
        <v>62</v>
      </c>
      <c r="D21" s="44" t="s">
        <v>33</v>
      </c>
      <c r="E21" s="45" t="s">
        <v>34</v>
      </c>
      <c r="F21" s="49">
        <v>0.18251200000000001</v>
      </c>
      <c r="G21" s="46">
        <v>0.23369999999999999</v>
      </c>
      <c r="H21" s="10">
        <v>0</v>
      </c>
      <c r="I21" s="11">
        <f t="shared" si="3"/>
        <v>0</v>
      </c>
      <c r="J21" s="12" t="s">
        <v>109</v>
      </c>
      <c r="K21" s="39">
        <f t="shared" si="0"/>
        <v>0.23369999999999999</v>
      </c>
      <c r="L21" s="13">
        <f t="shared" si="4"/>
        <v>3.0380999999999998E-2</v>
      </c>
      <c r="M21" s="48">
        <f t="shared" si="5"/>
        <v>0.26408100000000001</v>
      </c>
      <c r="N21" s="47"/>
      <c r="O21" s="70"/>
      <c r="P21" s="71"/>
    </row>
    <row r="22" spans="1:16" ht="21.75" customHeight="1" x14ac:dyDescent="0.15">
      <c r="A22" s="43">
        <v>14</v>
      </c>
      <c r="B22" s="50" t="s">
        <v>63</v>
      </c>
      <c r="C22" s="51" t="s">
        <v>64</v>
      </c>
      <c r="D22" s="44" t="s">
        <v>33</v>
      </c>
      <c r="E22" s="45" t="s">
        <v>34</v>
      </c>
      <c r="F22" s="49">
        <v>0.151642</v>
      </c>
      <c r="G22" s="46">
        <v>0.18904999999999997</v>
      </c>
      <c r="H22" s="10">
        <v>0</v>
      </c>
      <c r="I22" s="11">
        <f t="shared" si="3"/>
        <v>0</v>
      </c>
      <c r="J22" s="12" t="s">
        <v>109</v>
      </c>
      <c r="K22" s="39">
        <f t="shared" si="0"/>
        <v>0.18904999999999997</v>
      </c>
      <c r="L22" s="13">
        <f t="shared" si="4"/>
        <v>2.4576499999999998E-2</v>
      </c>
      <c r="M22" s="48">
        <f t="shared" si="5"/>
        <v>0.21362649999999997</v>
      </c>
      <c r="N22" s="47"/>
      <c r="O22" s="70"/>
      <c r="P22" s="71"/>
    </row>
    <row r="23" spans="1:16" ht="21.75" customHeight="1" x14ac:dyDescent="0.15">
      <c r="A23" s="43">
        <v>15</v>
      </c>
      <c r="B23" s="50" t="s">
        <v>65</v>
      </c>
      <c r="C23" s="51" t="s">
        <v>66</v>
      </c>
      <c r="D23" s="44" t="s">
        <v>33</v>
      </c>
      <c r="E23" s="45" t="s">
        <v>34</v>
      </c>
      <c r="F23" s="49">
        <v>0.205542</v>
      </c>
      <c r="G23" s="46">
        <v>0.45029999999999998</v>
      </c>
      <c r="H23" s="10">
        <v>0</v>
      </c>
      <c r="I23" s="11">
        <f t="shared" si="3"/>
        <v>0</v>
      </c>
      <c r="J23" s="12" t="s">
        <v>109</v>
      </c>
      <c r="K23" s="39">
        <f t="shared" si="0"/>
        <v>0.45029999999999998</v>
      </c>
      <c r="L23" s="13">
        <f t="shared" si="4"/>
        <v>5.8539000000000001E-2</v>
      </c>
      <c r="M23" s="48">
        <f t="shared" si="5"/>
        <v>0.50883899999999993</v>
      </c>
      <c r="N23" s="47"/>
      <c r="O23" s="70"/>
      <c r="P23" s="71"/>
    </row>
    <row r="24" spans="1:16" ht="21.75" customHeight="1" x14ac:dyDescent="0.15">
      <c r="A24" s="43">
        <v>16</v>
      </c>
      <c r="B24" s="50" t="s">
        <v>67</v>
      </c>
      <c r="C24" s="51" t="s">
        <v>68</v>
      </c>
      <c r="D24" s="44" t="s">
        <v>33</v>
      </c>
      <c r="E24" s="45" t="s">
        <v>34</v>
      </c>
      <c r="F24" s="49">
        <v>0.205542</v>
      </c>
      <c r="G24" s="46">
        <v>0.45029999999999998</v>
      </c>
      <c r="H24" s="10">
        <v>0</v>
      </c>
      <c r="I24" s="11">
        <f t="shared" si="3"/>
        <v>0</v>
      </c>
      <c r="J24" s="12" t="s">
        <v>109</v>
      </c>
      <c r="K24" s="39">
        <f t="shared" si="0"/>
        <v>0.45029999999999998</v>
      </c>
      <c r="L24" s="13">
        <f t="shared" si="4"/>
        <v>5.8539000000000001E-2</v>
      </c>
      <c r="M24" s="48">
        <f t="shared" si="5"/>
        <v>0.50883899999999993</v>
      </c>
      <c r="N24" s="47"/>
      <c r="O24" s="70"/>
      <c r="P24" s="71"/>
    </row>
    <row r="25" spans="1:16" ht="21.75" customHeight="1" x14ac:dyDescent="0.15">
      <c r="A25" s="43">
        <v>17</v>
      </c>
      <c r="B25" s="50" t="s">
        <v>69</v>
      </c>
      <c r="C25" s="51" t="s">
        <v>70</v>
      </c>
      <c r="D25" s="44" t="s">
        <v>33</v>
      </c>
      <c r="E25" s="45" t="s">
        <v>34</v>
      </c>
      <c r="F25" s="49">
        <v>0.30149999999999999</v>
      </c>
      <c r="G25" s="46">
        <v>0.48259999999999997</v>
      </c>
      <c r="H25" s="10">
        <v>0</v>
      </c>
      <c r="I25" s="11">
        <f t="shared" si="3"/>
        <v>0</v>
      </c>
      <c r="J25" s="12" t="s">
        <v>109</v>
      </c>
      <c r="K25" s="39">
        <f t="shared" si="0"/>
        <v>0.48259999999999997</v>
      </c>
      <c r="L25" s="13">
        <f t="shared" si="4"/>
        <v>6.2738000000000002E-2</v>
      </c>
      <c r="M25" s="48">
        <f t="shared" si="5"/>
        <v>0.54533799999999999</v>
      </c>
      <c r="N25" s="47"/>
      <c r="O25" s="70"/>
      <c r="P25" s="71"/>
    </row>
    <row r="26" spans="1:16" ht="21.75" customHeight="1" x14ac:dyDescent="0.15">
      <c r="A26" s="43">
        <v>18</v>
      </c>
      <c r="B26" s="50" t="s">
        <v>71</v>
      </c>
      <c r="C26" s="51" t="s">
        <v>72</v>
      </c>
      <c r="D26" s="44" t="s">
        <v>33</v>
      </c>
      <c r="E26" s="45" t="s">
        <v>34</v>
      </c>
      <c r="F26" s="49">
        <v>0.119426</v>
      </c>
      <c r="G26" s="46">
        <v>0.40564999999999996</v>
      </c>
      <c r="H26" s="10">
        <v>1800</v>
      </c>
      <c r="I26" s="11">
        <f>H26/20000</f>
        <v>0.09</v>
      </c>
      <c r="J26" s="12" t="s">
        <v>107</v>
      </c>
      <c r="K26" s="39">
        <f t="shared" si="0"/>
        <v>0.49564999999999992</v>
      </c>
      <c r="L26" s="13">
        <f t="shared" si="4"/>
        <v>6.4434499999999992E-2</v>
      </c>
      <c r="M26" s="48">
        <f t="shared" si="5"/>
        <v>0.56008449999999987</v>
      </c>
      <c r="N26" s="47"/>
      <c r="O26" s="70"/>
      <c r="P26" s="71"/>
    </row>
    <row r="27" spans="1:16" ht="21.75" customHeight="1" x14ac:dyDescent="0.15">
      <c r="A27" s="43">
        <v>19</v>
      </c>
      <c r="B27" s="50" t="s">
        <v>73</v>
      </c>
      <c r="C27" s="51" t="s">
        <v>74</v>
      </c>
      <c r="D27" s="44" t="s">
        <v>33</v>
      </c>
      <c r="E27" s="45" t="s">
        <v>34</v>
      </c>
      <c r="F27" s="49">
        <v>0.13793103448275901</v>
      </c>
      <c r="G27" s="46">
        <v>0.14059999999999997</v>
      </c>
      <c r="H27" s="10">
        <v>0</v>
      </c>
      <c r="I27" s="11">
        <f t="shared" si="3"/>
        <v>0</v>
      </c>
      <c r="J27" s="12" t="s">
        <v>109</v>
      </c>
      <c r="K27" s="39">
        <f t="shared" si="0"/>
        <v>0.14059999999999997</v>
      </c>
      <c r="L27" s="13">
        <f t="shared" si="4"/>
        <v>1.8277999999999996E-2</v>
      </c>
      <c r="M27" s="48">
        <f t="shared" si="5"/>
        <v>0.15887799999999996</v>
      </c>
      <c r="N27" s="47"/>
      <c r="O27" s="70"/>
      <c r="P27" s="71"/>
    </row>
    <row r="28" spans="1:16" ht="21.75" customHeight="1" x14ac:dyDescent="0.15">
      <c r="A28" s="43">
        <v>20</v>
      </c>
      <c r="B28" s="50" t="s">
        <v>75</v>
      </c>
      <c r="C28" s="51" t="s">
        <v>76</v>
      </c>
      <c r="D28" s="44" t="s">
        <v>33</v>
      </c>
      <c r="E28" s="45" t="s">
        <v>34</v>
      </c>
      <c r="F28" s="49">
        <v>1.45258620689655</v>
      </c>
      <c r="G28" s="46">
        <v>1.4848499999999998</v>
      </c>
      <c r="H28" s="10">
        <v>0</v>
      </c>
      <c r="I28" s="11">
        <f t="shared" si="3"/>
        <v>0</v>
      </c>
      <c r="J28" s="12" t="s">
        <v>109</v>
      </c>
      <c r="K28" s="39">
        <f t="shared" si="0"/>
        <v>1.4848499999999998</v>
      </c>
      <c r="L28" s="13">
        <f t="shared" si="4"/>
        <v>0.19303049999999997</v>
      </c>
      <c r="M28" s="48">
        <f t="shared" si="5"/>
        <v>1.6778804999999997</v>
      </c>
      <c r="N28" s="47"/>
      <c r="O28" s="70"/>
      <c r="P28" s="71"/>
    </row>
    <row r="29" spans="1:16" ht="21.75" customHeight="1" x14ac:dyDescent="0.15">
      <c r="A29" s="43">
        <v>21</v>
      </c>
      <c r="B29" s="50" t="s">
        <v>77</v>
      </c>
      <c r="C29" s="51" t="s">
        <v>78</v>
      </c>
      <c r="D29" s="44" t="s">
        <v>33</v>
      </c>
      <c r="E29" s="45" t="s">
        <v>34</v>
      </c>
      <c r="F29" s="49">
        <v>0.32068965517241399</v>
      </c>
      <c r="G29" s="46">
        <v>0.43129999999999996</v>
      </c>
      <c r="H29" s="10">
        <v>0</v>
      </c>
      <c r="I29" s="11">
        <f t="shared" si="3"/>
        <v>0</v>
      </c>
      <c r="J29" s="12" t="s">
        <v>109</v>
      </c>
      <c r="K29" s="39">
        <f t="shared" si="0"/>
        <v>0.43129999999999996</v>
      </c>
      <c r="L29" s="13">
        <f t="shared" si="4"/>
        <v>5.6068999999999994E-2</v>
      </c>
      <c r="M29" s="48">
        <f t="shared" si="5"/>
        <v>0.48736899999999994</v>
      </c>
      <c r="N29" s="47"/>
      <c r="O29" s="70"/>
      <c r="P29" s="71"/>
    </row>
    <row r="30" spans="1:16" ht="21.75" customHeight="1" x14ac:dyDescent="0.15">
      <c r="A30" s="43">
        <v>22</v>
      </c>
      <c r="B30" s="50" t="s">
        <v>79</v>
      </c>
      <c r="C30" s="51" t="s">
        <v>80</v>
      </c>
      <c r="D30" s="44" t="s">
        <v>33</v>
      </c>
      <c r="E30" s="45" t="s">
        <v>34</v>
      </c>
      <c r="F30" s="49">
        <v>0.24137931034482801</v>
      </c>
      <c r="G30" s="46">
        <v>0.23559999999999998</v>
      </c>
      <c r="H30" s="10">
        <v>0</v>
      </c>
      <c r="I30" s="11">
        <f t="shared" si="3"/>
        <v>0</v>
      </c>
      <c r="J30" s="12" t="s">
        <v>109</v>
      </c>
      <c r="K30" s="39">
        <f t="shared" si="0"/>
        <v>0.23559999999999998</v>
      </c>
      <c r="L30" s="13">
        <f t="shared" si="4"/>
        <v>3.0627999999999999E-2</v>
      </c>
      <c r="M30" s="48">
        <f t="shared" si="5"/>
        <v>0.26622799999999996</v>
      </c>
      <c r="N30" s="47"/>
      <c r="O30" s="70"/>
      <c r="P30" s="71"/>
    </row>
    <row r="31" spans="1:16" ht="21.75" customHeight="1" x14ac:dyDescent="0.15">
      <c r="A31" s="43">
        <v>23</v>
      </c>
      <c r="B31" s="50" t="s">
        <v>81</v>
      </c>
      <c r="C31" s="51" t="s">
        <v>82</v>
      </c>
      <c r="D31" s="44" t="s">
        <v>33</v>
      </c>
      <c r="E31" s="45" t="s">
        <v>34</v>
      </c>
      <c r="F31" s="49">
        <v>1.72413793103448</v>
      </c>
      <c r="G31" s="46">
        <v>2.0045000000000002</v>
      </c>
      <c r="H31" s="10">
        <v>0</v>
      </c>
      <c r="I31" s="11">
        <f t="shared" si="3"/>
        <v>0</v>
      </c>
      <c r="J31" s="12" t="s">
        <v>109</v>
      </c>
      <c r="K31" s="39">
        <f t="shared" si="0"/>
        <v>2.0045000000000002</v>
      </c>
      <c r="L31" s="13">
        <f t="shared" si="4"/>
        <v>0.26058500000000001</v>
      </c>
      <c r="M31" s="48">
        <f t="shared" si="5"/>
        <v>2.265085</v>
      </c>
      <c r="N31" s="47"/>
      <c r="O31" s="70"/>
      <c r="P31" s="71"/>
    </row>
    <row r="32" spans="1:16" ht="21.75" customHeight="1" x14ac:dyDescent="0.15">
      <c r="A32" s="43">
        <v>24</v>
      </c>
      <c r="B32" s="50" t="s">
        <v>83</v>
      </c>
      <c r="C32" s="51" t="s">
        <v>84</v>
      </c>
      <c r="D32" s="44" t="s">
        <v>33</v>
      </c>
      <c r="E32" s="45" t="s">
        <v>34</v>
      </c>
      <c r="F32" s="49">
        <v>0.60344827586206895</v>
      </c>
      <c r="G32" s="46">
        <v>0.74099999999999999</v>
      </c>
      <c r="H32" s="10">
        <v>0</v>
      </c>
      <c r="I32" s="11">
        <f t="shared" si="3"/>
        <v>0</v>
      </c>
      <c r="J32" s="12" t="s">
        <v>109</v>
      </c>
      <c r="K32" s="39">
        <f t="shared" si="0"/>
        <v>0.74099999999999999</v>
      </c>
      <c r="L32" s="13">
        <f t="shared" si="4"/>
        <v>9.6329999999999999E-2</v>
      </c>
      <c r="M32" s="48">
        <f t="shared" si="5"/>
        <v>0.83733000000000002</v>
      </c>
      <c r="N32" s="47"/>
      <c r="O32" s="70"/>
      <c r="P32" s="71"/>
    </row>
    <row r="33" spans="1:16" ht="21.75" customHeight="1" x14ac:dyDescent="0.15">
      <c r="A33" s="43">
        <v>25</v>
      </c>
      <c r="B33" s="50" t="s">
        <v>85</v>
      </c>
      <c r="C33" s="51" t="s">
        <v>86</v>
      </c>
      <c r="D33" s="44" t="s">
        <v>33</v>
      </c>
      <c r="E33" s="45" t="s">
        <v>34</v>
      </c>
      <c r="F33" s="49">
        <v>0.18335800000000002</v>
      </c>
      <c r="G33" s="46">
        <v>0.40944999999999998</v>
      </c>
      <c r="H33" s="10">
        <v>2200</v>
      </c>
      <c r="I33" s="11">
        <f t="shared" si="3"/>
        <v>0.11</v>
      </c>
      <c r="J33" s="12" t="s">
        <v>107</v>
      </c>
      <c r="K33" s="39">
        <f t="shared" si="0"/>
        <v>0.51944999999999997</v>
      </c>
      <c r="L33" s="13">
        <f t="shared" si="4"/>
        <v>6.7528499999999991E-2</v>
      </c>
      <c r="M33" s="48">
        <f t="shared" si="5"/>
        <v>0.58697849999999996</v>
      </c>
      <c r="N33" s="47"/>
      <c r="O33" s="70"/>
      <c r="P33" s="71"/>
    </row>
    <row r="34" spans="1:16" ht="21.75" customHeight="1" x14ac:dyDescent="0.15">
      <c r="A34" s="43">
        <v>26</v>
      </c>
      <c r="B34" s="50" t="s">
        <v>87</v>
      </c>
      <c r="C34" s="51" t="s">
        <v>88</v>
      </c>
      <c r="D34" s="44" t="s">
        <v>33</v>
      </c>
      <c r="E34" s="45" t="s">
        <v>34</v>
      </c>
      <c r="F34" s="49">
        <v>0.86206896551724099</v>
      </c>
      <c r="G34" s="46">
        <v>0.93099999999999994</v>
      </c>
      <c r="H34" s="10">
        <v>0</v>
      </c>
      <c r="I34" s="11">
        <f t="shared" si="3"/>
        <v>0</v>
      </c>
      <c r="J34" s="12" t="s">
        <v>109</v>
      </c>
      <c r="K34" s="39">
        <f t="shared" si="0"/>
        <v>0.93099999999999994</v>
      </c>
      <c r="L34" s="13">
        <f t="shared" si="4"/>
        <v>0.12103</v>
      </c>
      <c r="M34" s="48">
        <f t="shared" si="5"/>
        <v>1.05203</v>
      </c>
      <c r="N34" s="47"/>
      <c r="O34" s="70"/>
      <c r="P34" s="71"/>
    </row>
    <row r="35" spans="1:16" ht="21.75" customHeight="1" x14ac:dyDescent="0.15">
      <c r="A35" s="43">
        <v>27</v>
      </c>
      <c r="B35" s="50" t="s">
        <v>89</v>
      </c>
      <c r="C35" s="51" t="s">
        <v>90</v>
      </c>
      <c r="D35" s="44" t="s">
        <v>33</v>
      </c>
      <c r="E35" s="45" t="s">
        <v>34</v>
      </c>
      <c r="F35" s="49">
        <v>1.2111000000000001</v>
      </c>
      <c r="G35" s="46">
        <v>1.4240499999999998</v>
      </c>
      <c r="H35" s="10">
        <v>0</v>
      </c>
      <c r="I35" s="11">
        <f t="shared" si="3"/>
        <v>0</v>
      </c>
      <c r="J35" s="12" t="s">
        <v>109</v>
      </c>
      <c r="K35" s="39">
        <f t="shared" si="0"/>
        <v>1.4240499999999998</v>
      </c>
      <c r="L35" s="13">
        <f t="shared" si="4"/>
        <v>0.18512649999999997</v>
      </c>
      <c r="M35" s="48">
        <f t="shared" si="5"/>
        <v>1.6091764999999998</v>
      </c>
      <c r="N35" s="47"/>
      <c r="O35" s="70"/>
      <c r="P35" s="71"/>
    </row>
    <row r="36" spans="1:16" ht="21.75" customHeight="1" x14ac:dyDescent="0.15">
      <c r="A36" s="43">
        <v>28</v>
      </c>
      <c r="B36" s="50" t="s">
        <v>91</v>
      </c>
      <c r="C36" s="51" t="s">
        <v>92</v>
      </c>
      <c r="D36" s="44" t="s">
        <v>33</v>
      </c>
      <c r="E36" s="45" t="s">
        <v>34</v>
      </c>
      <c r="F36" s="49">
        <v>1.2111000000000001</v>
      </c>
      <c r="G36" s="46">
        <v>1.4240499999999998</v>
      </c>
      <c r="H36" s="10">
        <v>0</v>
      </c>
      <c r="I36" s="11">
        <f t="shared" si="3"/>
        <v>0</v>
      </c>
      <c r="J36" s="12" t="s">
        <v>109</v>
      </c>
      <c r="K36" s="39">
        <f t="shared" si="0"/>
        <v>1.4240499999999998</v>
      </c>
      <c r="L36" s="13">
        <f t="shared" si="4"/>
        <v>0.18512649999999997</v>
      </c>
      <c r="M36" s="48">
        <f t="shared" si="5"/>
        <v>1.6091764999999998</v>
      </c>
      <c r="N36" s="47"/>
      <c r="O36" s="70"/>
      <c r="P36" s="71"/>
    </row>
    <row r="37" spans="1:16" ht="21.75" customHeight="1" x14ac:dyDescent="0.15">
      <c r="A37" s="43">
        <v>29</v>
      </c>
      <c r="B37" s="50" t="s">
        <v>93</v>
      </c>
      <c r="C37" s="51" t="s">
        <v>94</v>
      </c>
      <c r="D37" s="44" t="s">
        <v>33</v>
      </c>
      <c r="E37" s="45" t="s">
        <v>34</v>
      </c>
      <c r="F37" s="49">
        <v>0.42</v>
      </c>
      <c r="G37" s="46">
        <v>0.47689999999999999</v>
      </c>
      <c r="H37" s="10">
        <v>0</v>
      </c>
      <c r="I37" s="11">
        <f t="shared" si="3"/>
        <v>0</v>
      </c>
      <c r="J37" s="12" t="s">
        <v>109</v>
      </c>
      <c r="K37" s="39">
        <f t="shared" si="0"/>
        <v>0.47689999999999999</v>
      </c>
      <c r="L37" s="13">
        <f t="shared" si="4"/>
        <v>6.1997000000000003E-2</v>
      </c>
      <c r="M37" s="48">
        <f t="shared" si="5"/>
        <v>0.53889699999999996</v>
      </c>
      <c r="N37" s="47"/>
      <c r="O37" s="70"/>
      <c r="P37" s="71"/>
    </row>
    <row r="38" spans="1:16" ht="21.75" customHeight="1" x14ac:dyDescent="0.15">
      <c r="A38" s="43">
        <v>30</v>
      </c>
      <c r="B38" s="50" t="s">
        <v>95</v>
      </c>
      <c r="C38" s="51" t="s">
        <v>96</v>
      </c>
      <c r="D38" s="44" t="s">
        <v>33</v>
      </c>
      <c r="E38" s="45" t="s">
        <v>34</v>
      </c>
      <c r="F38" s="49">
        <v>1.2</v>
      </c>
      <c r="G38" s="46">
        <v>1.2919999999999998</v>
      </c>
      <c r="H38" s="10">
        <v>1800</v>
      </c>
      <c r="I38" s="11">
        <f>H38/10000</f>
        <v>0.18</v>
      </c>
      <c r="J38" s="12" t="s">
        <v>108</v>
      </c>
      <c r="K38" s="39">
        <f t="shared" si="0"/>
        <v>1.4719999999999998</v>
      </c>
      <c r="L38" s="13">
        <f t="shared" si="4"/>
        <v>0.19135999999999997</v>
      </c>
      <c r="M38" s="48">
        <f t="shared" si="5"/>
        <v>1.6633599999999997</v>
      </c>
      <c r="N38" s="47"/>
      <c r="O38" s="70"/>
      <c r="P38" s="71"/>
    </row>
    <row r="39" spans="1:16" ht="21.75" customHeight="1" x14ac:dyDescent="0.15">
      <c r="A39" s="43">
        <v>31</v>
      </c>
      <c r="B39" s="50" t="s">
        <v>97</v>
      </c>
      <c r="C39" s="51" t="s">
        <v>98</v>
      </c>
      <c r="D39" s="44" t="s">
        <v>33</v>
      </c>
      <c r="E39" s="45" t="s">
        <v>34</v>
      </c>
      <c r="F39" s="49">
        <v>0.26</v>
      </c>
      <c r="G39" s="46">
        <v>0.15674999999999997</v>
      </c>
      <c r="H39" s="10">
        <v>0</v>
      </c>
      <c r="I39" s="11">
        <f t="shared" si="3"/>
        <v>0</v>
      </c>
      <c r="J39" s="12" t="s">
        <v>109</v>
      </c>
      <c r="K39" s="39">
        <f t="shared" si="0"/>
        <v>0.15674999999999997</v>
      </c>
      <c r="L39" s="13">
        <f t="shared" si="4"/>
        <v>2.0377499999999996E-2</v>
      </c>
      <c r="M39" s="48">
        <f t="shared" si="5"/>
        <v>0.17712749999999997</v>
      </c>
      <c r="N39" s="47"/>
      <c r="O39" s="70"/>
      <c r="P39" s="71"/>
    </row>
    <row r="40" spans="1:16" ht="21.75" customHeight="1" x14ac:dyDescent="0.15">
      <c r="A40" s="43">
        <v>32</v>
      </c>
      <c r="B40" s="52" t="s">
        <v>99</v>
      </c>
      <c r="C40" s="53" t="s">
        <v>100</v>
      </c>
      <c r="D40" s="44" t="s">
        <v>33</v>
      </c>
      <c r="E40" s="45" t="s">
        <v>34</v>
      </c>
      <c r="F40" s="49">
        <v>6.2799999999999995E-2</v>
      </c>
      <c r="G40" s="46">
        <v>0.24889999999999995</v>
      </c>
      <c r="H40" s="10">
        <v>0</v>
      </c>
      <c r="I40" s="11">
        <f t="shared" si="3"/>
        <v>0</v>
      </c>
      <c r="J40" s="12" t="s">
        <v>109</v>
      </c>
      <c r="K40" s="39">
        <f t="shared" si="0"/>
        <v>0.24889999999999995</v>
      </c>
      <c r="L40" s="13">
        <f t="shared" si="4"/>
        <v>3.2356999999999997E-2</v>
      </c>
      <c r="M40" s="48">
        <f t="shared" si="5"/>
        <v>0.28125699999999998</v>
      </c>
      <c r="N40" s="47"/>
      <c r="O40" s="70"/>
      <c r="P40" s="71"/>
    </row>
    <row r="41" spans="1:16" ht="21.75" customHeight="1" x14ac:dyDescent="0.15">
      <c r="A41" s="43">
        <v>33</v>
      </c>
      <c r="B41" s="51" t="s">
        <v>101</v>
      </c>
      <c r="C41" s="51" t="s">
        <v>102</v>
      </c>
      <c r="D41" s="44" t="s">
        <v>33</v>
      </c>
      <c r="E41" s="45" t="s">
        <v>34</v>
      </c>
      <c r="F41" s="49">
        <v>1.23</v>
      </c>
      <c r="G41" s="46">
        <v>1.15235</v>
      </c>
      <c r="H41" s="10">
        <v>0</v>
      </c>
      <c r="I41" s="11">
        <f t="shared" si="3"/>
        <v>0</v>
      </c>
      <c r="J41" s="12" t="s">
        <v>109</v>
      </c>
      <c r="K41" s="39">
        <f t="shared" si="0"/>
        <v>1.15235</v>
      </c>
      <c r="L41" s="13">
        <f t="shared" si="4"/>
        <v>0.14980550000000001</v>
      </c>
      <c r="M41" s="48">
        <f t="shared" si="5"/>
        <v>1.3021555</v>
      </c>
      <c r="N41" s="47"/>
      <c r="O41" s="70"/>
      <c r="P41" s="71"/>
    </row>
    <row r="42" spans="1:16" ht="21.75" customHeight="1" x14ac:dyDescent="0.15">
      <c r="A42" s="43">
        <v>34</v>
      </c>
      <c r="B42" s="51" t="s">
        <v>103</v>
      </c>
      <c r="C42" s="51" t="s">
        <v>104</v>
      </c>
      <c r="D42" s="44" t="s">
        <v>33</v>
      </c>
      <c r="E42" s="45" t="s">
        <v>34</v>
      </c>
      <c r="F42" s="49">
        <v>0.88</v>
      </c>
      <c r="G42" s="46">
        <v>0.82934999999999992</v>
      </c>
      <c r="H42" s="10">
        <v>0</v>
      </c>
      <c r="I42" s="11">
        <f t="shared" si="3"/>
        <v>0</v>
      </c>
      <c r="J42" s="12" t="s">
        <v>109</v>
      </c>
      <c r="K42" s="39">
        <f t="shared" si="0"/>
        <v>0.82934999999999992</v>
      </c>
      <c r="L42" s="13">
        <f t="shared" si="4"/>
        <v>0.10781549999999999</v>
      </c>
      <c r="M42" s="48">
        <f t="shared" si="5"/>
        <v>0.93716549999999987</v>
      </c>
      <c r="N42" s="47"/>
      <c r="O42" s="70"/>
      <c r="P42" s="71"/>
    </row>
    <row r="43" spans="1:16" ht="21.75" customHeight="1" x14ac:dyDescent="0.15">
      <c r="A43" s="43">
        <v>35</v>
      </c>
      <c r="B43" s="51" t="s">
        <v>105</v>
      </c>
      <c r="C43" s="51" t="s">
        <v>106</v>
      </c>
      <c r="D43" s="44" t="s">
        <v>33</v>
      </c>
      <c r="E43" s="45" t="s">
        <v>34</v>
      </c>
      <c r="F43" s="49">
        <v>0.35</v>
      </c>
      <c r="G43" s="46">
        <v>0.20899999999999996</v>
      </c>
      <c r="H43" s="10">
        <v>0</v>
      </c>
      <c r="I43" s="11">
        <f t="shared" si="3"/>
        <v>0</v>
      </c>
      <c r="J43" s="12" t="s">
        <v>109</v>
      </c>
      <c r="K43" s="39">
        <f t="shared" si="0"/>
        <v>0.20899999999999996</v>
      </c>
      <c r="L43" s="13">
        <f t="shared" si="4"/>
        <v>2.7169999999999996E-2</v>
      </c>
      <c r="M43" s="48">
        <f t="shared" si="5"/>
        <v>0.23616999999999996</v>
      </c>
      <c r="N43" s="47"/>
      <c r="O43" s="70"/>
      <c r="P43" s="71"/>
    </row>
    <row r="44" spans="1:16" s="16" customFormat="1" x14ac:dyDescent="0.15">
      <c r="A44" s="59" t="s">
        <v>17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14"/>
      <c r="P44" s="15"/>
    </row>
    <row r="45" spans="1:16" s="16" customFormat="1" x14ac:dyDescent="0.15">
      <c r="A45" s="67" t="s">
        <v>31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17"/>
      <c r="P45" s="15"/>
    </row>
    <row r="46" spans="1:16" s="16" customFormat="1" x14ac:dyDescent="0.15">
      <c r="A46" s="59" t="s">
        <v>25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17"/>
      <c r="P46" s="15"/>
    </row>
    <row r="47" spans="1:16" s="16" customFormat="1" x14ac:dyDescent="0.15">
      <c r="A47" s="67" t="s">
        <v>29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38"/>
      <c r="P47" s="15"/>
    </row>
    <row r="48" spans="1:16" s="16" customFormat="1" x14ac:dyDescent="0.15">
      <c r="A48" s="67" t="s">
        <v>28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37"/>
      <c r="P48" s="15"/>
    </row>
    <row r="49" spans="1:16" s="16" customFormat="1" x14ac:dyDescent="0.15">
      <c r="A49" s="67" t="s">
        <v>26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17"/>
      <c r="P49" s="15"/>
    </row>
    <row r="50" spans="1:16" s="16" customFormat="1" x14ac:dyDescent="0.15">
      <c r="A50" s="68" t="s">
        <v>27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18"/>
      <c r="P50" s="15"/>
    </row>
    <row r="51" spans="1:16" s="16" customFormat="1" ht="23.25" customHeight="1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5"/>
    </row>
    <row r="52" spans="1:16" s="16" customFormat="1" x14ac:dyDescent="0.15">
      <c r="A52" s="19" t="s">
        <v>36</v>
      </c>
      <c r="B52" s="20"/>
      <c r="C52" s="21"/>
      <c r="H52" s="40" t="s">
        <v>111</v>
      </c>
      <c r="I52" s="22"/>
      <c r="J52" s="21"/>
      <c r="K52" s="23"/>
      <c r="L52" s="23"/>
      <c r="M52" s="23"/>
      <c r="N52" s="24"/>
      <c r="O52" s="25"/>
      <c r="P52" s="15"/>
    </row>
    <row r="53" spans="1:16" s="16" customFormat="1" x14ac:dyDescent="0.15">
      <c r="A53" s="21" t="s">
        <v>23</v>
      </c>
      <c r="B53" s="20"/>
      <c r="C53" s="21"/>
      <c r="H53" s="40" t="s">
        <v>19</v>
      </c>
      <c r="I53" s="21"/>
      <c r="J53" s="21"/>
      <c r="K53" s="23"/>
      <c r="L53" s="21"/>
      <c r="M53" s="21"/>
      <c r="N53" s="26"/>
      <c r="O53" s="27"/>
      <c r="P53" s="15"/>
    </row>
    <row r="54" spans="1:16" s="16" customFormat="1" x14ac:dyDescent="0.15">
      <c r="A54" s="21"/>
      <c r="B54" s="20"/>
      <c r="C54" s="21"/>
      <c r="H54" s="40"/>
      <c r="I54" s="21"/>
      <c r="J54" s="21"/>
      <c r="K54" s="23"/>
      <c r="L54" s="21"/>
      <c r="M54" s="21"/>
      <c r="N54" s="26"/>
      <c r="O54" s="27"/>
      <c r="P54" s="15"/>
    </row>
    <row r="55" spans="1:16" s="16" customFormat="1" x14ac:dyDescent="0.15">
      <c r="A55" s="19" t="s">
        <v>24</v>
      </c>
      <c r="B55" s="19"/>
      <c r="C55" s="28"/>
      <c r="H55" s="40" t="s">
        <v>20</v>
      </c>
      <c r="I55" s="19"/>
      <c r="J55" s="28"/>
      <c r="K55" s="23"/>
      <c r="L55" s="23"/>
      <c r="M55" s="23"/>
      <c r="N55" s="26"/>
      <c r="O55" s="27"/>
      <c r="P55" s="15"/>
    </row>
    <row r="56" spans="1:16" s="16" customFormat="1" ht="14.25" customHeight="1" x14ac:dyDescent="0.15">
      <c r="A56" s="23"/>
      <c r="B56" s="29" t="s">
        <v>22</v>
      </c>
      <c r="C56" s="23"/>
      <c r="H56" s="40"/>
      <c r="I56" s="23" t="s">
        <v>21</v>
      </c>
      <c r="J56" s="23"/>
      <c r="K56" s="23"/>
      <c r="L56" s="23"/>
      <c r="M56" s="23"/>
      <c r="N56" s="26"/>
      <c r="O56" s="27"/>
      <c r="P56" s="15"/>
    </row>
    <row r="57" spans="1:16" x14ac:dyDescent="0.15">
      <c r="B57" s="3"/>
      <c r="H57" s="41"/>
      <c r="I57" s="41"/>
      <c r="J57" s="41"/>
    </row>
    <row r="58" spans="1:16" x14ac:dyDescent="0.15">
      <c r="B58" s="3"/>
    </row>
    <row r="59" spans="1:16" x14ac:dyDescent="0.15">
      <c r="B59" s="3"/>
    </row>
    <row r="60" spans="1:16" x14ac:dyDescent="0.15">
      <c r="B60" s="3"/>
    </row>
    <row r="61" spans="1:16" x14ac:dyDescent="0.15">
      <c r="B61" s="3"/>
    </row>
    <row r="62" spans="1:16" x14ac:dyDescent="0.15">
      <c r="B62" s="3"/>
    </row>
    <row r="63" spans="1:16" x14ac:dyDescent="0.15">
      <c r="B63" s="3"/>
    </row>
    <row r="64" spans="1:16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  <row r="69" spans="2:2" x14ac:dyDescent="0.15">
      <c r="B69" s="3"/>
    </row>
    <row r="70" spans="2:2" x14ac:dyDescent="0.15">
      <c r="B70" s="3"/>
    </row>
    <row r="71" spans="2:2" x14ac:dyDescent="0.15">
      <c r="B71" s="3"/>
    </row>
    <row r="72" spans="2:2" x14ac:dyDescent="0.15">
      <c r="B72" s="3"/>
    </row>
    <row r="73" spans="2:2" x14ac:dyDescent="0.15">
      <c r="B73" s="3"/>
    </row>
    <row r="74" spans="2:2" x14ac:dyDescent="0.15">
      <c r="B74" s="3"/>
    </row>
    <row r="75" spans="2:2" x14ac:dyDescent="0.15">
      <c r="B75" s="3"/>
    </row>
    <row r="76" spans="2:2" x14ac:dyDescent="0.15">
      <c r="B76" s="3"/>
    </row>
    <row r="77" spans="2:2" x14ac:dyDescent="0.15">
      <c r="B77" s="3"/>
    </row>
    <row r="78" spans="2:2" x14ac:dyDescent="0.15">
      <c r="B78" s="3"/>
    </row>
  </sheetData>
  <mergeCells count="22">
    <mergeCell ref="A47:N47"/>
    <mergeCell ref="A45:N45"/>
    <mergeCell ref="A49:N49"/>
    <mergeCell ref="A50:N50"/>
    <mergeCell ref="K8:M8"/>
    <mergeCell ref="A48:N48"/>
    <mergeCell ref="A6:N6"/>
    <mergeCell ref="A46:N46"/>
    <mergeCell ref="H7:J7"/>
    <mergeCell ref="N7:N8"/>
    <mergeCell ref="A7:A8"/>
    <mergeCell ref="B7:B8"/>
    <mergeCell ref="C7:C8"/>
    <mergeCell ref="D7:D8"/>
    <mergeCell ref="E7:E8"/>
    <mergeCell ref="F7:G7"/>
    <mergeCell ref="A44:N44"/>
    <mergeCell ref="A1:N1"/>
    <mergeCell ref="A2:N2"/>
    <mergeCell ref="A3:N3"/>
    <mergeCell ref="A4:N4"/>
    <mergeCell ref="A5:N5"/>
  </mergeCells>
  <phoneticPr fontId="5" type="noConversion"/>
  <conditionalFormatting sqref="D57:D1048576 I52:I56 D1:D8 D44:D51">
    <cfRule type="duplicateValues" dxfId="3" priority="21"/>
  </conditionalFormatting>
  <conditionalFormatting sqref="B11:B43">
    <cfRule type="duplicateValues" dxfId="2" priority="31"/>
    <cfRule type="duplicateValues" dxfId="1" priority="32"/>
    <cfRule type="duplicateValues" dxfId="0" priority="33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2022-10-17T11:45:22Z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