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计划外入库" sheetId="1" r:id="rId1"/>
    <sheet name="计划外出库" sheetId="2" r:id="rId2"/>
  </sheets>
  <externalReferences>
    <externalReference r:id="rId3"/>
  </externalReferenc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<sst xmlns="http://schemas.openxmlformats.org/spreadsheetml/2006/main" count="89" uniqueCount="44">
  <si>
    <t>ssunrc.p</t>
  </si>
  <si>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</si>
  <si>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</si>
  <si>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</si>
  <si>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</si>
  <si>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</si>
  <si>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</si>
  <si>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</si>
  <si>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</si>
  <si>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</si>
  <si>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TSY0000191</t>
  </si>
  <si>
    <t>W1141</t>
  </si>
  <si>
    <t>R108</t>
  </si>
  <si>
    <t>TSY0000426</t>
  </si>
  <si>
    <t>TSY0000193</t>
  </si>
  <si>
    <t>TSY0010288</t>
  </si>
  <si>
    <t>TSY0010143</t>
  </si>
  <si>
    <t>TSY0010144</t>
  </si>
  <si>
    <t>TSY0010286</t>
  </si>
  <si>
    <t>TSY0010287</t>
  </si>
  <si>
    <t>TSY0000083</t>
  </si>
  <si>
    <t>TSY0010056</t>
  </si>
  <si>
    <t>TSY0010185</t>
  </si>
  <si>
    <t>TSY0010293</t>
  </si>
  <si>
    <t>ssunis.p</t>
  </si>
  <si>
    <t>TSY0000192</t>
  </si>
  <si>
    <t>辅料OM-ZY7</t>
  </si>
  <si>
    <t>w1241</t>
  </si>
  <si>
    <t>R008</t>
  </si>
  <si>
    <t>TSY0000206</t>
  </si>
  <si>
    <t>主料EM200</t>
  </si>
  <si>
    <t>TSY0000238</t>
  </si>
  <si>
    <t>复合布料主料KQ0197</t>
  </si>
  <si>
    <t>TSY0000430</t>
  </si>
  <si>
    <t>GTL织物主料NM104</t>
  </si>
  <si>
    <t>TSY0000440</t>
  </si>
  <si>
    <t>GTL织物主料NM113</t>
  </si>
  <si>
    <t>TSY0000692</t>
  </si>
  <si>
    <t>辅料FAWML5011</t>
  </si>
  <si>
    <t>TSY0010289</t>
  </si>
  <si>
    <t>福田刺绣标识</t>
  </si>
  <si>
    <t>TSY0010391</t>
  </si>
  <si>
    <t>辅面料 2068-012</t>
  </si>
  <si>
    <t>220701A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</si>
</sst>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177" formatCode="0.00000_ "/>
    <numFmt numFmtId="178" formatCode="0_ "/>
    <numFmt numFmtId="179" formatCode="##,###,##0.0########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11</xdr:col>
      <xdr:colOff>371475</xdr:colOff>
      <xdr:row>37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325100" cy="3333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38735</xdr:colOff>
      <xdr:row>15</xdr:row>
      <xdr:rowOff>19050</xdr:rowOff>
    </xdr:from>
    <xdr:to>
      <xdr:col>10</xdr:col>
      <xdr:colOff>353060</xdr:colOff>
      <xdr:row>28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35" y="2590800"/>
          <a:ext cx="9315450" cy="2352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31-&#32447;&#36793;&#30424;&#28857;&#25968;&#25454;-%20W1241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盘点数据汇总及业务问题分析"/>
      <sheetName val="车间"/>
      <sheetName val="发出商品"/>
      <sheetName val="库龄"/>
    </sheetNames>
    <sheetDataSet>
      <sheetData sheetId="0"/>
      <sheetData sheetId="1">
        <row r="2">
          <cell r="F2" t="str">
            <v>TSY0000191</v>
          </cell>
          <cell r="G2" t="str">
            <v>辅料OM-ZY8</v>
          </cell>
        </row>
        <row r="2">
          <cell r="I2" t="str">
            <v>W1241TSY0000191</v>
          </cell>
        </row>
        <row r="2">
          <cell r="K2">
            <v>398.4</v>
          </cell>
        </row>
        <row r="2">
          <cell r="P2">
            <v>398.4</v>
          </cell>
          <cell r="Q2">
            <v>234.9</v>
          </cell>
          <cell r="R2">
            <v>163.5</v>
          </cell>
        </row>
        <row r="3">
          <cell r="F3" t="str">
            <v>TSY0000192</v>
          </cell>
          <cell r="G3" t="str">
            <v>辅料OM-ZY7</v>
          </cell>
        </row>
        <row r="3">
          <cell r="I3" t="str">
            <v>W1241TSY0000192</v>
          </cell>
        </row>
        <row r="3">
          <cell r="K3">
            <v>47</v>
          </cell>
        </row>
        <row r="3">
          <cell r="P3">
            <v>47</v>
          </cell>
          <cell r="Q3">
            <v>54.7</v>
          </cell>
          <cell r="R3" t="str">
            <v>0</v>
          </cell>
        </row>
        <row r="4">
          <cell r="F4" t="str">
            <v>TSY0000426</v>
          </cell>
          <cell r="G4" t="str">
            <v>GTL毛毡布260g/㎡</v>
          </cell>
        </row>
        <row r="4">
          <cell r="I4" t="str">
            <v>W1241TSY0000426</v>
          </cell>
        </row>
        <row r="4">
          <cell r="K4">
            <v>123.8</v>
          </cell>
        </row>
        <row r="4">
          <cell r="P4">
            <v>123.8</v>
          </cell>
          <cell r="Q4">
            <v>1.448</v>
          </cell>
          <cell r="R4">
            <v>122.352</v>
          </cell>
        </row>
        <row r="5">
          <cell r="F5" t="str">
            <v>TSY0000432</v>
          </cell>
          <cell r="G5" t="str">
            <v>GTL灰色PU面料NM101</v>
          </cell>
        </row>
        <row r="5">
          <cell r="I5" t="str">
            <v>W1241TSY0000432</v>
          </cell>
        </row>
        <row r="5">
          <cell r="K5">
            <v>28.3</v>
          </cell>
        </row>
        <row r="5">
          <cell r="P5">
            <v>28.3</v>
          </cell>
          <cell r="Q5">
            <v>28.3</v>
          </cell>
          <cell r="R5" t="str">
            <v>0</v>
          </cell>
        </row>
        <row r="6">
          <cell r="F6" t="str">
            <v>TSY0000193</v>
          </cell>
          <cell r="G6" t="str">
            <v>主料OM-ZY6</v>
          </cell>
        </row>
        <row r="6">
          <cell r="I6" t="str">
            <v>W1241TSY0000193</v>
          </cell>
        </row>
        <row r="6">
          <cell r="K6">
            <v>280</v>
          </cell>
        </row>
        <row r="6">
          <cell r="P6">
            <v>280</v>
          </cell>
          <cell r="Q6">
            <v>78.53</v>
          </cell>
          <cell r="R6">
            <v>201.47</v>
          </cell>
        </row>
        <row r="7">
          <cell r="F7" t="str">
            <v>TSY0010288</v>
          </cell>
          <cell r="G7" t="str">
            <v>蓝色PVC PAQ0012-U0A1</v>
          </cell>
        </row>
        <row r="7">
          <cell r="I7" t="str">
            <v>W1241TSY0010288</v>
          </cell>
        </row>
        <row r="7">
          <cell r="K7">
            <v>31</v>
          </cell>
        </row>
        <row r="7">
          <cell r="P7">
            <v>31</v>
          </cell>
        </row>
        <row r="7">
          <cell r="R7">
            <v>31</v>
          </cell>
        </row>
        <row r="8">
          <cell r="F8" t="str">
            <v>TSY0010143</v>
          </cell>
          <cell r="G8" t="str">
            <v>织物主料TR5216压花</v>
          </cell>
        </row>
        <row r="8">
          <cell r="I8" t="str">
            <v>W1241TSY0010143</v>
          </cell>
        </row>
        <row r="8">
          <cell r="K8">
            <v>28</v>
          </cell>
        </row>
        <row r="8">
          <cell r="P8">
            <v>28</v>
          </cell>
        </row>
        <row r="8">
          <cell r="R8">
            <v>28</v>
          </cell>
        </row>
        <row r="9">
          <cell r="F9" t="str">
            <v>TSY0010144</v>
          </cell>
          <cell r="G9" t="str">
            <v>织物辅料TR5216</v>
          </cell>
        </row>
        <row r="9">
          <cell r="I9" t="str">
            <v>W1241TSY0010144</v>
          </cell>
        </row>
        <row r="9">
          <cell r="K9">
            <v>69.5</v>
          </cell>
        </row>
        <row r="9">
          <cell r="P9">
            <v>69.5</v>
          </cell>
          <cell r="Q9">
            <v>40.65</v>
          </cell>
          <cell r="R9">
            <v>28.85</v>
          </cell>
        </row>
        <row r="10">
          <cell r="F10" t="str">
            <v>TSY0010286</v>
          </cell>
          <cell r="G10" t="str">
            <v>灰绒辅料TR5249</v>
          </cell>
        </row>
        <row r="10">
          <cell r="I10" t="str">
            <v>W1241TSY0010286</v>
          </cell>
        </row>
        <row r="10">
          <cell r="K10">
            <v>19.8</v>
          </cell>
        </row>
        <row r="10">
          <cell r="P10">
            <v>19.8</v>
          </cell>
        </row>
        <row r="10">
          <cell r="R10">
            <v>19.8</v>
          </cell>
        </row>
        <row r="11">
          <cell r="F11" t="str">
            <v>TSY0010287</v>
          </cell>
          <cell r="G11" t="str">
            <v>浅蓝色PVC单体PAQ0022-U0</v>
          </cell>
        </row>
        <row r="11">
          <cell r="I11" t="str">
            <v>W1241TSY0010287</v>
          </cell>
        </row>
        <row r="11">
          <cell r="K11">
            <v>16</v>
          </cell>
        </row>
        <row r="11">
          <cell r="P11">
            <v>16</v>
          </cell>
          <cell r="Q11">
            <v>11.65</v>
          </cell>
          <cell r="R11">
            <v>4.35</v>
          </cell>
        </row>
        <row r="12">
          <cell r="F12" t="str">
            <v>TSY0000774</v>
          </cell>
          <cell r="G12" t="str">
            <v>2019款EST正司机背绣花片</v>
          </cell>
        </row>
        <row r="12">
          <cell r="I12" t="str">
            <v>W1241TSY0000774</v>
          </cell>
        </row>
        <row r="12">
          <cell r="K12">
            <v>120</v>
          </cell>
        </row>
        <row r="12">
          <cell r="P12">
            <v>120</v>
          </cell>
          <cell r="Q12">
            <v>120</v>
          </cell>
          <cell r="R12" t="str">
            <v>0</v>
          </cell>
        </row>
        <row r="13">
          <cell r="F13" t="str">
            <v>TSY0000775</v>
          </cell>
          <cell r="G13" t="str">
            <v>2019款EST副司机背绣花片</v>
          </cell>
        </row>
        <row r="13">
          <cell r="I13" t="str">
            <v>W1241TSY0000775</v>
          </cell>
        </row>
        <row r="13">
          <cell r="K13">
            <v>120</v>
          </cell>
        </row>
        <row r="13">
          <cell r="P13">
            <v>120</v>
          </cell>
          <cell r="Q13">
            <v>120</v>
          </cell>
          <cell r="R13" t="str">
            <v>0</v>
          </cell>
        </row>
        <row r="14">
          <cell r="F14" t="str">
            <v>TSY0000776</v>
          </cell>
          <cell r="G14" t="str">
            <v>2019款EST正司机座绣花片</v>
          </cell>
        </row>
        <row r="14">
          <cell r="I14" t="str">
            <v>W1241TSY0000776</v>
          </cell>
        </row>
        <row r="14">
          <cell r="K14">
            <v>120</v>
          </cell>
        </row>
        <row r="14">
          <cell r="P14">
            <v>120</v>
          </cell>
          <cell r="Q14">
            <v>120</v>
          </cell>
          <cell r="R14" t="str">
            <v>0</v>
          </cell>
        </row>
        <row r="15">
          <cell r="F15" t="str">
            <v>TSY0000777</v>
          </cell>
          <cell r="G15" t="str">
            <v>2019款EST副司机座绣花片</v>
          </cell>
        </row>
        <row r="15">
          <cell r="I15" t="str">
            <v>W1241TSY0000777</v>
          </cell>
        </row>
        <row r="15">
          <cell r="K15">
            <v>120</v>
          </cell>
        </row>
        <row r="15">
          <cell r="P15">
            <v>120</v>
          </cell>
          <cell r="Q15">
            <v>120</v>
          </cell>
          <cell r="R15" t="str">
            <v>0</v>
          </cell>
        </row>
        <row r="16">
          <cell r="F16" t="str">
            <v>TSY0000334</v>
          </cell>
          <cell r="G16" t="str">
            <v>写字标50mm*22mm</v>
          </cell>
        </row>
        <row r="16">
          <cell r="I16" t="str">
            <v>W1241TSY0000334</v>
          </cell>
        </row>
        <row r="16">
          <cell r="K16">
            <v>1856</v>
          </cell>
        </row>
        <row r="16">
          <cell r="P16">
            <v>1856</v>
          </cell>
          <cell r="Q16">
            <v>1856</v>
          </cell>
          <cell r="R16" t="str">
            <v>0</v>
          </cell>
        </row>
        <row r="17">
          <cell r="F17" t="str">
            <v>TSY0000743</v>
          </cell>
          <cell r="G17" t="str">
            <v>板条KT-15-1240</v>
          </cell>
        </row>
        <row r="17">
          <cell r="I17" t="str">
            <v>W1241TSY0000743</v>
          </cell>
        </row>
        <row r="17">
          <cell r="K17">
            <v>90</v>
          </cell>
        </row>
        <row r="17">
          <cell r="P17">
            <v>90</v>
          </cell>
          <cell r="Q17">
            <v>90</v>
          </cell>
          <cell r="R17" t="str">
            <v>0</v>
          </cell>
        </row>
        <row r="18">
          <cell r="F18" t="str">
            <v>TSY0000083</v>
          </cell>
          <cell r="G18" t="str">
            <v>M2553米色缝纫线</v>
          </cell>
        </row>
        <row r="18">
          <cell r="I18" t="str">
            <v>W1241TSY0000083</v>
          </cell>
        </row>
        <row r="18">
          <cell r="K18">
            <v>1380</v>
          </cell>
        </row>
        <row r="18">
          <cell r="P18">
            <v>1380</v>
          </cell>
        </row>
        <row r="18">
          <cell r="R18">
            <v>1380</v>
          </cell>
        </row>
        <row r="19">
          <cell r="F19" t="str">
            <v>TSY0010056</v>
          </cell>
          <cell r="G19" t="str">
            <v>暗线黑色涤纶线M1003</v>
          </cell>
        </row>
        <row r="19">
          <cell r="I19" t="str">
            <v>W1241TSY0010056</v>
          </cell>
        </row>
        <row r="19">
          <cell r="K19">
            <v>1800</v>
          </cell>
        </row>
        <row r="19">
          <cell r="P19">
            <v>1800</v>
          </cell>
        </row>
        <row r="19">
          <cell r="R19">
            <v>1800</v>
          </cell>
        </row>
        <row r="20">
          <cell r="F20" t="str">
            <v>TSY0000428</v>
          </cell>
          <cell r="G20" t="str">
            <v>M2886灰色明线20＃3</v>
          </cell>
        </row>
        <row r="20">
          <cell r="I20" t="str">
            <v>W1241TSY0000428</v>
          </cell>
        </row>
        <row r="20">
          <cell r="K20">
            <v>2750</v>
          </cell>
        </row>
        <row r="20">
          <cell r="P20">
            <v>2750</v>
          </cell>
          <cell r="Q20">
            <v>6664</v>
          </cell>
          <cell r="R20" t="str">
            <v>0</v>
          </cell>
        </row>
        <row r="21">
          <cell r="F21" t="str">
            <v>TSY0000324</v>
          </cell>
          <cell r="G21" t="str">
            <v>黑色涤纶线20S/3</v>
          </cell>
        </row>
        <row r="21">
          <cell r="I21" t="str">
            <v>W1241TSY0000324</v>
          </cell>
        </row>
        <row r="21">
          <cell r="K21">
            <v>93228</v>
          </cell>
        </row>
        <row r="21">
          <cell r="P21">
            <v>93228</v>
          </cell>
          <cell r="Q21">
            <v>93590</v>
          </cell>
          <cell r="R21" t="str">
            <v>0</v>
          </cell>
        </row>
        <row r="22">
          <cell r="F22" t="str">
            <v>TSY0010185</v>
          </cell>
          <cell r="G22" t="str">
            <v>M1245灰色缝纫线30#</v>
          </cell>
        </row>
        <row r="22">
          <cell r="I22" t="str">
            <v>W1241TSY0010185</v>
          </cell>
        </row>
        <row r="22">
          <cell r="K22">
            <v>8100</v>
          </cell>
        </row>
        <row r="22">
          <cell r="P22">
            <v>8100</v>
          </cell>
          <cell r="Q22">
            <v>4220</v>
          </cell>
          <cell r="R22">
            <v>3880</v>
          </cell>
        </row>
        <row r="23">
          <cell r="F23" t="str">
            <v>TSY0010293</v>
          </cell>
          <cell r="G23" t="str">
            <v>明线银色丝光线M3238</v>
          </cell>
        </row>
        <row r="23">
          <cell r="I23" t="str">
            <v>W1241TSY0010293</v>
          </cell>
        </row>
        <row r="23">
          <cell r="K23">
            <v>10800</v>
          </cell>
        </row>
        <row r="23">
          <cell r="P23">
            <v>10800</v>
          </cell>
        </row>
        <row r="23">
          <cell r="R23">
            <v>10800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K14" sqref="K14"/>
    </sheetView>
  </sheetViews>
  <sheetFormatPr defaultColWidth="9" defaultRowHeight="13.5"/>
  <cols>
    <col min="1" max="1" width="13.625" style="1" customWidth="1"/>
    <col min="2" max="2" width="22.125" style="1" customWidth="1"/>
    <col min="3" max="3" width="9" style="1"/>
    <col min="4" max="4" width="9.5" style="1" customWidth="1"/>
    <col min="5" max="5" width="10.875" style="1" customWidth="1"/>
    <col min="6" max="6" width="10.25" style="1" customWidth="1"/>
    <col min="7" max="7" width="9" style="1"/>
    <col min="8" max="9" width="14.125" style="1" customWidth="1"/>
    <col min="10" max="16384" width="9" style="1"/>
  </cols>
  <sheetData>
    <row r="1" s="1" customFormat="1" spans="1:1">
      <c r="A1" s="1" t="s">
        <v>0</v>
      </c>
    </row>
    <row r="2" s="1" customFormat="1" spans="1:10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1"/>
    </row>
    <row r="3" s="1" customFormat="1" spans="1:12">
      <c r="A3" s="6" t="s">
        <v>10</v>
      </c>
      <c r="B3" s="16" t="str">
        <f>VLOOKUP(A3,[1]车间!$F$2:$G$23,2,0)</f>
        <v>辅料OM-ZY8</v>
      </c>
      <c r="C3" s="7">
        <f>VLOOKUP(A3,[1]车间!$F$2:$R$23,13,0)</f>
        <v>163.5</v>
      </c>
      <c r="D3" s="9">
        <v>220</v>
      </c>
      <c r="E3" s="17" t="s">
        <v>11</v>
      </c>
      <c r="F3" s="17">
        <v>2201031</v>
      </c>
      <c r="G3" s="17" t="s">
        <v>12</v>
      </c>
      <c r="H3" s="18">
        <v>44865</v>
      </c>
      <c r="I3" s="12">
        <v>1241</v>
      </c>
      <c r="J3" s="11"/>
      <c r="K3" s="19"/>
      <c r="L3" s="14"/>
    </row>
    <row r="4" s="1" customFormat="1" spans="1:11">
      <c r="A4" s="6" t="s">
        <v>13</v>
      </c>
      <c r="B4" s="16" t="str">
        <f>VLOOKUP(A4,[1]车间!$F$2:$G$23,2,0)</f>
        <v>GTL毛毡布260g/㎡</v>
      </c>
      <c r="C4" s="7">
        <f>VLOOKUP(A4,[1]车间!$F$2:$R$23,13,0)</f>
        <v>122.352</v>
      </c>
      <c r="D4" s="9">
        <v>220</v>
      </c>
      <c r="E4" s="17" t="s">
        <v>11</v>
      </c>
      <c r="F4" s="17">
        <v>2201031</v>
      </c>
      <c r="G4" s="17" t="s">
        <v>12</v>
      </c>
      <c r="H4" s="18">
        <v>44865</v>
      </c>
      <c r="I4" s="12">
        <v>1241</v>
      </c>
      <c r="J4" s="11"/>
      <c r="K4" s="19"/>
    </row>
    <row r="5" s="1" customFormat="1" spans="1:9">
      <c r="A5" s="6" t="s">
        <v>14</v>
      </c>
      <c r="B5" s="16" t="str">
        <f>VLOOKUP(A5,[1]车间!$F$2:$G$23,2,0)</f>
        <v>主料OM-ZY6</v>
      </c>
      <c r="C5" s="7">
        <f>VLOOKUP(A5,[1]车间!$F$2:$R$23,13,0)</f>
        <v>201.47</v>
      </c>
      <c r="D5" s="9">
        <v>220</v>
      </c>
      <c r="E5" s="17" t="s">
        <v>11</v>
      </c>
      <c r="F5" s="17">
        <v>2201031</v>
      </c>
      <c r="G5" s="17" t="s">
        <v>12</v>
      </c>
      <c r="H5" s="18">
        <v>44865</v>
      </c>
      <c r="I5" s="12">
        <v>1241</v>
      </c>
    </row>
    <row r="6" s="1" customFormat="1" spans="1:9">
      <c r="A6" s="6" t="s">
        <v>15</v>
      </c>
      <c r="B6" s="16" t="str">
        <f>VLOOKUP(A6,[1]车间!$F$2:$G$23,2,0)</f>
        <v>蓝色PVC PAQ0012-U0A1</v>
      </c>
      <c r="C6" s="7">
        <f>VLOOKUP(A6,[1]车间!$F$2:$R$23,13,0)</f>
        <v>31</v>
      </c>
      <c r="D6" s="9">
        <v>220</v>
      </c>
      <c r="E6" s="17" t="s">
        <v>11</v>
      </c>
      <c r="F6" s="17">
        <v>2201031</v>
      </c>
      <c r="G6" s="17" t="s">
        <v>12</v>
      </c>
      <c r="H6" s="18">
        <v>44865</v>
      </c>
      <c r="I6" s="12">
        <v>1241</v>
      </c>
    </row>
    <row r="7" s="1" customFormat="1" spans="1:9">
      <c r="A7" s="6" t="s">
        <v>16</v>
      </c>
      <c r="B7" s="16" t="str">
        <f>VLOOKUP(A7,[1]车间!$F$2:$G$23,2,0)</f>
        <v>织物主料TR5216压花</v>
      </c>
      <c r="C7" s="7">
        <f>VLOOKUP(A7,[1]车间!$F$2:$R$23,13,0)</f>
        <v>28</v>
      </c>
      <c r="D7" s="9">
        <v>220</v>
      </c>
      <c r="E7" s="17" t="s">
        <v>11</v>
      </c>
      <c r="F7" s="17">
        <v>2201031</v>
      </c>
      <c r="G7" s="17" t="s">
        <v>12</v>
      </c>
      <c r="H7" s="18">
        <v>44865</v>
      </c>
      <c r="I7" s="12">
        <v>1241</v>
      </c>
    </row>
    <row r="8" s="1" customFormat="1" spans="1:9">
      <c r="A8" s="6" t="s">
        <v>17</v>
      </c>
      <c r="B8" s="16" t="str">
        <f>VLOOKUP(A8,[1]车间!$F$2:$G$23,2,0)</f>
        <v>织物辅料TR5216</v>
      </c>
      <c r="C8" s="7">
        <f>VLOOKUP(A8,[1]车间!$F$2:$R$23,13,0)</f>
        <v>28.85</v>
      </c>
      <c r="D8" s="9">
        <v>220</v>
      </c>
      <c r="E8" s="17" t="s">
        <v>11</v>
      </c>
      <c r="F8" s="17">
        <v>2201031</v>
      </c>
      <c r="G8" s="17" t="s">
        <v>12</v>
      </c>
      <c r="H8" s="18">
        <v>44865</v>
      </c>
      <c r="I8" s="12">
        <v>1241</v>
      </c>
    </row>
    <row r="9" s="1" customFormat="1" spans="1:9">
      <c r="A9" s="6" t="s">
        <v>18</v>
      </c>
      <c r="B9" s="16" t="str">
        <f>VLOOKUP(A9,[1]车间!$F$2:$G$23,2,0)</f>
        <v>灰绒辅料TR5249</v>
      </c>
      <c r="C9" s="7">
        <f>VLOOKUP(A9,[1]车间!$F$2:$R$23,13,0)</f>
        <v>19.8</v>
      </c>
      <c r="D9" s="9">
        <v>220</v>
      </c>
      <c r="E9" s="17" t="s">
        <v>11</v>
      </c>
      <c r="F9" s="17">
        <v>2201031</v>
      </c>
      <c r="G9" s="17" t="s">
        <v>12</v>
      </c>
      <c r="H9" s="18">
        <v>44865</v>
      </c>
      <c r="I9" s="12">
        <v>1241</v>
      </c>
    </row>
    <row r="10" s="1" customFormat="1" spans="1:9">
      <c r="A10" s="6" t="s">
        <v>19</v>
      </c>
      <c r="B10" s="16" t="str">
        <f>VLOOKUP(A10,[1]车间!$F$2:$G$23,2,0)</f>
        <v>浅蓝色PVC单体PAQ0022-U0</v>
      </c>
      <c r="C10" s="7">
        <f>VLOOKUP(A10,[1]车间!$F$2:$R$23,13,0)</f>
        <v>4.35</v>
      </c>
      <c r="D10" s="9">
        <v>220</v>
      </c>
      <c r="E10" s="17" t="s">
        <v>11</v>
      </c>
      <c r="F10" s="17">
        <v>2201031</v>
      </c>
      <c r="G10" s="17" t="s">
        <v>12</v>
      </c>
      <c r="H10" s="18">
        <v>44865</v>
      </c>
      <c r="I10" s="12">
        <v>1241</v>
      </c>
    </row>
    <row r="11" s="1" customFormat="1" spans="1:9">
      <c r="A11" s="6" t="s">
        <v>20</v>
      </c>
      <c r="B11" s="16" t="str">
        <f>VLOOKUP(A11,[1]车间!$F$2:$G$23,2,0)</f>
        <v>M2553米色缝纫线</v>
      </c>
      <c r="C11" s="7">
        <f>VLOOKUP(A11,[1]车间!$F$2:$R$23,13,0)</f>
        <v>1380</v>
      </c>
      <c r="D11" s="9">
        <v>220</v>
      </c>
      <c r="E11" s="17" t="s">
        <v>11</v>
      </c>
      <c r="F11" s="17">
        <v>2201031</v>
      </c>
      <c r="G11" s="17" t="s">
        <v>12</v>
      </c>
      <c r="H11" s="18">
        <v>44865</v>
      </c>
      <c r="I11" s="12">
        <v>1241</v>
      </c>
    </row>
    <row r="12" s="1" customFormat="1" spans="1:9">
      <c r="A12" s="6" t="s">
        <v>21</v>
      </c>
      <c r="B12" s="16" t="str">
        <f>VLOOKUP(A12,[1]车间!$F$2:$G$23,2,0)</f>
        <v>暗线黑色涤纶线M1003</v>
      </c>
      <c r="C12" s="7">
        <f>VLOOKUP(A12,[1]车间!$F$2:$R$23,13,0)</f>
        <v>1800</v>
      </c>
      <c r="D12" s="9">
        <v>220</v>
      </c>
      <c r="E12" s="17" t="s">
        <v>11</v>
      </c>
      <c r="F12" s="17">
        <v>2201031</v>
      </c>
      <c r="G12" s="17" t="s">
        <v>12</v>
      </c>
      <c r="H12" s="18">
        <v>44865</v>
      </c>
      <c r="I12" s="12">
        <v>1241</v>
      </c>
    </row>
    <row r="13" s="1" customFormat="1" spans="1:9">
      <c r="A13" s="6" t="s">
        <v>22</v>
      </c>
      <c r="B13" s="16" t="str">
        <f>VLOOKUP(A13,[1]车间!$F$2:$G$23,2,0)</f>
        <v>M1245灰色缝纫线30#</v>
      </c>
      <c r="C13" s="7">
        <f>VLOOKUP(A13,[1]车间!$F$2:$R$23,13,0)</f>
        <v>3880</v>
      </c>
      <c r="D13" s="9">
        <v>220</v>
      </c>
      <c r="E13" s="17" t="s">
        <v>11</v>
      </c>
      <c r="F13" s="17">
        <v>2201031</v>
      </c>
      <c r="G13" s="17" t="s">
        <v>12</v>
      </c>
      <c r="H13" s="18">
        <v>44865</v>
      </c>
      <c r="I13" s="12">
        <v>1241</v>
      </c>
    </row>
    <row r="14" s="1" customFormat="1" spans="1:9">
      <c r="A14" s="6" t="s">
        <v>23</v>
      </c>
      <c r="B14" s="16" t="str">
        <f>VLOOKUP(A14,[1]车间!$F$2:$G$23,2,0)</f>
        <v>明线银色丝光线M3238</v>
      </c>
      <c r="C14" s="7">
        <f>VLOOKUP(A14,[1]车间!$F$2:$R$23,13,0)</f>
        <v>10800</v>
      </c>
      <c r="D14" s="9">
        <v>220</v>
      </c>
      <c r="E14" s="17" t="s">
        <v>11</v>
      </c>
      <c r="F14" s="17">
        <v>2201031</v>
      </c>
      <c r="G14" s="17" t="s">
        <v>12</v>
      </c>
      <c r="H14" s="18">
        <v>44865</v>
      </c>
      <c r="I14" s="12">
        <v>1241</v>
      </c>
    </row>
  </sheetData>
  <conditionalFormatting sqref="A3:A14">
    <cfRule type="duplicateValues" dxfId="0" priority="1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H35" sqref="H35"/>
    </sheetView>
  </sheetViews>
  <sheetFormatPr defaultColWidth="9" defaultRowHeight="13.5"/>
  <cols>
    <col min="1" max="1" width="14" style="1" customWidth="1"/>
    <col min="2" max="2" width="26.125" style="1" customWidth="1"/>
    <col min="3" max="3" width="10.125" style="1"/>
    <col min="4" max="7" width="9" style="1"/>
    <col min="8" max="8" width="13.875" style="1" customWidth="1"/>
    <col min="9" max="16384" width="9" style="1"/>
  </cols>
  <sheetData>
    <row r="1" s="1" customFormat="1" spans="1:1">
      <c r="A1" s="1" t="s">
        <v>24</v>
      </c>
    </row>
    <row r="2" s="1" customFormat="1" spans="1:10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1"/>
    </row>
    <row r="3" s="1" customFormat="1" spans="1:12">
      <c r="A3" s="6" t="s">
        <v>25</v>
      </c>
      <c r="B3" s="7" t="s">
        <v>26</v>
      </c>
      <c r="C3" s="8">
        <v>8</v>
      </c>
      <c r="D3" s="4">
        <v>220</v>
      </c>
      <c r="E3" s="9" t="s">
        <v>27</v>
      </c>
      <c r="F3" s="9">
        <v>220901</v>
      </c>
      <c r="G3" s="9" t="s">
        <v>28</v>
      </c>
      <c r="H3" s="10">
        <v>44865</v>
      </c>
      <c r="I3" s="12">
        <v>1241</v>
      </c>
      <c r="J3" s="11"/>
      <c r="K3" s="13"/>
      <c r="L3" s="14"/>
    </row>
    <row r="4" s="1" customFormat="1" spans="1:11">
      <c r="A4" s="6" t="s">
        <v>29</v>
      </c>
      <c r="B4" s="7" t="s">
        <v>30</v>
      </c>
      <c r="C4" s="8">
        <v>0.02</v>
      </c>
      <c r="D4" s="4">
        <v>220</v>
      </c>
      <c r="E4" s="9" t="s">
        <v>27</v>
      </c>
      <c r="F4" s="9">
        <v>220531</v>
      </c>
      <c r="G4" s="9" t="s">
        <v>28</v>
      </c>
      <c r="H4" s="10">
        <v>44865</v>
      </c>
      <c r="I4" s="12">
        <v>1241</v>
      </c>
      <c r="J4" s="11"/>
      <c r="K4" s="15"/>
    </row>
    <row r="5" s="1" customFormat="1" spans="1:11">
      <c r="A5" s="6" t="s">
        <v>31</v>
      </c>
      <c r="B5" s="7" t="s">
        <v>32</v>
      </c>
      <c r="C5" s="8">
        <v>1.64</v>
      </c>
      <c r="D5" s="4">
        <v>220</v>
      </c>
      <c r="E5" s="9" t="s">
        <v>27</v>
      </c>
      <c r="F5" s="9">
        <v>220916</v>
      </c>
      <c r="G5" s="9" t="s">
        <v>28</v>
      </c>
      <c r="H5" s="10">
        <v>44865</v>
      </c>
      <c r="I5" s="12">
        <v>1241</v>
      </c>
      <c r="J5" s="11"/>
      <c r="K5" s="15"/>
    </row>
    <row r="6" s="1" customFormat="1" spans="1:11">
      <c r="A6" s="6" t="s">
        <v>33</v>
      </c>
      <c r="B6" s="7" t="s">
        <v>34</v>
      </c>
      <c r="C6" s="8">
        <v>1.9</v>
      </c>
      <c r="D6" s="4">
        <v>220</v>
      </c>
      <c r="E6" s="9" t="s">
        <v>27</v>
      </c>
      <c r="F6" s="9">
        <v>220201</v>
      </c>
      <c r="G6" s="9" t="s">
        <v>28</v>
      </c>
      <c r="H6" s="10">
        <v>44865</v>
      </c>
      <c r="I6" s="12">
        <v>1241</v>
      </c>
      <c r="J6" s="11"/>
      <c r="K6" s="15"/>
    </row>
    <row r="7" s="1" customFormat="1" spans="1:11">
      <c r="A7" s="6" t="s">
        <v>35</v>
      </c>
      <c r="B7" s="7" t="s">
        <v>36</v>
      </c>
      <c r="C7" s="8">
        <v>1.18</v>
      </c>
      <c r="D7" s="4">
        <v>220</v>
      </c>
      <c r="E7" s="9" t="s">
        <v>27</v>
      </c>
      <c r="F7" s="9">
        <v>220721</v>
      </c>
      <c r="G7" s="9" t="s">
        <v>28</v>
      </c>
      <c r="H7" s="10">
        <v>44865</v>
      </c>
      <c r="I7" s="12">
        <v>1241</v>
      </c>
      <c r="J7" s="11"/>
      <c r="K7" s="15"/>
    </row>
    <row r="8" s="1" customFormat="1" spans="1:11">
      <c r="A8" s="6" t="s">
        <v>37</v>
      </c>
      <c r="B8" s="7" t="s">
        <v>38</v>
      </c>
      <c r="C8" s="8">
        <v>0.4</v>
      </c>
      <c r="D8" s="4">
        <v>220</v>
      </c>
      <c r="E8" s="9" t="s">
        <v>27</v>
      </c>
      <c r="F8" s="9">
        <v>220827</v>
      </c>
      <c r="G8" s="9" t="s">
        <v>28</v>
      </c>
      <c r="H8" s="10">
        <v>44865</v>
      </c>
      <c r="I8" s="12">
        <v>1241</v>
      </c>
      <c r="J8" s="11"/>
      <c r="K8" s="15"/>
    </row>
    <row r="9" s="1" customFormat="1" spans="1:9">
      <c r="A9" s="6" t="s">
        <v>39</v>
      </c>
      <c r="B9" s="7" t="s">
        <v>40</v>
      </c>
      <c r="C9" s="8">
        <v>2</v>
      </c>
      <c r="D9" s="4">
        <v>220</v>
      </c>
      <c r="E9" s="9" t="s">
        <v>27</v>
      </c>
      <c r="F9" s="9">
        <v>221018</v>
      </c>
      <c r="G9" s="9" t="s">
        <v>28</v>
      </c>
      <c r="H9" s="10">
        <v>44865</v>
      </c>
      <c r="I9" s="12">
        <v>1241</v>
      </c>
    </row>
    <row r="10" s="1" customFormat="1" spans="1:9">
      <c r="A10" s="6" t="s">
        <v>41</v>
      </c>
      <c r="B10" s="7" t="s">
        <v>42</v>
      </c>
      <c r="C10" s="8">
        <v>1.54</v>
      </c>
      <c r="D10" s="4">
        <v>220</v>
      </c>
      <c r="E10" s="9" t="s">
        <v>27</v>
      </c>
      <c r="F10" s="9" t="s">
        <v>43</v>
      </c>
      <c r="G10" s="9" t="s">
        <v>28</v>
      </c>
      <c r="H10" s="10">
        <v>44865</v>
      </c>
      <c r="I10" s="12">
        <v>1241</v>
      </c>
    </row>
  </sheetData>
  <conditionalFormatting sqref="A3:A10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计划外入库</vt:lpstr>
      <vt:lpstr>计划外出库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2022-10-31T07:53:00Z</dcterms:created>
  <dcterms:modified xsi:type="dcterms:W3CDTF">2022-10-31T08:01:19Z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