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F1773B5B-F28F-4156-8360-2795DCC2A15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(天丰冲压件重新定标)" sheetId="2" r:id="rId1"/>
    <sheet name="Sheet1" sheetId="1" r:id="rId2"/>
  </sheets>
  <externalReferences>
    <externalReference r:id="rId3"/>
    <externalReference r:id="rId4"/>
  </externalReferences>
  <definedNames>
    <definedName name="_xlnm._FilterDatabase" localSheetId="0" hidden="1">'物料及工装采购价格审批表 (天丰冲压件重新定标)'!$A$3:$R$42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9" i="2" l="1"/>
  <c r="M39" i="2"/>
  <c r="L39" i="2"/>
  <c r="K39" i="2"/>
  <c r="J39" i="2"/>
  <c r="I39" i="2"/>
  <c r="N38" i="2"/>
  <c r="M38" i="2"/>
  <c r="L38" i="2"/>
  <c r="K38" i="2"/>
  <c r="J38" i="2"/>
  <c r="I38" i="2"/>
  <c r="N37" i="2"/>
  <c r="M37" i="2"/>
  <c r="L37" i="2"/>
  <c r="K37" i="2"/>
  <c r="J37" i="2"/>
  <c r="I37" i="2"/>
  <c r="N35" i="2"/>
  <c r="M35" i="2"/>
  <c r="L35" i="2"/>
  <c r="K35" i="2"/>
  <c r="J35" i="2"/>
  <c r="I35" i="2"/>
  <c r="N34" i="2"/>
  <c r="M34" i="2"/>
  <c r="L34" i="2"/>
  <c r="K34" i="2"/>
  <c r="J34" i="2"/>
  <c r="I34" i="2"/>
  <c r="J33" i="2"/>
  <c r="I33" i="2"/>
  <c r="N32" i="2"/>
  <c r="M32" i="2"/>
  <c r="L32" i="2"/>
  <c r="K32" i="2"/>
  <c r="J32" i="2"/>
  <c r="I32" i="2"/>
  <c r="N31" i="2"/>
  <c r="M31" i="2"/>
  <c r="L31" i="2"/>
  <c r="K31" i="2"/>
  <c r="J31" i="2"/>
  <c r="I31" i="2"/>
  <c r="N30" i="2"/>
  <c r="M30" i="2"/>
  <c r="L30" i="2"/>
  <c r="K30" i="2"/>
  <c r="J30" i="2"/>
  <c r="I30" i="2"/>
  <c r="N29" i="2"/>
  <c r="M29" i="2"/>
  <c r="L29" i="2"/>
  <c r="K29" i="2"/>
  <c r="J29" i="2"/>
  <c r="I29" i="2"/>
  <c r="N28" i="2"/>
  <c r="M28" i="2"/>
  <c r="L28" i="2"/>
  <c r="K28" i="2"/>
  <c r="J28" i="2"/>
  <c r="I28" i="2"/>
  <c r="N27" i="2"/>
  <c r="M27" i="2"/>
  <c r="L27" i="2"/>
  <c r="K27" i="2"/>
  <c r="J27" i="2"/>
  <c r="I27" i="2"/>
  <c r="N26" i="2"/>
  <c r="M26" i="2"/>
  <c r="L26" i="2"/>
  <c r="K26" i="2"/>
  <c r="J26" i="2"/>
  <c r="I26" i="2"/>
  <c r="N25" i="2"/>
  <c r="M25" i="2"/>
  <c r="L25" i="2"/>
  <c r="K25" i="2"/>
  <c r="J25" i="2"/>
  <c r="I25" i="2"/>
  <c r="N24" i="2"/>
  <c r="M24" i="2"/>
  <c r="L24" i="2"/>
  <c r="K24" i="2"/>
  <c r="J24" i="2"/>
  <c r="I24" i="2"/>
  <c r="N23" i="2"/>
  <c r="M23" i="2"/>
  <c r="L23" i="2"/>
  <c r="K23" i="2"/>
  <c r="J23" i="2"/>
  <c r="I23" i="2"/>
  <c r="J22" i="2"/>
  <c r="I22" i="2"/>
  <c r="N21" i="2"/>
  <c r="M21" i="2"/>
  <c r="L21" i="2"/>
  <c r="K21" i="2"/>
  <c r="J21" i="2"/>
  <c r="I21" i="2"/>
  <c r="N20" i="2"/>
  <c r="M20" i="2"/>
  <c r="L20" i="2"/>
  <c r="K20" i="2"/>
  <c r="J20" i="2"/>
  <c r="I20" i="2"/>
  <c r="N19" i="2"/>
  <c r="M19" i="2"/>
  <c r="L19" i="2"/>
  <c r="K19" i="2"/>
  <c r="J19" i="2"/>
  <c r="I19" i="2"/>
  <c r="N18" i="2"/>
  <c r="M18" i="2"/>
  <c r="L18" i="2"/>
  <c r="K18" i="2"/>
  <c r="J18" i="2"/>
  <c r="I18" i="2"/>
  <c r="N17" i="2"/>
  <c r="M17" i="2"/>
  <c r="L17" i="2"/>
  <c r="K17" i="2"/>
  <c r="J17" i="2"/>
  <c r="I17" i="2"/>
  <c r="N16" i="2"/>
  <c r="M16" i="2"/>
  <c r="L16" i="2"/>
  <c r="K16" i="2"/>
  <c r="J16" i="2"/>
  <c r="I16" i="2"/>
  <c r="J15" i="2"/>
  <c r="I15" i="2"/>
  <c r="N13" i="2"/>
  <c r="M13" i="2"/>
  <c r="L13" i="2"/>
  <c r="K13" i="2"/>
  <c r="J13" i="2"/>
  <c r="I13" i="2"/>
  <c r="N12" i="2"/>
  <c r="M12" i="2"/>
  <c r="L12" i="2"/>
  <c r="K12" i="2"/>
  <c r="J12" i="2"/>
  <c r="I12" i="2"/>
  <c r="J11" i="2"/>
  <c r="I11" i="2"/>
  <c r="N10" i="2"/>
  <c r="M10" i="2"/>
  <c r="L10" i="2"/>
  <c r="K10" i="2"/>
  <c r="J10" i="2"/>
  <c r="I10" i="2"/>
  <c r="N8" i="2"/>
  <c r="M8" i="2"/>
  <c r="L8" i="2"/>
  <c r="K8" i="2"/>
  <c r="J8" i="2"/>
  <c r="I8" i="2"/>
  <c r="N6" i="2"/>
  <c r="J6" i="2"/>
  <c r="I6" i="2"/>
  <c r="G6" i="2"/>
  <c r="L6" i="2" s="1"/>
  <c r="F6" i="2"/>
  <c r="K6" i="2" s="1"/>
  <c r="N5" i="2"/>
  <c r="M5" i="2"/>
  <c r="L5" i="2"/>
  <c r="K5" i="2"/>
  <c r="J5" i="2"/>
  <c r="I5" i="2"/>
  <c r="N4" i="2"/>
  <c r="M4" i="2"/>
  <c r="L4" i="2"/>
  <c r="K4" i="2"/>
  <c r="J4" i="2"/>
  <c r="I4" i="2"/>
  <c r="M6" i="2" l="1"/>
</calcChain>
</file>

<file path=xl/sharedStrings.xml><?xml version="1.0" encoding="utf-8"?>
<sst xmlns="http://schemas.openxmlformats.org/spreadsheetml/2006/main" count="276" uniqueCount="147">
  <si>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</si>
  <si>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</si>
  <si>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</si>
  <si>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</si>
  <si>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</si>
  <si>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K3号</t>
    <phoneticPr fontId="3" type="noConversion"/>
  </si>
  <si>
    <t>单位</t>
    <phoneticPr fontId="4" type="noConversion"/>
  </si>
  <si>
    <t>厂家报价-不含模摊(11月-12月)</t>
    <phoneticPr fontId="4" type="noConversion"/>
  </si>
  <si>
    <t>厂家报价-含模摊(11月-12月)</t>
    <phoneticPr fontId="4" type="noConversion"/>
  </si>
  <si>
    <t>增值税率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</si>
  <si>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</si>
  <si>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</si>
  <si>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</si>
  <si>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</si>
  <si>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</si>
  <si>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</si>
  <si>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9.21日原中标供应商</t>
    <phoneticPr fontId="4" type="noConversion"/>
  </si>
  <si>
    <t>10.14会议后中标供应商</t>
    <phoneticPr fontId="3" type="noConversion"/>
  </si>
  <si>
    <t>备注</t>
    <phoneticPr fontId="4" type="noConversion"/>
  </si>
  <si>
    <t>SHT0011003</t>
    <phoneticPr fontId="3" type="noConversion"/>
  </si>
  <si>
    <t>H4升级滑轨右上连接板焊接总成</t>
    <phoneticPr fontId="3" type="noConversion"/>
  </si>
  <si>
    <t>02.03.11.101</t>
  </si>
  <si>
    <t>件</t>
    <phoneticPr fontId="3" type="noConversion"/>
  </si>
  <si>
    <t>南皮宇诺</t>
    <phoneticPr fontId="3" type="noConversion"/>
  </si>
  <si>
    <t>黄骅鑫昌</t>
    <phoneticPr fontId="3" type="noConversion"/>
  </si>
  <si>
    <t>2022年11月1日至12月31日价格</t>
    <phoneticPr fontId="3" type="noConversion"/>
  </si>
  <si>
    <t>SHT0010999</t>
    <phoneticPr fontId="3" type="noConversion"/>
  </si>
  <si>
    <t>H4升级滑轨左上连接板焊接总成</t>
    <phoneticPr fontId="3" type="noConversion"/>
  </si>
  <si>
    <t>02.03.11.100</t>
  </si>
  <si>
    <t>SHT0001874</t>
    <phoneticPr fontId="3" type="noConversion"/>
  </si>
  <si>
    <t>绞架大孔侧板</t>
    <phoneticPr fontId="3" type="noConversion"/>
  </si>
  <si>
    <t>02.03.37.030A</t>
    <phoneticPr fontId="3" type="noConversion"/>
  </si>
  <si>
    <t>航天宏达</t>
    <phoneticPr fontId="3" type="noConversion"/>
  </si>
  <si>
    <t>2022年11月1日至12月31日价格</t>
  </si>
  <si>
    <t>02.03.37.030B</t>
  </si>
  <si>
    <t>取消</t>
    <phoneticPr fontId="3" type="noConversion"/>
  </si>
  <si>
    <t>取消生产</t>
    <phoneticPr fontId="3" type="noConversion"/>
  </si>
  <si>
    <t>设变，此状态取消</t>
    <phoneticPr fontId="3" type="noConversion"/>
  </si>
  <si>
    <t>SHT0001760</t>
    <phoneticPr fontId="3" type="noConversion"/>
  </si>
  <si>
    <t>绞架小孔侧板</t>
    <phoneticPr fontId="3" type="noConversion"/>
  </si>
  <si>
    <t>02.03.37.031A</t>
    <phoneticPr fontId="3" type="noConversion"/>
  </si>
  <si>
    <t>航天宏达</t>
  </si>
  <si>
    <t>SHT0001864</t>
    <phoneticPr fontId="3" type="noConversion"/>
  </si>
  <si>
    <t>气囊下支架</t>
    <phoneticPr fontId="3" type="noConversion"/>
  </si>
  <si>
    <t>02.03.37.029A</t>
  </si>
  <si>
    <t>02.03.37.029B</t>
  </si>
  <si>
    <t>南皮宇诺</t>
  </si>
  <si>
    <t>SCS0006413</t>
    <phoneticPr fontId="3" type="noConversion"/>
  </si>
  <si>
    <t>前排靠背复位卷簧限位支架</t>
    <phoneticPr fontId="3" type="noConversion"/>
  </si>
  <si>
    <t>02.03.50.051</t>
  </si>
  <si>
    <t>自制</t>
    <phoneticPr fontId="3" type="noConversion"/>
  </si>
  <si>
    <t>SCS0005786</t>
    <phoneticPr fontId="3" type="noConversion"/>
  </si>
  <si>
    <t>前排座椅靠背右侧连接板</t>
    <phoneticPr fontId="3" type="noConversion"/>
  </si>
  <si>
    <t>02.03.50.053</t>
  </si>
  <si>
    <t>SCS0005784</t>
    <phoneticPr fontId="3" type="noConversion"/>
  </si>
  <si>
    <t>前排座椅靠背左侧连接板</t>
    <phoneticPr fontId="3" type="noConversion"/>
  </si>
  <si>
    <t>02.03.50.052</t>
  </si>
  <si>
    <t>SCS0005773</t>
    <phoneticPr fontId="3" type="noConversion"/>
  </si>
  <si>
    <t>调角器电机固定支架</t>
    <phoneticPr fontId="3" type="noConversion"/>
  </si>
  <si>
    <t>02.03.50.050</t>
  </si>
  <si>
    <t>SHT0001853</t>
    <phoneticPr fontId="3" type="noConversion"/>
  </si>
  <si>
    <t>旋转轴支架/仰角轴支架</t>
  </si>
  <si>
    <t>02.03.37.028</t>
  </si>
  <si>
    <t>设变，此状态取消</t>
  </si>
  <si>
    <t>旋转轴支架/仰角轴支架总成</t>
    <phoneticPr fontId="3" type="noConversion"/>
  </si>
  <si>
    <t>02.03.37.028A</t>
  </si>
  <si>
    <t>SHT0010521</t>
    <phoneticPr fontId="3" type="noConversion"/>
  </si>
  <si>
    <t>H4-2.0气囊上支架</t>
    <phoneticPr fontId="3" type="noConversion"/>
  </si>
  <si>
    <t>02.03.11.106</t>
  </si>
  <si>
    <t>SCS0004386</t>
    <phoneticPr fontId="3" type="noConversion"/>
  </si>
  <si>
    <t>B40L四分左侧仰卧器下连接板总成</t>
  </si>
  <si>
    <t>02.03.30.189</t>
  </si>
  <si>
    <t>SCS0004385</t>
    <phoneticPr fontId="3" type="noConversion"/>
  </si>
  <si>
    <t>B40L四分右侧仰卧器下连接板总成</t>
    <phoneticPr fontId="3" type="noConversion"/>
  </si>
  <si>
    <t>02.03.30.188</t>
  </si>
  <si>
    <t>SCS0004388</t>
    <phoneticPr fontId="3" type="noConversion"/>
  </si>
  <si>
    <t>B40L六分左侧仰卧器下连接板总成（中期改款）</t>
    <phoneticPr fontId="3" type="noConversion"/>
  </si>
  <si>
    <t>02.03.30.187</t>
  </si>
  <si>
    <t>SCS0004387</t>
    <phoneticPr fontId="3" type="noConversion"/>
  </si>
  <si>
    <t>B40L六分右侧仰卧器下连接板总成</t>
    <phoneticPr fontId="3" type="noConversion"/>
  </si>
  <si>
    <t>02.03.30.190</t>
  </si>
  <si>
    <t>SCS0004389</t>
    <phoneticPr fontId="3" type="noConversion"/>
  </si>
  <si>
    <t>B40L地脚上连接板</t>
    <phoneticPr fontId="3" type="noConversion"/>
  </si>
  <si>
    <t>02.03.30.160</t>
  </si>
  <si>
    <t>SCS0004400</t>
    <phoneticPr fontId="3" type="noConversion"/>
  </si>
  <si>
    <t>调角器限位支架</t>
    <phoneticPr fontId="3" type="noConversion"/>
  </si>
  <si>
    <t>02.03.30.149</t>
  </si>
  <si>
    <t>自制转沧州宇诺，因与B40L仰卧器总成一同使用</t>
    <phoneticPr fontId="3" type="noConversion"/>
  </si>
  <si>
    <t>SHT0001245</t>
    <phoneticPr fontId="3" type="noConversion"/>
  </si>
  <si>
    <t>副总座左（欧曼）</t>
    <phoneticPr fontId="3" type="noConversion"/>
  </si>
  <si>
    <t>02.03.03.054</t>
  </si>
  <si>
    <t>自制</t>
  </si>
  <si>
    <t>SHT0001184</t>
    <phoneticPr fontId="3" type="noConversion"/>
  </si>
  <si>
    <t>副总座右（欧曼）</t>
    <phoneticPr fontId="3" type="noConversion"/>
  </si>
  <si>
    <t>02.03.03.054A</t>
  </si>
  <si>
    <t>SHT0001173</t>
    <phoneticPr fontId="3" type="noConversion"/>
  </si>
  <si>
    <t>外绞架支撑板</t>
    <phoneticPr fontId="3" type="noConversion"/>
  </si>
  <si>
    <t>02.03.03.085</t>
  </si>
  <si>
    <t>2022年7月已回收自制</t>
    <phoneticPr fontId="3" type="noConversion"/>
  </si>
  <si>
    <t>2022年7月已回收自制</t>
  </si>
  <si>
    <t>SHT0001172</t>
    <phoneticPr fontId="3" type="noConversion"/>
  </si>
  <si>
    <t>后挂簧板</t>
    <phoneticPr fontId="3" type="noConversion"/>
  </si>
  <si>
    <t>02.03.03.086</t>
  </si>
  <si>
    <t>SHT0001170</t>
    <phoneticPr fontId="3" type="noConversion"/>
  </si>
  <si>
    <t>内绞架垫片</t>
    <phoneticPr fontId="3" type="noConversion"/>
  </si>
  <si>
    <t>02.03.03.087</t>
  </si>
  <si>
    <t>SHT0001169</t>
    <phoneticPr fontId="3" type="noConversion"/>
  </si>
  <si>
    <t>外绞架垫片</t>
    <phoneticPr fontId="3" type="noConversion"/>
  </si>
  <si>
    <t>02.03.03.088</t>
  </si>
  <si>
    <t>SHT0001159</t>
    <phoneticPr fontId="3" type="noConversion"/>
  </si>
  <si>
    <t>内绞架左支撑板</t>
    <phoneticPr fontId="3" type="noConversion"/>
  </si>
  <si>
    <t>02.03.03.099</t>
  </si>
  <si>
    <t>SHT0001158</t>
    <phoneticPr fontId="3" type="noConversion"/>
  </si>
  <si>
    <t>内绞架右支撑板</t>
    <phoneticPr fontId="3" type="noConversion"/>
  </si>
  <si>
    <t>02.03.03.100</t>
  </si>
  <si>
    <t>SHT0001157</t>
    <phoneticPr fontId="3" type="noConversion"/>
  </si>
  <si>
    <t>滑轨固定座</t>
    <phoneticPr fontId="3" type="noConversion"/>
  </si>
  <si>
    <t>02.03.03.109</t>
  </si>
  <si>
    <t>SCS0004794</t>
    <phoneticPr fontId="3" type="noConversion"/>
  </si>
  <si>
    <t>涡簧固定座</t>
    <phoneticPr fontId="3" type="noConversion"/>
  </si>
  <si>
    <t>02.03.09.024</t>
  </si>
  <si>
    <t>黄骅成卓已经买走模具，为河北光华荣昌供应调角器连接板总成</t>
    <phoneticPr fontId="3" type="noConversion"/>
  </si>
  <si>
    <t>黄骅成卓已经买走模具，为河北光华荣昌供应调角器连接板总成</t>
  </si>
  <si>
    <t>SCS0004396</t>
    <phoneticPr fontId="3" type="noConversion"/>
  </si>
  <si>
    <t>左座椅右侧地锁安装支架-1总成（中期改款）</t>
    <phoneticPr fontId="3" type="noConversion"/>
  </si>
  <si>
    <t>02.03.30.153A</t>
  </si>
  <si>
    <t>SCS0004395</t>
    <phoneticPr fontId="3" type="noConversion"/>
  </si>
  <si>
    <t>左座椅右侧地锁安装支架-2总成（中期改款）</t>
    <phoneticPr fontId="3" type="noConversion"/>
  </si>
  <si>
    <t>02.03.30.154A</t>
  </si>
  <si>
    <t>SCS0004397</t>
    <phoneticPr fontId="3" type="noConversion"/>
  </si>
  <si>
    <t>左座椅左侧地锁安装支架-2总成（中期改款）</t>
    <phoneticPr fontId="3" type="noConversion"/>
  </si>
  <si>
    <t>招标时遗漏，本次添加，和SCS0004395是对称件，共用1套模具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</si>
  <si>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</si>
  <si>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</si>
  <si>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02.03.30.156A</t>
  </si>
  <si>
    <t>SCS0004392</t>
  </si>
  <si>
    <t>左座椅右侧地脚固定板组合总成（中期改款）</t>
    <phoneticPr fontId="3" type="noConversion"/>
  </si>
  <si>
    <t>02.03.30.157A</t>
  </si>
  <si>
    <t>SCS0004391</t>
    <phoneticPr fontId="3" type="noConversion"/>
  </si>
  <si>
    <t>右座椅左侧地脚固定板组合总成（中期改款）</t>
    <phoneticPr fontId="3" type="noConversion"/>
  </si>
  <si>
    <t>02.03.30.158A</t>
  </si>
  <si>
    <t>说明：
1.根据《关于天丰合作情况说明》的审批结果，黄骅天丰共计36种产品，其中3种产品设变，旧状态取消、1种产品的模具已转移至黄骅成卓（发生在2021年）、6种产品前期已收回自制。
2.剩余26种根据2022年9月21日的招标结果为：天丰有6种产品价格低于投标单位的，转为河北光华荣昌自制；剩余20种产品，中标单位价格低于天丰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3.2022年10月14日，河北工厂王总组织会议，重新研讨定标事宜，反馈因南皮宇诺及航天宏达距离较远，并且天丰的模具存在问题，我司维修成本较高，故建议黄骅鑫昌承接。4.会议上，黄骅鑫昌挑选10个大件，基本上将航天宏达的产品全部选走（航天宏达剩余3个小件，表示不再承接）。南皮宇诺被选走2个件，影响不大。5.目前我司已从黄骅天丰转移回2种产品，其中B40L地脚连接板模具已在黄骅鑫昌生产中。6.黄骅鑫昌挑选的10种产品，均是按照最低价执行的，现申请定价。
4.以上价格审批表中的厂家及价格是最终定标结果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</si>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</sst>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9" fontId="1" fillId="3" borderId="1" xfId="1" applyNumberFormat="1" applyFill="1" applyBorder="1" applyAlignment="1">
      <alignment vertical="center"/>
    </xf>
    <xf numFmtId="176" fontId="1" fillId="3" borderId="1" xfId="1" applyNumberForma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9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4" borderId="2" xfId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9" fontId="1" fillId="4" borderId="1" xfId="1" applyNumberFormat="1" applyFill="1" applyBorder="1" applyAlignment="1">
      <alignment vertical="center"/>
    </xf>
    <xf numFmtId="176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4" borderId="0" xfId="1" applyFill="1" applyAlignment="1">
      <alignment vertical="center"/>
    </xf>
    <xf numFmtId="0" fontId="1" fillId="5" borderId="2" xfId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6" borderId="2" xfId="1" applyFill="1" applyBorder="1" applyAlignment="1">
      <alignment horizontal="center" vertical="center"/>
    </xf>
    <xf numFmtId="0" fontId="1" fillId="6" borderId="2" xfId="1" applyFill="1" applyBorder="1" applyAlignment="1">
      <alignment horizontal="center" vertical="center" wrapText="1"/>
    </xf>
    <xf numFmtId="176" fontId="1" fillId="6" borderId="1" xfId="1" applyNumberFormat="1" applyFill="1" applyBorder="1" applyAlignment="1">
      <alignment horizontal="center" vertical="center" wrapText="1"/>
    </xf>
    <xf numFmtId="9" fontId="1" fillId="6" borderId="1" xfId="1" applyNumberFormat="1" applyFill="1" applyBorder="1" applyAlignment="1">
      <alignment vertical="center"/>
    </xf>
    <xf numFmtId="176" fontId="1" fillId="6" borderId="1" xfId="1" applyNumberFormat="1" applyFill="1" applyBorder="1" applyAlignment="1">
      <alignment vertical="center"/>
    </xf>
    <xf numFmtId="0" fontId="1" fillId="6" borderId="1" xfId="1" applyFill="1" applyBorder="1" applyAlignment="1">
      <alignment vertical="center" wrapText="1"/>
    </xf>
    <xf numFmtId="9" fontId="1" fillId="6" borderId="0" xfId="1" applyNumberFormat="1" applyFill="1" applyAlignment="1">
      <alignment vertical="center"/>
    </xf>
    <xf numFmtId="0" fontId="1" fillId="6" borderId="0" xfId="1" applyFill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176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3" xfId="1" applyBorder="1" applyAlignment="1">
      <alignment vertical="top" wrapText="1"/>
    </xf>
    <xf numFmtId="0" fontId="1" fillId="0" borderId="4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3" xfId="1" applyBorder="1" applyAlignment="1">
      <alignment horizontal="left" vertical="top" wrapText="1"/>
    </xf>
    <xf numFmtId="0" fontId="1" fillId="0" borderId="4" xfId="1" applyBorder="1" applyAlignment="1">
      <alignment horizontal="left" vertical="top" wrapText="1"/>
    </xf>
    <xf numFmtId="0" fontId="1" fillId="0" borderId="5" xfId="1" applyBorder="1" applyAlignment="1">
      <alignment horizontal="left" vertical="top" wrapText="1"/>
    </xf>
  </cellXfs>
  <cellStyles count="2">
    <cellStyle name="常规" xfId="0" builtinId="0"/>
    <cellStyle name="常规 2" xfId="1" xr:uid="{4611FD11-C94B-4AF4-9769-8DF99EE3A7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0914;&#21387;&#20214;&#26680;&#31639;-2022&#24180;9&#26376;8&#26085;&#30446;&#26631;&#20215;-&#21547;&#20351;&#29992;&#3732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1453;&#39304;&#32467;&#26524;-2022.9.1\&#22825;&#20016;&#20914;&#21387;&#20214;&#21453;&#39304;&#32467;&#26524;-2022&#24180;9&#26376;1&#26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/>
      <sheetData sheetId="1"/>
      <sheetData sheetId="2">
        <row r="4">
          <cell r="B4" t="str">
            <v>02.03.11.101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M4"/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B5"/>
          <cell r="C5"/>
          <cell r="D5"/>
          <cell r="E5" t="str">
            <v>M6螺母</v>
          </cell>
          <cell r="F5"/>
          <cell r="G5">
            <v>2</v>
          </cell>
          <cell r="H5"/>
          <cell r="I5"/>
          <cell r="J5"/>
          <cell r="K5"/>
          <cell r="L5"/>
          <cell r="M5"/>
          <cell r="N5">
            <v>4.2477876106194697E-2</v>
          </cell>
          <cell r="O5"/>
          <cell r="P5"/>
          <cell r="Q5">
            <v>0.09</v>
          </cell>
          <cell r="R5"/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  <cell r="Z5"/>
          <cell r="AA5"/>
          <cell r="AB5"/>
          <cell r="AC5"/>
          <cell r="AD5"/>
          <cell r="AE5"/>
        </row>
        <row r="6">
          <cell r="B6"/>
          <cell r="C6"/>
          <cell r="D6"/>
          <cell r="E6" t="str">
            <v>支撑管A\B</v>
          </cell>
          <cell r="F6" t="str">
            <v>外协</v>
          </cell>
          <cell r="G6">
            <v>2</v>
          </cell>
          <cell r="H6"/>
          <cell r="I6"/>
          <cell r="J6"/>
          <cell r="K6"/>
          <cell r="L6"/>
          <cell r="M6"/>
          <cell r="N6">
            <v>0.26548672566371684</v>
          </cell>
          <cell r="O6"/>
          <cell r="P6"/>
          <cell r="Q6">
            <v>4.3999999999999997E-2</v>
          </cell>
          <cell r="R6"/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  <cell r="Z6"/>
          <cell r="AA6"/>
          <cell r="AB6"/>
          <cell r="AC6"/>
          <cell r="AD6"/>
          <cell r="AE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 t="str">
            <v>焊接</v>
          </cell>
          <cell r="U7"/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  <cell r="Z7"/>
          <cell r="AA7"/>
          <cell r="AB7"/>
          <cell r="AC7"/>
          <cell r="AD7"/>
          <cell r="AE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  <cell r="Z8"/>
          <cell r="AA8"/>
          <cell r="AB8"/>
          <cell r="AC8"/>
          <cell r="AD8"/>
          <cell r="AE8"/>
        </row>
        <row r="9">
          <cell r="B9"/>
          <cell r="C9"/>
          <cell r="D9"/>
          <cell r="E9" t="str">
            <v>合计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>
            <v>4.8029729535398227</v>
          </cell>
          <cell r="T9"/>
          <cell r="U9"/>
          <cell r="V9"/>
          <cell r="W9"/>
          <cell r="X9"/>
          <cell r="Y9">
            <v>1.1200000000000001</v>
          </cell>
          <cell r="Z9"/>
          <cell r="AA9"/>
          <cell r="AB9"/>
          <cell r="AC9"/>
          <cell r="AD9"/>
          <cell r="AE9"/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M10"/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B11"/>
          <cell r="C11"/>
          <cell r="D11"/>
          <cell r="E11" t="str">
            <v>M6螺母</v>
          </cell>
          <cell r="F11" t="str">
            <v>外协</v>
          </cell>
          <cell r="G11">
            <v>2</v>
          </cell>
          <cell r="H11"/>
          <cell r="I11"/>
          <cell r="J11"/>
          <cell r="K11"/>
          <cell r="L11"/>
          <cell r="M11"/>
          <cell r="N11">
            <v>4.2477876106194697E-2</v>
          </cell>
          <cell r="O11"/>
          <cell r="P11"/>
          <cell r="Q11">
            <v>0.09</v>
          </cell>
          <cell r="R11"/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  <cell r="Z11"/>
          <cell r="AA11"/>
          <cell r="AB11"/>
          <cell r="AC11"/>
          <cell r="AD11"/>
          <cell r="AE11"/>
        </row>
        <row r="12">
          <cell r="B12"/>
          <cell r="C12"/>
          <cell r="D12"/>
          <cell r="E12" t="str">
            <v>支撑管A\B</v>
          </cell>
          <cell r="F12" t="str">
            <v>外协</v>
          </cell>
          <cell r="G12">
            <v>2</v>
          </cell>
          <cell r="H12"/>
          <cell r="I12"/>
          <cell r="J12"/>
          <cell r="K12"/>
          <cell r="L12"/>
          <cell r="M12"/>
          <cell r="N12">
            <v>0.26548672566371684</v>
          </cell>
          <cell r="O12"/>
          <cell r="P12"/>
          <cell r="Q12">
            <v>4.3999999999999997E-2</v>
          </cell>
          <cell r="R12"/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  <cell r="Z12"/>
          <cell r="AA12"/>
          <cell r="AB12"/>
          <cell r="AC12"/>
          <cell r="AD12"/>
          <cell r="AE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 t="str">
            <v>焊接</v>
          </cell>
          <cell r="U13"/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  <cell r="Z13"/>
          <cell r="AA13"/>
          <cell r="AB13"/>
          <cell r="AC13"/>
          <cell r="AD13"/>
          <cell r="AE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  <cell r="Z14"/>
          <cell r="AA14"/>
          <cell r="AB14"/>
          <cell r="AC14"/>
          <cell r="AD14"/>
          <cell r="AE14"/>
        </row>
        <row r="15">
          <cell r="B15"/>
          <cell r="C15"/>
          <cell r="D15"/>
          <cell r="E15" t="str">
            <v>合计</v>
          </cell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>
            <v>4.8029729535398227</v>
          </cell>
          <cell r="T15"/>
          <cell r="U15"/>
          <cell r="V15"/>
          <cell r="W15"/>
          <cell r="X15"/>
          <cell r="Y15">
            <v>1.1200000000000001</v>
          </cell>
          <cell r="Z15"/>
          <cell r="AA15"/>
          <cell r="AB15"/>
          <cell r="AC15"/>
          <cell r="AD15"/>
          <cell r="AE15"/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F16"/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M16"/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  <cell r="Z17"/>
          <cell r="AA17"/>
          <cell r="AB17"/>
          <cell r="AC17"/>
          <cell r="AD17"/>
          <cell r="AE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  <cell r="Z18"/>
          <cell r="AA18"/>
          <cell r="AB18"/>
          <cell r="AC18"/>
          <cell r="AD18"/>
          <cell r="AE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>
            <v>4.0885255200000001</v>
          </cell>
          <cell r="T19"/>
          <cell r="U19"/>
          <cell r="V19"/>
          <cell r="W19"/>
          <cell r="X19"/>
          <cell r="Y19">
            <v>0.4</v>
          </cell>
          <cell r="Z19"/>
          <cell r="AA19"/>
          <cell r="AB19"/>
          <cell r="AC19"/>
          <cell r="AD19"/>
          <cell r="AE19"/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F20"/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M20"/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  <cell r="Z21"/>
          <cell r="AA21"/>
          <cell r="AB21"/>
          <cell r="AC21"/>
          <cell r="AD21"/>
          <cell r="AE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  <cell r="Z22"/>
          <cell r="AA22"/>
          <cell r="AB22"/>
          <cell r="AC22"/>
          <cell r="AD22"/>
          <cell r="AE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  <cell r="Z23"/>
          <cell r="AA23"/>
          <cell r="AB23"/>
          <cell r="AC23"/>
          <cell r="AD23"/>
          <cell r="AE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>
            <v>4.0885255200000001</v>
          </cell>
          <cell r="T24"/>
          <cell r="U24"/>
          <cell r="V24"/>
          <cell r="W24"/>
          <cell r="X24"/>
          <cell r="Y24">
            <v>0.7</v>
          </cell>
          <cell r="Z24"/>
          <cell r="AA24"/>
          <cell r="AB24"/>
          <cell r="AC24"/>
          <cell r="AD24"/>
          <cell r="AE24"/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F25"/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M25"/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  <cell r="Z26"/>
          <cell r="AA26"/>
          <cell r="AB26"/>
          <cell r="AC26"/>
          <cell r="AD26"/>
          <cell r="AE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  <cell r="Z27"/>
          <cell r="AA27"/>
          <cell r="AB27"/>
          <cell r="AC27"/>
          <cell r="AD27"/>
          <cell r="AE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>
            <v>4.0585255199999999</v>
          </cell>
          <cell r="T28"/>
          <cell r="U28"/>
          <cell r="V28"/>
          <cell r="W28"/>
          <cell r="X28"/>
          <cell r="Y28">
            <v>0.4</v>
          </cell>
          <cell r="Z28"/>
          <cell r="AA28"/>
          <cell r="AB28"/>
          <cell r="AC28"/>
          <cell r="AD28"/>
          <cell r="AE28"/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F29"/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M29"/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  <cell r="Z30"/>
          <cell r="AA30"/>
          <cell r="AB30"/>
          <cell r="AC30"/>
          <cell r="AD30"/>
          <cell r="AE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  <cell r="Z31"/>
          <cell r="AA31"/>
          <cell r="AB31"/>
          <cell r="AC31"/>
          <cell r="AD31"/>
          <cell r="AE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>
            <v>5.4818829300000003</v>
          </cell>
          <cell r="T32"/>
          <cell r="U32"/>
          <cell r="V32"/>
          <cell r="W32"/>
          <cell r="X32"/>
          <cell r="Y32">
            <v>0.25</v>
          </cell>
          <cell r="Z32"/>
          <cell r="AA32"/>
          <cell r="AB32"/>
          <cell r="AC32"/>
          <cell r="AD32"/>
          <cell r="AE32"/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F33"/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M33"/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B34"/>
          <cell r="C34"/>
          <cell r="D34"/>
          <cell r="E34"/>
          <cell r="F34"/>
          <cell r="G34"/>
          <cell r="H34" t="str">
            <v>模具摊销</v>
          </cell>
          <cell r="I34" t="str">
            <v>5万件</v>
          </cell>
          <cell r="J34"/>
          <cell r="K34"/>
          <cell r="L34"/>
          <cell r="M34"/>
          <cell r="N34">
            <v>15500</v>
          </cell>
          <cell r="O34"/>
          <cell r="P34"/>
          <cell r="Q34"/>
          <cell r="R34"/>
          <cell r="S34"/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  <cell r="Z34"/>
          <cell r="AA34"/>
          <cell r="AB34"/>
          <cell r="AC34"/>
          <cell r="AD34"/>
          <cell r="AE34"/>
        </row>
        <row r="35">
          <cell r="B35"/>
          <cell r="C35"/>
          <cell r="D35"/>
          <cell r="E35"/>
          <cell r="F35"/>
          <cell r="G35"/>
          <cell r="H35" t="str">
            <v>设变冲孔模具摊销</v>
          </cell>
          <cell r="I35" t="str">
            <v>5万件</v>
          </cell>
          <cell r="J35"/>
          <cell r="K35"/>
          <cell r="L35"/>
          <cell r="M35"/>
          <cell r="N35">
            <v>6000</v>
          </cell>
          <cell r="O35"/>
          <cell r="P35"/>
          <cell r="Q35"/>
          <cell r="R35"/>
          <cell r="S35"/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  <cell r="Z35"/>
          <cell r="AA35"/>
          <cell r="AB35"/>
          <cell r="AC35"/>
          <cell r="AD35"/>
          <cell r="AE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  <cell r="Z36"/>
          <cell r="AA36"/>
          <cell r="AB36"/>
          <cell r="AC36"/>
          <cell r="AD36"/>
          <cell r="AE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>
            <v>5.4818829300000003</v>
          </cell>
          <cell r="T37"/>
          <cell r="U37"/>
          <cell r="V37"/>
          <cell r="W37"/>
          <cell r="X37"/>
          <cell r="Y37">
            <v>0.3</v>
          </cell>
          <cell r="Z37"/>
          <cell r="AA37"/>
          <cell r="AB37"/>
          <cell r="AC37"/>
          <cell r="AD37"/>
          <cell r="AE37"/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F38"/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M38"/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B38"/>
          <cell r="AC38"/>
          <cell r="AD38"/>
          <cell r="AE38">
            <v>0.35213895575221243</v>
          </cell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  <cell r="Z39"/>
          <cell r="AA39"/>
          <cell r="AB39"/>
          <cell r="AC39"/>
          <cell r="AD39"/>
          <cell r="AE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  <cell r="Z40"/>
          <cell r="AA40"/>
          <cell r="AB40"/>
          <cell r="AC40"/>
          <cell r="AD40"/>
          <cell r="AE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>
            <v>0.1762077876106195</v>
          </cell>
          <cell r="T41"/>
          <cell r="U41"/>
          <cell r="V41"/>
          <cell r="W41"/>
          <cell r="X41"/>
          <cell r="Y41">
            <v>0.13</v>
          </cell>
          <cell r="Z41"/>
          <cell r="AA41"/>
          <cell r="AB41"/>
          <cell r="AC41"/>
          <cell r="AD41"/>
          <cell r="AE41"/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F42"/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M42"/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2.6031777703124996</v>
          </cell>
          <cell r="AB42"/>
          <cell r="AC42"/>
          <cell r="AD42"/>
          <cell r="AE42">
            <v>2.6031777703124996</v>
          </cell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  <cell r="Z43"/>
          <cell r="AA43"/>
          <cell r="AB43"/>
          <cell r="AC43"/>
          <cell r="AD43"/>
          <cell r="AE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  <cell r="Z44"/>
          <cell r="AA44"/>
          <cell r="AB44"/>
          <cell r="AC44"/>
          <cell r="AD44"/>
          <cell r="AE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  <cell r="Z45"/>
          <cell r="AA45"/>
          <cell r="AB45"/>
          <cell r="AC45"/>
          <cell r="AD45"/>
          <cell r="AE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  <cell r="Z46"/>
          <cell r="AA46"/>
          <cell r="AB46"/>
          <cell r="AC46"/>
          <cell r="AD46"/>
          <cell r="AE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>
            <v>1.80363284375</v>
          </cell>
          <cell r="T47"/>
          <cell r="U47"/>
          <cell r="V47"/>
          <cell r="W47"/>
          <cell r="X47"/>
          <cell r="Y47">
            <v>0.46</v>
          </cell>
          <cell r="Z47"/>
          <cell r="AA47"/>
          <cell r="AB47"/>
          <cell r="AC47"/>
          <cell r="AD47"/>
          <cell r="AE47"/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F48"/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M48"/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2.6031777703124996</v>
          </cell>
          <cell r="AB48"/>
          <cell r="AC48"/>
          <cell r="AD48"/>
          <cell r="AE48">
            <v>2.6031777703124996</v>
          </cell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  <cell r="Z49"/>
          <cell r="AA49"/>
          <cell r="AB49"/>
          <cell r="AC49"/>
          <cell r="AD49"/>
          <cell r="AE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  <cell r="Z50"/>
          <cell r="AA50"/>
          <cell r="AB50"/>
          <cell r="AC50"/>
          <cell r="AD50"/>
          <cell r="AE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  <cell r="Z51"/>
          <cell r="AA51"/>
          <cell r="AB51"/>
          <cell r="AC51"/>
          <cell r="AD51"/>
          <cell r="AE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  <cell r="Z52"/>
          <cell r="AA52"/>
          <cell r="AB52"/>
          <cell r="AC52"/>
          <cell r="AD52"/>
          <cell r="AE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>
            <v>1.80363284375</v>
          </cell>
          <cell r="T53"/>
          <cell r="U53"/>
          <cell r="V53"/>
          <cell r="W53"/>
          <cell r="X53"/>
          <cell r="Y53">
            <v>0.46</v>
          </cell>
          <cell r="Z53"/>
          <cell r="AA53"/>
          <cell r="AB53"/>
          <cell r="AC53"/>
          <cell r="AD53"/>
          <cell r="AE53"/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F54"/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M54"/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B54"/>
          <cell r="AC54"/>
          <cell r="AD54"/>
          <cell r="AE54">
            <v>0.36985742952212386</v>
          </cell>
        </row>
        <row r="55">
          <cell r="B55"/>
          <cell r="C55"/>
          <cell r="D55"/>
          <cell r="E55" t="str">
            <v>M6螺母</v>
          </cell>
          <cell r="F55"/>
          <cell r="G55">
            <v>1</v>
          </cell>
          <cell r="H55"/>
          <cell r="I55"/>
          <cell r="J55"/>
          <cell r="K55"/>
          <cell r="L55"/>
          <cell r="M55"/>
          <cell r="N55">
            <v>4.2477876106194697E-2</v>
          </cell>
          <cell r="O55"/>
          <cell r="P55"/>
          <cell r="Q55"/>
          <cell r="R55"/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  <cell r="Z55"/>
          <cell r="AA55"/>
          <cell r="AB55"/>
          <cell r="AC55"/>
          <cell r="AD55"/>
          <cell r="AE55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 t="str">
            <v>焊接</v>
          </cell>
          <cell r="U56"/>
          <cell r="V56">
            <v>1</v>
          </cell>
          <cell r="W56">
            <v>1</v>
          </cell>
          <cell r="X56">
            <v>0.05</v>
          </cell>
          <cell r="Y56">
            <v>0.05</v>
          </cell>
          <cell r="Z56"/>
          <cell r="AA56"/>
          <cell r="AB56"/>
          <cell r="AC56"/>
          <cell r="AD56"/>
          <cell r="AE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>
            <v>0.14161515610619468</v>
          </cell>
          <cell r="T57"/>
          <cell r="U57"/>
          <cell r="V57"/>
          <cell r="W57"/>
          <cell r="X57"/>
          <cell r="Y57">
            <v>0.18</v>
          </cell>
          <cell r="Z57"/>
          <cell r="AA57"/>
          <cell r="AB57"/>
          <cell r="AC57"/>
          <cell r="AD57"/>
          <cell r="AE57"/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F58"/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M58"/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  <cell r="Z59"/>
          <cell r="AA59"/>
          <cell r="AB59"/>
          <cell r="AC59"/>
          <cell r="AD59"/>
          <cell r="AE59"/>
        </row>
        <row r="60"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  <cell r="Z60"/>
          <cell r="AA60"/>
          <cell r="AB60"/>
          <cell r="AC60"/>
          <cell r="AD60"/>
          <cell r="AE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>
            <v>1.130644518</v>
          </cell>
          <cell r="T61"/>
          <cell r="U61"/>
          <cell r="V61"/>
          <cell r="W61"/>
          <cell r="X61"/>
          <cell r="Y61">
            <v>0.2</v>
          </cell>
          <cell r="Z61"/>
          <cell r="AA61"/>
          <cell r="AB61"/>
          <cell r="AC61"/>
          <cell r="AD61"/>
          <cell r="AE61"/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F62"/>
          <cell r="G62">
            <v>1</v>
          </cell>
          <cell r="H62"/>
          <cell r="I62"/>
          <cell r="J62"/>
          <cell r="K62"/>
          <cell r="L62"/>
          <cell r="M62"/>
          <cell r="N62">
            <v>1.5302411956999997</v>
          </cell>
          <cell r="O62"/>
          <cell r="P62"/>
          <cell r="Q62"/>
          <cell r="R62"/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B63"/>
          <cell r="C63"/>
          <cell r="D63"/>
          <cell r="E63" t="str">
            <v>M12点焊螺母</v>
          </cell>
          <cell r="F63"/>
          <cell r="G63">
            <v>1</v>
          </cell>
          <cell r="H63"/>
          <cell r="I63"/>
          <cell r="J63"/>
          <cell r="K63"/>
          <cell r="L63"/>
          <cell r="M63"/>
          <cell r="N63">
            <v>0.2</v>
          </cell>
          <cell r="O63"/>
          <cell r="P63"/>
          <cell r="Q63"/>
          <cell r="R63"/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  <cell r="Z63"/>
          <cell r="AA63"/>
          <cell r="AB63"/>
          <cell r="AC63"/>
          <cell r="AD63"/>
          <cell r="AE63"/>
        </row>
        <row r="64"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  <cell r="Z64"/>
          <cell r="AA64"/>
          <cell r="AB64"/>
          <cell r="AC64"/>
          <cell r="AD64"/>
          <cell r="AE64"/>
        </row>
        <row r="65"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  <cell r="Z65"/>
          <cell r="AA65"/>
          <cell r="AB65"/>
          <cell r="AC65"/>
          <cell r="AD65"/>
          <cell r="AE65"/>
        </row>
        <row r="66"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 t="str">
            <v>点焊</v>
          </cell>
          <cell r="U66"/>
          <cell r="V66">
            <v>1</v>
          </cell>
          <cell r="W66">
            <v>1</v>
          </cell>
          <cell r="X66">
            <v>0.05</v>
          </cell>
          <cell r="Y66">
            <v>0.05</v>
          </cell>
          <cell r="Z66"/>
          <cell r="AA66"/>
          <cell r="AB66"/>
          <cell r="AC66"/>
          <cell r="AD66"/>
          <cell r="AE66"/>
        </row>
        <row r="67"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>
            <v>1.7302411956999997</v>
          </cell>
          <cell r="T67"/>
          <cell r="U67"/>
          <cell r="V67"/>
          <cell r="W67"/>
          <cell r="X67"/>
          <cell r="Y67">
            <v>0.3</v>
          </cell>
          <cell r="Z67"/>
          <cell r="AA67"/>
          <cell r="AB67"/>
          <cell r="AC67"/>
          <cell r="AD67"/>
          <cell r="AE67"/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F68"/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M68"/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  <cell r="Z69"/>
          <cell r="AA69"/>
          <cell r="AB69"/>
          <cell r="AC69"/>
          <cell r="AD69"/>
          <cell r="AE69"/>
        </row>
        <row r="70"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  <cell r="Z70"/>
          <cell r="AA70"/>
          <cell r="AB70"/>
          <cell r="AC70"/>
          <cell r="AD70"/>
          <cell r="AE70"/>
        </row>
        <row r="71"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  <cell r="Z71"/>
          <cell r="AA71"/>
          <cell r="AB71"/>
          <cell r="AC71"/>
          <cell r="AD71"/>
          <cell r="AE71"/>
        </row>
        <row r="72"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>
            <v>5.1001374999999998</v>
          </cell>
          <cell r="T72"/>
          <cell r="U72"/>
          <cell r="V72"/>
          <cell r="W72"/>
          <cell r="X72"/>
          <cell r="Y72">
            <v>0.57999999999999996</v>
          </cell>
          <cell r="Z72"/>
          <cell r="AA72"/>
          <cell r="AB72"/>
          <cell r="AC72"/>
          <cell r="AD72"/>
          <cell r="AE72"/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M73"/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B73"/>
          <cell r="AC73"/>
          <cell r="AD73"/>
          <cell r="AE73">
            <v>4.6393573996125008</v>
          </cell>
        </row>
        <row r="74">
          <cell r="B74"/>
          <cell r="C74"/>
          <cell r="D74"/>
          <cell r="E74" t="str">
            <v>M10螺母*2</v>
          </cell>
          <cell r="F74" t="str">
            <v>外协</v>
          </cell>
          <cell r="G74">
            <v>2</v>
          </cell>
          <cell r="H74"/>
          <cell r="I74"/>
          <cell r="J74"/>
          <cell r="K74"/>
          <cell r="L74"/>
          <cell r="M74"/>
          <cell r="N74">
            <v>0.113</v>
          </cell>
          <cell r="O74"/>
          <cell r="P74"/>
          <cell r="Q74">
            <v>0.02</v>
          </cell>
          <cell r="R74"/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  <cell r="Z74"/>
          <cell r="AA74"/>
          <cell r="AB74"/>
          <cell r="AC74"/>
          <cell r="AD74"/>
          <cell r="AE74"/>
        </row>
        <row r="75">
          <cell r="B75"/>
          <cell r="C75"/>
          <cell r="D75"/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M75"/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  <cell r="Z75"/>
          <cell r="AA75"/>
          <cell r="AB75"/>
          <cell r="AC75"/>
          <cell r="AD75"/>
          <cell r="AE75"/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  <cell r="Z76"/>
          <cell r="AA76"/>
          <cell r="AB76"/>
          <cell r="AC76"/>
          <cell r="AD76"/>
          <cell r="AE76"/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  <cell r="Z77"/>
          <cell r="AA77"/>
          <cell r="AB77"/>
          <cell r="AC77"/>
          <cell r="AD77"/>
          <cell r="AE77"/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  <cell r="Z78"/>
          <cell r="AA78"/>
          <cell r="AB78"/>
          <cell r="AC78"/>
          <cell r="AD78"/>
          <cell r="AE78"/>
        </row>
        <row r="79"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  <cell r="Z79"/>
          <cell r="AA79"/>
          <cell r="AB79"/>
          <cell r="AC79"/>
          <cell r="AD79"/>
          <cell r="AE79"/>
        </row>
        <row r="80"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>
            <v>3.02422382575</v>
          </cell>
          <cell r="T80"/>
          <cell r="U80"/>
          <cell r="V80"/>
          <cell r="W80"/>
          <cell r="X80"/>
          <cell r="Y80">
            <v>1.0100000000000002</v>
          </cell>
          <cell r="Z80"/>
          <cell r="AA80"/>
          <cell r="AB80"/>
          <cell r="AC80"/>
          <cell r="AD80"/>
          <cell r="AE80"/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F81"/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M81"/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B81"/>
          <cell r="AC81"/>
          <cell r="AD81"/>
          <cell r="AE81">
            <v>4.1140506568124993</v>
          </cell>
        </row>
        <row r="82">
          <cell r="B82"/>
          <cell r="C82"/>
          <cell r="D82"/>
          <cell r="E82" t="str">
            <v>M10螺母*2</v>
          </cell>
          <cell r="F82"/>
          <cell r="G82">
            <v>2</v>
          </cell>
          <cell r="H82"/>
          <cell r="I82"/>
          <cell r="J82"/>
          <cell r="K82"/>
          <cell r="L82"/>
          <cell r="M82"/>
          <cell r="N82">
            <v>0.113</v>
          </cell>
          <cell r="O82"/>
          <cell r="P82"/>
          <cell r="Q82">
            <v>0.02</v>
          </cell>
          <cell r="R82"/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  <cell r="Z82"/>
          <cell r="AA82"/>
          <cell r="AB82"/>
          <cell r="AC82"/>
          <cell r="AD82"/>
          <cell r="AE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  <cell r="Z83"/>
          <cell r="AA83"/>
          <cell r="AB83"/>
          <cell r="AC83"/>
          <cell r="AD83"/>
          <cell r="AE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  <cell r="Z84"/>
          <cell r="AA84"/>
          <cell r="AB84"/>
          <cell r="AC84"/>
          <cell r="AD84"/>
          <cell r="AE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>
            <v>2.8974353537499997</v>
          </cell>
          <cell r="T85"/>
          <cell r="U85"/>
          <cell r="V85"/>
          <cell r="W85"/>
          <cell r="X85"/>
          <cell r="Y85">
            <v>0.68</v>
          </cell>
          <cell r="Z85"/>
          <cell r="AA85"/>
          <cell r="AB85"/>
          <cell r="AC85"/>
          <cell r="AD85"/>
          <cell r="AE85"/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F86"/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M86"/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B86"/>
          <cell r="AC86"/>
          <cell r="AD86"/>
          <cell r="AE86">
            <v>4.0565506568124992</v>
          </cell>
        </row>
        <row r="87">
          <cell r="B87"/>
          <cell r="C87"/>
          <cell r="D87"/>
          <cell r="E87" t="str">
            <v>M10螺母*2</v>
          </cell>
          <cell r="F87"/>
          <cell r="G87">
            <v>2</v>
          </cell>
          <cell r="H87"/>
          <cell r="I87"/>
          <cell r="J87"/>
          <cell r="K87"/>
          <cell r="L87"/>
          <cell r="M87"/>
          <cell r="N87">
            <v>0.113</v>
          </cell>
          <cell r="O87"/>
          <cell r="P87"/>
          <cell r="Q87">
            <v>0.02</v>
          </cell>
          <cell r="R87"/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  <cell r="Z87"/>
          <cell r="AA87"/>
          <cell r="AB87"/>
          <cell r="AC87"/>
          <cell r="AD87"/>
          <cell r="AE87"/>
        </row>
        <row r="88"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  <cell r="Z88"/>
          <cell r="AA88"/>
          <cell r="AB88"/>
          <cell r="AC88"/>
          <cell r="AD88"/>
          <cell r="AE88"/>
        </row>
        <row r="89"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  <cell r="Z89"/>
          <cell r="AA89"/>
          <cell r="AB89"/>
          <cell r="AC89"/>
          <cell r="AD89"/>
          <cell r="AE89"/>
        </row>
        <row r="90"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>
            <v>2.8974353537499997</v>
          </cell>
          <cell r="T90"/>
          <cell r="U90"/>
          <cell r="V90"/>
          <cell r="W90"/>
          <cell r="X90"/>
          <cell r="Y90">
            <v>0.63</v>
          </cell>
          <cell r="Z90"/>
          <cell r="AA90"/>
          <cell r="AB90"/>
          <cell r="AC90"/>
          <cell r="AD90"/>
          <cell r="AE90"/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F91"/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M91"/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B91"/>
          <cell r="AC91"/>
          <cell r="AD91"/>
          <cell r="AE91">
            <v>4.6393573996125008</v>
          </cell>
        </row>
        <row r="92">
          <cell r="B92"/>
          <cell r="C92"/>
          <cell r="D92"/>
          <cell r="E92" t="str">
            <v>M10螺母*2</v>
          </cell>
          <cell r="F92"/>
          <cell r="G92">
            <v>2</v>
          </cell>
          <cell r="H92"/>
          <cell r="I92"/>
          <cell r="J92"/>
          <cell r="K92"/>
          <cell r="L92"/>
          <cell r="M92"/>
          <cell r="N92">
            <v>0.113</v>
          </cell>
          <cell r="O92"/>
          <cell r="P92"/>
          <cell r="Q92">
            <v>0.02</v>
          </cell>
          <cell r="R92"/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  <cell r="Z92"/>
          <cell r="AA92"/>
          <cell r="AB92"/>
          <cell r="AC92"/>
          <cell r="AD92"/>
          <cell r="AE92"/>
        </row>
        <row r="93">
          <cell r="B93"/>
          <cell r="C93"/>
          <cell r="D93"/>
          <cell r="E93" t="str">
            <v>限位片</v>
          </cell>
          <cell r="F93"/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M93"/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  <cell r="Z93"/>
          <cell r="AA93"/>
          <cell r="AB93"/>
          <cell r="AC93"/>
          <cell r="AD93"/>
          <cell r="AE93"/>
        </row>
        <row r="94"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  <cell r="Z94"/>
          <cell r="AA94"/>
          <cell r="AB94"/>
          <cell r="AC94"/>
          <cell r="AD94"/>
          <cell r="AE94"/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  <cell r="Z95"/>
          <cell r="AA95"/>
          <cell r="AB95"/>
          <cell r="AC95"/>
          <cell r="AD95"/>
          <cell r="AE95"/>
        </row>
        <row r="96"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  <cell r="Z96"/>
          <cell r="AA96"/>
          <cell r="AB96"/>
          <cell r="AC96"/>
          <cell r="AD96"/>
          <cell r="AE96"/>
        </row>
        <row r="97"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  <cell r="Z97"/>
          <cell r="AA97"/>
          <cell r="AB97"/>
          <cell r="AC97"/>
          <cell r="AD97"/>
          <cell r="AE97"/>
        </row>
        <row r="98"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>
            <v>3.02422382575</v>
          </cell>
          <cell r="T98"/>
          <cell r="U98"/>
          <cell r="V98"/>
          <cell r="W98"/>
          <cell r="X98"/>
          <cell r="Y98">
            <v>1.0100000000000002</v>
          </cell>
          <cell r="Z98"/>
          <cell r="AA98"/>
          <cell r="AB98"/>
          <cell r="AC98"/>
          <cell r="AD98"/>
          <cell r="AE98"/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F99"/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M99"/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B100"/>
          <cell r="C100"/>
          <cell r="D100"/>
          <cell r="E100"/>
          <cell r="F100"/>
          <cell r="G100"/>
          <cell r="H100" t="str">
            <v>模具摊销(冲孔)</v>
          </cell>
          <cell r="I100" t="str">
            <v>5万件</v>
          </cell>
          <cell r="J100"/>
          <cell r="K100"/>
          <cell r="L100"/>
          <cell r="M100"/>
          <cell r="N100">
            <v>1600</v>
          </cell>
          <cell r="O100"/>
          <cell r="P100"/>
          <cell r="Q100"/>
          <cell r="R100"/>
          <cell r="S100"/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  <cell r="Z100"/>
          <cell r="AA100"/>
          <cell r="AB100"/>
          <cell r="AC100"/>
          <cell r="AD100"/>
          <cell r="AE100"/>
        </row>
        <row r="101"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  <cell r="Z101"/>
          <cell r="AA101"/>
          <cell r="AB101"/>
          <cell r="AC101"/>
          <cell r="AD101"/>
          <cell r="AE101"/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  <cell r="Z102"/>
          <cell r="AA102"/>
          <cell r="AB102"/>
          <cell r="AC102"/>
          <cell r="AD102"/>
          <cell r="AE102"/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>
            <v>1.7555605187500003</v>
          </cell>
          <cell r="T103"/>
          <cell r="U103"/>
          <cell r="V103"/>
          <cell r="W103"/>
          <cell r="X103"/>
          <cell r="Y103">
            <v>0.25</v>
          </cell>
          <cell r="Z103"/>
          <cell r="AA103"/>
          <cell r="AB103"/>
          <cell r="AC103"/>
          <cell r="AD103"/>
          <cell r="AE103"/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F104"/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M104"/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B104"/>
          <cell r="AC104"/>
          <cell r="AD104"/>
          <cell r="AE104">
            <v>0.26602887407142856</v>
          </cell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  <cell r="Z105"/>
          <cell r="AA105"/>
          <cell r="AB105"/>
          <cell r="AC105"/>
          <cell r="AD105"/>
          <cell r="AE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  <cell r="Z106"/>
          <cell r="AA106"/>
          <cell r="AB106"/>
          <cell r="AC106"/>
          <cell r="AD106"/>
          <cell r="AE106"/>
        </row>
        <row r="107"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>
            <v>0.14132945571428573</v>
          </cell>
          <cell r="T107"/>
          <cell r="U107"/>
          <cell r="V107"/>
          <cell r="W107"/>
          <cell r="X107"/>
          <cell r="Y107">
            <v>0.09</v>
          </cell>
          <cell r="Z107"/>
          <cell r="AA107"/>
          <cell r="AB107"/>
          <cell r="AC107"/>
          <cell r="AD107"/>
          <cell r="AE107"/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F108"/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M108"/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B108"/>
          <cell r="AC108"/>
          <cell r="AD108"/>
          <cell r="AE108">
            <v>4.0731055467762332</v>
          </cell>
        </row>
        <row r="109"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  <cell r="Z109"/>
          <cell r="AA109"/>
          <cell r="AB109"/>
          <cell r="AC109"/>
          <cell r="AD109"/>
          <cell r="AE109"/>
        </row>
        <row r="110"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  <cell r="Z110"/>
          <cell r="AA110"/>
          <cell r="AB110"/>
          <cell r="AC110"/>
          <cell r="AD110"/>
          <cell r="AE110"/>
        </row>
        <row r="111"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  <cell r="Z111"/>
          <cell r="AA111"/>
          <cell r="AB111"/>
          <cell r="AC111"/>
          <cell r="AD111"/>
          <cell r="AE111"/>
        </row>
        <row r="112"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  <cell r="Z112"/>
          <cell r="AA112"/>
          <cell r="AB112"/>
          <cell r="AC112"/>
          <cell r="AD112"/>
          <cell r="AE112"/>
        </row>
        <row r="113"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>
            <v>3.2118309102402032</v>
          </cell>
          <cell r="T113"/>
          <cell r="U113"/>
          <cell r="V113"/>
          <cell r="W113"/>
          <cell r="X113"/>
          <cell r="Y113">
            <v>0.33</v>
          </cell>
          <cell r="Z113"/>
          <cell r="AA113"/>
          <cell r="AB113"/>
          <cell r="AC113"/>
          <cell r="AD113"/>
          <cell r="AE113"/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F114"/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M114"/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B114"/>
          <cell r="AC114"/>
          <cell r="AD114"/>
          <cell r="AE114">
            <v>4.0731055467762332</v>
          </cell>
        </row>
        <row r="115"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  <cell r="Z115"/>
          <cell r="AA115"/>
          <cell r="AB115"/>
          <cell r="AC115"/>
          <cell r="AD115"/>
          <cell r="AE115"/>
        </row>
        <row r="116"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  <cell r="Z116"/>
          <cell r="AA116"/>
          <cell r="AB116"/>
          <cell r="AC116"/>
          <cell r="AD116"/>
          <cell r="AE116"/>
        </row>
        <row r="117"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  <cell r="Z117"/>
          <cell r="AA117"/>
          <cell r="AB117"/>
          <cell r="AC117"/>
          <cell r="AD117"/>
          <cell r="AE117"/>
        </row>
        <row r="118"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  <cell r="Z118"/>
          <cell r="AA118"/>
          <cell r="AB118"/>
          <cell r="AC118"/>
          <cell r="AD118"/>
          <cell r="AE118"/>
        </row>
        <row r="119"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>
            <v>3.2118309102402032</v>
          </cell>
          <cell r="T119"/>
          <cell r="U119"/>
          <cell r="V119"/>
          <cell r="W119"/>
          <cell r="X119"/>
          <cell r="Y119">
            <v>0.33</v>
          </cell>
          <cell r="Z119"/>
          <cell r="AA119"/>
          <cell r="AB119"/>
          <cell r="AC119"/>
          <cell r="AD119"/>
          <cell r="AE119"/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F120"/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M120"/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B120"/>
          <cell r="AC120"/>
          <cell r="AD120"/>
          <cell r="AE120">
            <v>3.0136855221238941</v>
          </cell>
        </row>
        <row r="121"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  <cell r="Z121"/>
          <cell r="AA121"/>
          <cell r="AB121"/>
          <cell r="AC121"/>
          <cell r="AD121"/>
          <cell r="AE121"/>
        </row>
        <row r="122"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  <cell r="Z122"/>
          <cell r="AA122"/>
          <cell r="AB122"/>
          <cell r="AC122"/>
          <cell r="AD122"/>
          <cell r="AE122"/>
        </row>
        <row r="123"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>
            <v>2.4205961061946906</v>
          </cell>
          <cell r="T123"/>
          <cell r="U123"/>
          <cell r="V123"/>
          <cell r="W123"/>
          <cell r="X123"/>
          <cell r="Y123">
            <v>0.2</v>
          </cell>
          <cell r="Z123"/>
          <cell r="AA123"/>
          <cell r="AB123"/>
          <cell r="AC123"/>
          <cell r="AD123"/>
          <cell r="AE123"/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F124"/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M124"/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B124"/>
          <cell r="AC124"/>
          <cell r="AD124"/>
          <cell r="AE124">
            <v>3.3064751150442482</v>
          </cell>
        </row>
        <row r="125"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  <cell r="Z125"/>
          <cell r="AA125"/>
          <cell r="AB125"/>
          <cell r="AC125"/>
          <cell r="AD125"/>
          <cell r="AE125"/>
        </row>
        <row r="126"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  <cell r="Z126"/>
          <cell r="AA126"/>
          <cell r="AB126"/>
          <cell r="AC126"/>
          <cell r="AD126"/>
          <cell r="AE126"/>
        </row>
        <row r="127"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 t="str">
            <v>手工调整</v>
          </cell>
          <cell r="U127"/>
          <cell r="V127">
            <v>1</v>
          </cell>
          <cell r="W127">
            <v>1</v>
          </cell>
          <cell r="X127">
            <v>0.1</v>
          </cell>
          <cell r="Y127">
            <v>0.1</v>
          </cell>
          <cell r="Z127"/>
          <cell r="AA127"/>
          <cell r="AB127"/>
          <cell r="AC127"/>
          <cell r="AD127"/>
          <cell r="AE127"/>
        </row>
        <row r="128"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>
            <v>2.5451957522123898</v>
          </cell>
          <cell r="T128"/>
          <cell r="U128"/>
          <cell r="V128"/>
          <cell r="W128"/>
          <cell r="X128"/>
          <cell r="Y128">
            <v>0.32999999999999996</v>
          </cell>
          <cell r="Z128"/>
          <cell r="AA128"/>
          <cell r="AB128"/>
          <cell r="AC128"/>
          <cell r="AD128"/>
          <cell r="AE128"/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F129"/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M129"/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B129"/>
          <cell r="AC129"/>
          <cell r="AD129"/>
          <cell r="AE129">
            <v>0.48088675185840707</v>
          </cell>
        </row>
        <row r="130"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  <cell r="Z130"/>
          <cell r="AA130"/>
          <cell r="AB130"/>
          <cell r="AC130"/>
          <cell r="AD130"/>
          <cell r="AE130"/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>
            <v>0.348162392920354</v>
          </cell>
          <cell r="T133"/>
          <cell r="U133"/>
          <cell r="V133"/>
          <cell r="W133"/>
          <cell r="X133"/>
          <cell r="Y133">
            <v>7.0000000000000007E-2</v>
          </cell>
          <cell r="Z133"/>
          <cell r="AA133"/>
          <cell r="AB133"/>
          <cell r="AC133"/>
          <cell r="AD133"/>
          <cell r="AE133"/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F134"/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M134"/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B134"/>
          <cell r="AC134"/>
          <cell r="AD134"/>
          <cell r="AE134">
            <v>0.39841335999999994</v>
          </cell>
        </row>
        <row r="135"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  <cell r="Z135"/>
          <cell r="AA135"/>
          <cell r="AB135"/>
          <cell r="AC135"/>
          <cell r="AD135"/>
          <cell r="AE135"/>
        </row>
        <row r="136"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  <cell r="Z136"/>
          <cell r="AA136"/>
          <cell r="AB136"/>
          <cell r="AC136"/>
          <cell r="AD136"/>
          <cell r="AE136"/>
        </row>
        <row r="137"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>
            <v>0.24644639999999998</v>
          </cell>
          <cell r="T137"/>
          <cell r="U137"/>
          <cell r="V137"/>
          <cell r="W137"/>
          <cell r="X137"/>
          <cell r="Y137">
            <v>0.1</v>
          </cell>
          <cell r="Z137"/>
          <cell r="AA137"/>
          <cell r="AB137"/>
          <cell r="AC137"/>
          <cell r="AD137"/>
          <cell r="AE137"/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F138"/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M138"/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B138"/>
          <cell r="AC138"/>
          <cell r="AD138"/>
          <cell r="AE138">
            <v>2.2266989999999995</v>
          </cell>
        </row>
        <row r="139"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  <cell r="Z139"/>
          <cell r="AA139"/>
          <cell r="AB139"/>
          <cell r="AC139"/>
          <cell r="AD139"/>
          <cell r="AE139"/>
        </row>
        <row r="140"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  <cell r="Z140"/>
          <cell r="AA140"/>
          <cell r="AB140"/>
          <cell r="AC140"/>
          <cell r="AD140"/>
          <cell r="AE140"/>
        </row>
        <row r="141"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>
            <v>1.7362599999999999</v>
          </cell>
          <cell r="T141"/>
          <cell r="U141"/>
          <cell r="V141"/>
          <cell r="W141"/>
          <cell r="X141"/>
          <cell r="Y141">
            <v>0.2</v>
          </cell>
          <cell r="Z141"/>
          <cell r="AA141"/>
          <cell r="AB141"/>
          <cell r="AC141"/>
          <cell r="AD141"/>
          <cell r="AE141"/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F142"/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M142"/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B142"/>
          <cell r="AC142"/>
          <cell r="AD142"/>
          <cell r="AE142">
            <v>2.2266989999999995</v>
          </cell>
        </row>
        <row r="143"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  <cell r="Z143"/>
          <cell r="AA143"/>
          <cell r="AB143"/>
          <cell r="AC143"/>
          <cell r="AD143"/>
          <cell r="AE143"/>
        </row>
        <row r="144"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  <cell r="Z144"/>
          <cell r="AA144"/>
          <cell r="AB144"/>
          <cell r="AC144"/>
          <cell r="AD144"/>
          <cell r="AE144"/>
        </row>
        <row r="145"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>
            <v>1.7362599999999999</v>
          </cell>
          <cell r="T145"/>
          <cell r="U145"/>
          <cell r="V145"/>
          <cell r="W145"/>
          <cell r="X145"/>
          <cell r="Y145">
            <v>0.2</v>
          </cell>
          <cell r="Z145"/>
          <cell r="AA145"/>
          <cell r="AB145"/>
          <cell r="AC145"/>
          <cell r="AD145"/>
          <cell r="AE145"/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F146"/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M146"/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B146"/>
          <cell r="AC146"/>
          <cell r="AD146"/>
          <cell r="AE146">
            <v>0.6985905</v>
          </cell>
        </row>
        <row r="147"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  <cell r="Z147"/>
          <cell r="AA147"/>
          <cell r="AB147"/>
          <cell r="AC147"/>
          <cell r="AD147"/>
          <cell r="AE147"/>
        </row>
        <row r="148"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  <cell r="Z148"/>
          <cell r="AA148"/>
          <cell r="AB148"/>
          <cell r="AC148"/>
          <cell r="AD148"/>
          <cell r="AE148"/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>
            <v>0.5174700000000001</v>
          </cell>
          <cell r="T149"/>
          <cell r="U149"/>
          <cell r="V149"/>
          <cell r="W149"/>
          <cell r="X149"/>
          <cell r="Y149">
            <v>9.0000000000000011E-2</v>
          </cell>
          <cell r="Z149"/>
          <cell r="AA149"/>
          <cell r="AB149"/>
          <cell r="AC149"/>
          <cell r="AD149"/>
          <cell r="AE149"/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F150"/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M150"/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D150"/>
          <cell r="AE150">
            <v>0.34455465100000005</v>
          </cell>
        </row>
        <row r="151"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  <cell r="Z151"/>
          <cell r="AA151"/>
          <cell r="AB151"/>
          <cell r="AC151"/>
          <cell r="AD151"/>
          <cell r="AE151"/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  <cell r="Z152"/>
          <cell r="AA152"/>
          <cell r="AB152"/>
          <cell r="AC152"/>
          <cell r="AD152"/>
          <cell r="AE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>
            <v>0.19961274000000004</v>
          </cell>
          <cell r="T153"/>
          <cell r="U153"/>
          <cell r="V153"/>
          <cell r="W153"/>
          <cell r="X153"/>
          <cell r="Y153">
            <v>0.1</v>
          </cell>
          <cell r="Z153"/>
          <cell r="AA153"/>
          <cell r="AB153"/>
          <cell r="AC153"/>
          <cell r="AD153"/>
          <cell r="AE153"/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M154"/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D154"/>
          <cell r="AE154">
            <v>4.8115245974004415</v>
          </cell>
        </row>
        <row r="155">
          <cell r="B155"/>
          <cell r="C155"/>
          <cell r="D155"/>
          <cell r="E155" t="str">
            <v>M10焊接螺母(加厚)</v>
          </cell>
          <cell r="F155" t="str">
            <v>外购</v>
          </cell>
          <cell r="G155">
            <v>2</v>
          </cell>
          <cell r="H155"/>
          <cell r="I155"/>
          <cell r="J155"/>
          <cell r="K155"/>
          <cell r="L155"/>
          <cell r="M155"/>
          <cell r="N155">
            <v>0.13442477876106196</v>
          </cell>
          <cell r="O155"/>
          <cell r="P155"/>
          <cell r="Q155">
            <v>0.02</v>
          </cell>
          <cell r="R155"/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  <cell r="Z155"/>
          <cell r="AA155"/>
          <cell r="AB155"/>
          <cell r="AC155"/>
          <cell r="AD155"/>
          <cell r="AE155"/>
        </row>
        <row r="156">
          <cell r="B156"/>
          <cell r="C156"/>
          <cell r="D156"/>
          <cell r="E156" t="str">
            <v>检具费</v>
          </cell>
          <cell r="F156"/>
          <cell r="G156"/>
          <cell r="H156"/>
          <cell r="I156" t="str">
            <v>7600元，分摊2万件，分摊完毕，未算入</v>
          </cell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  <cell r="Z156"/>
          <cell r="AA156"/>
          <cell r="AB156"/>
          <cell r="AC156"/>
          <cell r="AD156"/>
          <cell r="AE156"/>
        </row>
        <row r="157"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  <cell r="Z157"/>
          <cell r="AA157"/>
          <cell r="AB157"/>
          <cell r="AC157"/>
          <cell r="AD157"/>
          <cell r="AE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  <cell r="Z158"/>
          <cell r="AA158"/>
          <cell r="AB158"/>
          <cell r="AC158"/>
          <cell r="AD158"/>
          <cell r="AE158"/>
        </row>
        <row r="159"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  <cell r="Z159"/>
          <cell r="AA159"/>
          <cell r="AB159"/>
          <cell r="AC159"/>
          <cell r="AD159"/>
          <cell r="AE159"/>
        </row>
        <row r="160"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  <cell r="Z160"/>
          <cell r="AA160"/>
          <cell r="AB160"/>
          <cell r="AC160"/>
          <cell r="AD160"/>
          <cell r="AE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  <cell r="Z161"/>
          <cell r="AA161"/>
          <cell r="AB161"/>
          <cell r="AC161"/>
          <cell r="AD161"/>
          <cell r="AE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>
            <v>3.4439344325221239</v>
          </cell>
          <cell r="T162"/>
          <cell r="U162"/>
          <cell r="V162"/>
          <cell r="W162"/>
          <cell r="X162"/>
          <cell r="Y162">
            <v>0.74</v>
          </cell>
          <cell r="Z162"/>
          <cell r="AA162"/>
          <cell r="AB162"/>
          <cell r="AC162"/>
          <cell r="AD162"/>
          <cell r="AE162"/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M163"/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D163"/>
          <cell r="AE163">
            <v>4.8115245974004415</v>
          </cell>
        </row>
        <row r="164">
          <cell r="B164"/>
          <cell r="C164"/>
          <cell r="D164"/>
          <cell r="E164" t="str">
            <v>M10焊接螺母(加厚)</v>
          </cell>
          <cell r="F164" t="str">
            <v>外购</v>
          </cell>
          <cell r="G164">
            <v>2</v>
          </cell>
          <cell r="H164"/>
          <cell r="I164"/>
          <cell r="J164"/>
          <cell r="K164"/>
          <cell r="L164"/>
          <cell r="M164"/>
          <cell r="N164">
            <v>0.13442477876106196</v>
          </cell>
          <cell r="O164"/>
          <cell r="P164"/>
          <cell r="Q164">
            <v>0.02</v>
          </cell>
          <cell r="R164"/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  <cell r="Z164"/>
          <cell r="AA164"/>
          <cell r="AB164"/>
          <cell r="AC164"/>
          <cell r="AD164"/>
          <cell r="AE164"/>
        </row>
        <row r="165">
          <cell r="B165"/>
          <cell r="C165"/>
          <cell r="D165"/>
          <cell r="E165" t="str">
            <v>检具费</v>
          </cell>
          <cell r="F165"/>
          <cell r="G165"/>
          <cell r="H165"/>
          <cell r="I165" t="str">
            <v>7600元，分摊2万件，分摊完毕，未算入</v>
          </cell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  <cell r="Z165"/>
          <cell r="AA165"/>
          <cell r="AB165"/>
          <cell r="AC165"/>
          <cell r="AD165"/>
          <cell r="AE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  <cell r="Z166"/>
          <cell r="AA166"/>
          <cell r="AB166"/>
          <cell r="AC166"/>
          <cell r="AD166"/>
          <cell r="AE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  <cell r="Z167"/>
          <cell r="AA167"/>
          <cell r="AB167"/>
          <cell r="AC167"/>
          <cell r="AD167"/>
          <cell r="AE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  <cell r="Z168"/>
          <cell r="AA168"/>
          <cell r="AB168"/>
          <cell r="AC168"/>
          <cell r="AD168"/>
          <cell r="AE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  <cell r="Z169"/>
          <cell r="AA169"/>
          <cell r="AB169"/>
          <cell r="AC169"/>
          <cell r="AD169"/>
          <cell r="AE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  <cell r="Z170"/>
          <cell r="AA170"/>
          <cell r="AB170"/>
          <cell r="AC170"/>
          <cell r="AD170"/>
          <cell r="AE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>
            <v>3.4439344325221239</v>
          </cell>
          <cell r="T171"/>
          <cell r="U171"/>
          <cell r="V171"/>
          <cell r="W171"/>
          <cell r="X171"/>
          <cell r="Y171">
            <v>0.74</v>
          </cell>
          <cell r="Z171"/>
          <cell r="AA171"/>
          <cell r="AB171"/>
          <cell r="AC171"/>
          <cell r="AD171"/>
          <cell r="AE171"/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F172"/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M172"/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B172"/>
          <cell r="AC172"/>
          <cell r="AD172"/>
          <cell r="AE172">
            <v>11.412496431814159</v>
          </cell>
        </row>
        <row r="173">
          <cell r="B173"/>
          <cell r="C173"/>
          <cell r="D173"/>
          <cell r="E173" t="str">
            <v>定位销</v>
          </cell>
          <cell r="F173"/>
          <cell r="G173">
            <v>1</v>
          </cell>
          <cell r="H173"/>
          <cell r="I173"/>
          <cell r="J173"/>
          <cell r="K173"/>
          <cell r="L173"/>
          <cell r="M173"/>
          <cell r="N173">
            <v>0.28318584070796465</v>
          </cell>
          <cell r="O173"/>
          <cell r="P173"/>
          <cell r="Q173">
            <v>8.9999999999999993E-3</v>
          </cell>
          <cell r="R173"/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  <cell r="Z173"/>
          <cell r="AA173"/>
          <cell r="AB173"/>
          <cell r="AC173"/>
          <cell r="AD173"/>
          <cell r="AE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  <cell r="Z174"/>
          <cell r="AA174"/>
          <cell r="AB174"/>
          <cell r="AC174"/>
          <cell r="AD174"/>
          <cell r="AE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  <cell r="Z175"/>
          <cell r="AA175"/>
          <cell r="AB175"/>
          <cell r="AC175"/>
          <cell r="AD175"/>
          <cell r="AE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  <cell r="Z176"/>
          <cell r="AA176"/>
          <cell r="AB176"/>
          <cell r="AC176"/>
          <cell r="AD176"/>
          <cell r="AE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  <cell r="Z177"/>
          <cell r="AA177"/>
          <cell r="AB177"/>
          <cell r="AC177"/>
          <cell r="AD177"/>
          <cell r="AE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  <cell r="Z178"/>
          <cell r="AA178"/>
          <cell r="AB178"/>
          <cell r="AC178"/>
          <cell r="AD178"/>
          <cell r="AE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  <cell r="Z179"/>
          <cell r="AA179"/>
          <cell r="AB179"/>
          <cell r="AC179"/>
          <cell r="AD179"/>
          <cell r="AE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  <cell r="Z180"/>
          <cell r="AA180"/>
          <cell r="AB180"/>
          <cell r="AC180"/>
          <cell r="AD180"/>
          <cell r="AE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  <cell r="Z181"/>
          <cell r="AA181"/>
          <cell r="AB181"/>
          <cell r="AC181"/>
          <cell r="AD181"/>
          <cell r="AE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  <cell r="Z182"/>
          <cell r="AA182"/>
          <cell r="AB182"/>
          <cell r="AC182"/>
          <cell r="AD182"/>
          <cell r="AE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 t="str">
            <v>调整</v>
          </cell>
          <cell r="U183"/>
          <cell r="V183">
            <v>1</v>
          </cell>
          <cell r="W183">
            <v>1</v>
          </cell>
          <cell r="X183">
            <v>0.3</v>
          </cell>
          <cell r="Y183">
            <v>0.3</v>
          </cell>
          <cell r="Z183"/>
          <cell r="AA183"/>
          <cell r="AB183"/>
          <cell r="AC183"/>
          <cell r="AD183"/>
          <cell r="AE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>
            <v>7.8139099407079655</v>
          </cell>
          <cell r="T184"/>
          <cell r="U184"/>
          <cell r="V184"/>
          <cell r="W184"/>
          <cell r="X184"/>
          <cell r="Y184">
            <v>2.11</v>
          </cell>
          <cell r="Z184"/>
          <cell r="AA184"/>
          <cell r="AB184"/>
          <cell r="AC184"/>
          <cell r="AD184"/>
          <cell r="AE184"/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F185"/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M185"/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B186"/>
          <cell r="C186"/>
          <cell r="D186"/>
          <cell r="E186" t="str">
            <v>定位销</v>
          </cell>
          <cell r="F186"/>
          <cell r="G186">
            <v>1</v>
          </cell>
          <cell r="H186"/>
          <cell r="I186"/>
          <cell r="J186"/>
          <cell r="K186"/>
          <cell r="L186"/>
          <cell r="M186"/>
          <cell r="N186">
            <v>0.28318584070796465</v>
          </cell>
          <cell r="O186"/>
          <cell r="P186"/>
          <cell r="Q186">
            <v>8.9999999999999993E-3</v>
          </cell>
          <cell r="R186"/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  <cell r="Z186"/>
          <cell r="AA186"/>
          <cell r="AB186"/>
          <cell r="AC186"/>
          <cell r="AD186"/>
          <cell r="AE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  <cell r="Z187"/>
          <cell r="AA187"/>
          <cell r="AB187"/>
          <cell r="AC187"/>
          <cell r="AD187"/>
          <cell r="AE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  <cell r="Z188"/>
          <cell r="AA188"/>
          <cell r="AB188"/>
          <cell r="AC188"/>
          <cell r="AD188"/>
          <cell r="AE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  <cell r="Z189"/>
          <cell r="AA189"/>
          <cell r="AB189"/>
          <cell r="AC189"/>
          <cell r="AD189"/>
          <cell r="AE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  <cell r="Z190"/>
          <cell r="AA190"/>
          <cell r="AB190"/>
          <cell r="AC190"/>
          <cell r="AD190"/>
          <cell r="AE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  <cell r="Z191"/>
          <cell r="AA191"/>
          <cell r="AB191"/>
          <cell r="AC191"/>
          <cell r="AD191"/>
          <cell r="AE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  <cell r="Z192"/>
          <cell r="AA192"/>
          <cell r="AB192"/>
          <cell r="AC192"/>
          <cell r="AD192"/>
          <cell r="AE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  <cell r="Z193"/>
          <cell r="AA193"/>
          <cell r="AB193"/>
          <cell r="AC193"/>
          <cell r="AD193"/>
          <cell r="AE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  <cell r="Z194"/>
          <cell r="AA194"/>
          <cell r="AB194"/>
          <cell r="AC194"/>
          <cell r="AD194"/>
          <cell r="AE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  <cell r="Z195"/>
          <cell r="AA195"/>
          <cell r="AB195"/>
          <cell r="AC195"/>
          <cell r="AD195"/>
          <cell r="AE195"/>
        </row>
        <row r="196">
          <cell r="B196"/>
          <cell r="C196"/>
          <cell r="D196"/>
          <cell r="E196" t="str">
            <v>检具费</v>
          </cell>
          <cell r="F196"/>
          <cell r="G196"/>
          <cell r="H196"/>
          <cell r="I196" t="str">
            <v>7758元，分摊2万件，分摊完毕，未算入</v>
          </cell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 t="str">
            <v>调整</v>
          </cell>
          <cell r="U196"/>
          <cell r="V196">
            <v>1</v>
          </cell>
          <cell r="W196">
            <v>1</v>
          </cell>
          <cell r="X196">
            <v>0.54</v>
          </cell>
          <cell r="Y196">
            <v>0.54</v>
          </cell>
          <cell r="Z196"/>
          <cell r="AA196"/>
          <cell r="AB196"/>
          <cell r="AC196"/>
          <cell r="AD196"/>
          <cell r="AE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>
            <v>7.6099099407079649</v>
          </cell>
          <cell r="T197"/>
          <cell r="U197"/>
          <cell r="V197"/>
          <cell r="W197"/>
          <cell r="X197"/>
          <cell r="Y197">
            <v>2.35</v>
          </cell>
          <cell r="Z197"/>
          <cell r="AA197"/>
          <cell r="AB197"/>
          <cell r="AC197"/>
          <cell r="AD197"/>
          <cell r="AE197"/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F198"/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M198"/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B199"/>
          <cell r="C199"/>
          <cell r="D199"/>
          <cell r="E199" t="str">
            <v>定位销</v>
          </cell>
          <cell r="F199"/>
          <cell r="G199">
            <v>1</v>
          </cell>
          <cell r="H199"/>
          <cell r="I199"/>
          <cell r="J199"/>
          <cell r="K199"/>
          <cell r="L199"/>
          <cell r="M199"/>
          <cell r="N199">
            <v>0.28318584070796465</v>
          </cell>
          <cell r="O199"/>
          <cell r="P199"/>
          <cell r="Q199">
            <v>8.9999999999999993E-3</v>
          </cell>
          <cell r="R199"/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  <cell r="Z199"/>
          <cell r="AA199"/>
          <cell r="AB199"/>
          <cell r="AC199"/>
          <cell r="AD199"/>
          <cell r="AE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  <cell r="Z200"/>
          <cell r="AA200"/>
          <cell r="AB200"/>
          <cell r="AC200"/>
          <cell r="AD200"/>
          <cell r="AE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  <cell r="Z201"/>
          <cell r="AA201"/>
          <cell r="AB201"/>
          <cell r="AC201"/>
          <cell r="AD201"/>
          <cell r="AE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  <cell r="Z202"/>
          <cell r="AA202"/>
          <cell r="AB202"/>
          <cell r="AC202"/>
          <cell r="AD202"/>
          <cell r="AE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  <cell r="Z203"/>
          <cell r="AA203"/>
          <cell r="AB203"/>
          <cell r="AC203"/>
          <cell r="AD203"/>
          <cell r="AE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  <cell r="Z204"/>
          <cell r="AA204"/>
          <cell r="AB204"/>
          <cell r="AC204"/>
          <cell r="AD204"/>
          <cell r="AE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  <cell r="Z205"/>
          <cell r="AA205"/>
          <cell r="AB205"/>
          <cell r="AC205"/>
          <cell r="AD205"/>
          <cell r="AE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  <cell r="Z206"/>
          <cell r="AA206"/>
          <cell r="AB206"/>
          <cell r="AC206"/>
          <cell r="AD206"/>
          <cell r="AE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  <cell r="Z207"/>
          <cell r="AA207"/>
          <cell r="AB207"/>
          <cell r="AC207"/>
          <cell r="AD207"/>
          <cell r="AE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  <cell r="Z208"/>
          <cell r="AA208"/>
          <cell r="AB208"/>
          <cell r="AC208"/>
          <cell r="AD208"/>
          <cell r="AE208"/>
        </row>
        <row r="209">
          <cell r="B209"/>
          <cell r="C209"/>
          <cell r="D209"/>
          <cell r="E209" t="str">
            <v>检具费</v>
          </cell>
          <cell r="F209"/>
          <cell r="G209"/>
          <cell r="H209"/>
          <cell r="I209" t="str">
            <v>7758元，分摊2万件，分摊完毕，未算入</v>
          </cell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 t="str">
            <v>调整</v>
          </cell>
          <cell r="U209"/>
          <cell r="V209">
            <v>1</v>
          </cell>
          <cell r="W209">
            <v>1</v>
          </cell>
          <cell r="X209">
            <v>0.54</v>
          </cell>
          <cell r="Y209">
            <v>0.54</v>
          </cell>
          <cell r="Z209"/>
          <cell r="AA209"/>
          <cell r="AB209"/>
          <cell r="AC209"/>
          <cell r="AD209"/>
          <cell r="AE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>
            <v>7.8589099407079654</v>
          </cell>
          <cell r="T210"/>
          <cell r="U210"/>
          <cell r="V210"/>
          <cell r="W210"/>
          <cell r="X210"/>
          <cell r="Y210">
            <v>2.35</v>
          </cell>
          <cell r="Z210"/>
          <cell r="AA210"/>
          <cell r="AB210"/>
          <cell r="AC210"/>
          <cell r="AD210"/>
          <cell r="AE21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 refreshError="1"/>
      <sheetData sheetId="1" refreshError="1"/>
      <sheetData sheetId="2">
        <row r="4">
          <cell r="B4" t="str">
            <v>02.03.11.101</v>
          </cell>
        </row>
      </sheetData>
      <sheetData sheetId="3" refreshError="1"/>
      <sheetData sheetId="4" refreshError="1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52B1-B5AE-4469-81E9-C8BE19F1D04D}">
  <sheetPr>
    <pageSetUpPr fitToPage="1"/>
  </sheetPr>
  <dimension ref="A1:R543"/>
  <sheetViews>
    <sheetView tabSelected="1" zoomScale="70" zoomScaleNormal="70" workbookViewId="0">
      <selection activeCell="N22" sqref="N22"/>
    </sheetView>
  </sheetViews>
  <sheetFormatPr defaultColWidth="10" defaultRowHeight="27.75" customHeight="1" x14ac:dyDescent="0.25"/>
  <cols>
    <col min="1" max="1" width="6.109375" style="2" bestFit="1" customWidth="1"/>
    <col min="2" max="2" width="18.77734375" style="2" customWidth="1"/>
    <col min="3" max="3" width="23.44140625" style="2" customWidth="1"/>
    <col min="4" max="4" width="24" style="2" customWidth="1"/>
    <col min="5" max="5" width="7.21875" style="2" customWidth="1"/>
    <col min="6" max="6" width="17.5546875" style="15" customWidth="1"/>
    <col min="7" max="7" width="14.88671875" style="31" customWidth="1"/>
    <col min="8" max="8" width="5.6640625" style="2" customWidth="1"/>
    <col min="9" max="9" width="11.77734375" style="15" customWidth="1"/>
    <col min="10" max="10" width="11.77734375" style="31" customWidth="1"/>
    <col min="11" max="11" width="13.21875" style="15" customWidth="1"/>
    <col min="12" max="12" width="13.21875" style="31" customWidth="1"/>
    <col min="13" max="13" width="13.21875" style="15" customWidth="1"/>
    <col min="14" max="14" width="13.21875" style="31" customWidth="1"/>
    <col min="15" max="16" width="23.109375" style="2" customWidth="1"/>
    <col min="17" max="17" width="36.5546875" style="2" customWidth="1"/>
    <col min="18" max="262" width="10" style="2"/>
    <col min="263" max="263" width="6.109375" style="2" bestFit="1" customWidth="1"/>
    <col min="264" max="264" width="25.5546875" style="2" customWidth="1"/>
    <col min="265" max="265" width="23.44140625" style="2" customWidth="1"/>
    <col min="266" max="266" width="7.21875" style="2" customWidth="1"/>
    <col min="267" max="267" width="11.77734375" style="2" customWidth="1"/>
    <col min="268" max="268" width="5.6640625" style="2" customWidth="1"/>
    <col min="269" max="269" width="11.77734375" style="2" customWidth="1"/>
    <col min="270" max="271" width="11.88671875" style="2" customWidth="1"/>
    <col min="272" max="272" width="15.21875" style="2" customWidth="1"/>
    <col min="273" max="273" width="11.6640625" style="2" customWidth="1"/>
    <col min="274" max="518" width="10" style="2"/>
    <col min="519" max="519" width="6.109375" style="2" bestFit="1" customWidth="1"/>
    <col min="520" max="520" width="25.5546875" style="2" customWidth="1"/>
    <col min="521" max="521" width="23.44140625" style="2" customWidth="1"/>
    <col min="522" max="522" width="7.21875" style="2" customWidth="1"/>
    <col min="523" max="523" width="11.77734375" style="2" customWidth="1"/>
    <col min="524" max="524" width="5.6640625" style="2" customWidth="1"/>
    <col min="525" max="525" width="11.77734375" style="2" customWidth="1"/>
    <col min="526" max="527" width="11.88671875" style="2" customWidth="1"/>
    <col min="528" max="528" width="15.21875" style="2" customWidth="1"/>
    <col min="529" max="529" width="11.6640625" style="2" customWidth="1"/>
    <col min="530" max="774" width="10" style="2"/>
    <col min="775" max="775" width="6.109375" style="2" bestFit="1" customWidth="1"/>
    <col min="776" max="776" width="25.5546875" style="2" customWidth="1"/>
    <col min="777" max="777" width="23.44140625" style="2" customWidth="1"/>
    <col min="778" max="778" width="7.21875" style="2" customWidth="1"/>
    <col min="779" max="779" width="11.77734375" style="2" customWidth="1"/>
    <col min="780" max="780" width="5.6640625" style="2" customWidth="1"/>
    <col min="781" max="781" width="11.77734375" style="2" customWidth="1"/>
    <col min="782" max="783" width="11.88671875" style="2" customWidth="1"/>
    <col min="784" max="784" width="15.21875" style="2" customWidth="1"/>
    <col min="785" max="785" width="11.6640625" style="2" customWidth="1"/>
    <col min="786" max="1030" width="10" style="2"/>
    <col min="1031" max="1031" width="6.109375" style="2" bestFit="1" customWidth="1"/>
    <col min="1032" max="1032" width="25.5546875" style="2" customWidth="1"/>
    <col min="1033" max="1033" width="23.44140625" style="2" customWidth="1"/>
    <col min="1034" max="1034" width="7.21875" style="2" customWidth="1"/>
    <col min="1035" max="1035" width="11.77734375" style="2" customWidth="1"/>
    <col min="1036" max="1036" width="5.6640625" style="2" customWidth="1"/>
    <col min="1037" max="1037" width="11.77734375" style="2" customWidth="1"/>
    <col min="1038" max="1039" width="11.88671875" style="2" customWidth="1"/>
    <col min="1040" max="1040" width="15.21875" style="2" customWidth="1"/>
    <col min="1041" max="1041" width="11.6640625" style="2" customWidth="1"/>
    <col min="1042" max="1286" width="10" style="2"/>
    <col min="1287" max="1287" width="6.109375" style="2" bestFit="1" customWidth="1"/>
    <col min="1288" max="1288" width="25.5546875" style="2" customWidth="1"/>
    <col min="1289" max="1289" width="23.44140625" style="2" customWidth="1"/>
    <col min="1290" max="1290" width="7.21875" style="2" customWidth="1"/>
    <col min="1291" max="1291" width="11.77734375" style="2" customWidth="1"/>
    <col min="1292" max="1292" width="5.6640625" style="2" customWidth="1"/>
    <col min="1293" max="1293" width="11.77734375" style="2" customWidth="1"/>
    <col min="1294" max="1295" width="11.88671875" style="2" customWidth="1"/>
    <col min="1296" max="1296" width="15.21875" style="2" customWidth="1"/>
    <col min="1297" max="1297" width="11.6640625" style="2" customWidth="1"/>
    <col min="1298" max="1542" width="10" style="2"/>
    <col min="1543" max="1543" width="6.109375" style="2" bestFit="1" customWidth="1"/>
    <col min="1544" max="1544" width="25.5546875" style="2" customWidth="1"/>
    <col min="1545" max="1545" width="23.44140625" style="2" customWidth="1"/>
    <col min="1546" max="1546" width="7.21875" style="2" customWidth="1"/>
    <col min="1547" max="1547" width="11.77734375" style="2" customWidth="1"/>
    <col min="1548" max="1548" width="5.6640625" style="2" customWidth="1"/>
    <col min="1549" max="1549" width="11.77734375" style="2" customWidth="1"/>
    <col min="1550" max="1551" width="11.88671875" style="2" customWidth="1"/>
    <col min="1552" max="1552" width="15.21875" style="2" customWidth="1"/>
    <col min="1553" max="1553" width="11.6640625" style="2" customWidth="1"/>
    <col min="1554" max="1798" width="10" style="2"/>
    <col min="1799" max="1799" width="6.109375" style="2" bestFit="1" customWidth="1"/>
    <col min="1800" max="1800" width="25.5546875" style="2" customWidth="1"/>
    <col min="1801" max="1801" width="23.44140625" style="2" customWidth="1"/>
    <col min="1802" max="1802" width="7.21875" style="2" customWidth="1"/>
    <col min="1803" max="1803" width="11.77734375" style="2" customWidth="1"/>
    <col min="1804" max="1804" width="5.6640625" style="2" customWidth="1"/>
    <col min="1805" max="1805" width="11.77734375" style="2" customWidth="1"/>
    <col min="1806" max="1807" width="11.88671875" style="2" customWidth="1"/>
    <col min="1808" max="1808" width="15.21875" style="2" customWidth="1"/>
    <col min="1809" max="1809" width="11.6640625" style="2" customWidth="1"/>
    <col min="1810" max="2054" width="10" style="2"/>
    <col min="2055" max="2055" width="6.109375" style="2" bestFit="1" customWidth="1"/>
    <col min="2056" max="2056" width="25.5546875" style="2" customWidth="1"/>
    <col min="2057" max="2057" width="23.44140625" style="2" customWidth="1"/>
    <col min="2058" max="2058" width="7.21875" style="2" customWidth="1"/>
    <col min="2059" max="2059" width="11.77734375" style="2" customWidth="1"/>
    <col min="2060" max="2060" width="5.6640625" style="2" customWidth="1"/>
    <col min="2061" max="2061" width="11.77734375" style="2" customWidth="1"/>
    <col min="2062" max="2063" width="11.88671875" style="2" customWidth="1"/>
    <col min="2064" max="2064" width="15.21875" style="2" customWidth="1"/>
    <col min="2065" max="2065" width="11.6640625" style="2" customWidth="1"/>
    <col min="2066" max="2310" width="10" style="2"/>
    <col min="2311" max="2311" width="6.109375" style="2" bestFit="1" customWidth="1"/>
    <col min="2312" max="2312" width="25.5546875" style="2" customWidth="1"/>
    <col min="2313" max="2313" width="23.44140625" style="2" customWidth="1"/>
    <col min="2314" max="2314" width="7.21875" style="2" customWidth="1"/>
    <col min="2315" max="2315" width="11.77734375" style="2" customWidth="1"/>
    <col min="2316" max="2316" width="5.6640625" style="2" customWidth="1"/>
    <col min="2317" max="2317" width="11.77734375" style="2" customWidth="1"/>
    <col min="2318" max="2319" width="11.88671875" style="2" customWidth="1"/>
    <col min="2320" max="2320" width="15.21875" style="2" customWidth="1"/>
    <col min="2321" max="2321" width="11.6640625" style="2" customWidth="1"/>
    <col min="2322" max="2566" width="10" style="2"/>
    <col min="2567" max="2567" width="6.109375" style="2" bestFit="1" customWidth="1"/>
    <col min="2568" max="2568" width="25.5546875" style="2" customWidth="1"/>
    <col min="2569" max="2569" width="23.44140625" style="2" customWidth="1"/>
    <col min="2570" max="2570" width="7.21875" style="2" customWidth="1"/>
    <col min="2571" max="2571" width="11.77734375" style="2" customWidth="1"/>
    <col min="2572" max="2572" width="5.6640625" style="2" customWidth="1"/>
    <col min="2573" max="2573" width="11.77734375" style="2" customWidth="1"/>
    <col min="2574" max="2575" width="11.88671875" style="2" customWidth="1"/>
    <col min="2576" max="2576" width="15.21875" style="2" customWidth="1"/>
    <col min="2577" max="2577" width="11.6640625" style="2" customWidth="1"/>
    <col min="2578" max="2822" width="10" style="2"/>
    <col min="2823" max="2823" width="6.109375" style="2" bestFit="1" customWidth="1"/>
    <col min="2824" max="2824" width="25.5546875" style="2" customWidth="1"/>
    <col min="2825" max="2825" width="23.44140625" style="2" customWidth="1"/>
    <col min="2826" max="2826" width="7.21875" style="2" customWidth="1"/>
    <col min="2827" max="2827" width="11.77734375" style="2" customWidth="1"/>
    <col min="2828" max="2828" width="5.6640625" style="2" customWidth="1"/>
    <col min="2829" max="2829" width="11.77734375" style="2" customWidth="1"/>
    <col min="2830" max="2831" width="11.88671875" style="2" customWidth="1"/>
    <col min="2832" max="2832" width="15.21875" style="2" customWidth="1"/>
    <col min="2833" max="2833" width="11.6640625" style="2" customWidth="1"/>
    <col min="2834" max="3078" width="10" style="2"/>
    <col min="3079" max="3079" width="6.109375" style="2" bestFit="1" customWidth="1"/>
    <col min="3080" max="3080" width="25.5546875" style="2" customWidth="1"/>
    <col min="3081" max="3081" width="23.44140625" style="2" customWidth="1"/>
    <col min="3082" max="3082" width="7.21875" style="2" customWidth="1"/>
    <col min="3083" max="3083" width="11.77734375" style="2" customWidth="1"/>
    <col min="3084" max="3084" width="5.6640625" style="2" customWidth="1"/>
    <col min="3085" max="3085" width="11.77734375" style="2" customWidth="1"/>
    <col min="3086" max="3087" width="11.88671875" style="2" customWidth="1"/>
    <col min="3088" max="3088" width="15.21875" style="2" customWidth="1"/>
    <col min="3089" max="3089" width="11.6640625" style="2" customWidth="1"/>
    <col min="3090" max="3334" width="10" style="2"/>
    <col min="3335" max="3335" width="6.109375" style="2" bestFit="1" customWidth="1"/>
    <col min="3336" max="3336" width="25.5546875" style="2" customWidth="1"/>
    <col min="3337" max="3337" width="23.44140625" style="2" customWidth="1"/>
    <col min="3338" max="3338" width="7.21875" style="2" customWidth="1"/>
    <col min="3339" max="3339" width="11.77734375" style="2" customWidth="1"/>
    <col min="3340" max="3340" width="5.6640625" style="2" customWidth="1"/>
    <col min="3341" max="3341" width="11.77734375" style="2" customWidth="1"/>
    <col min="3342" max="3343" width="11.88671875" style="2" customWidth="1"/>
    <col min="3344" max="3344" width="15.21875" style="2" customWidth="1"/>
    <col min="3345" max="3345" width="11.6640625" style="2" customWidth="1"/>
    <col min="3346" max="3590" width="10" style="2"/>
    <col min="3591" max="3591" width="6.109375" style="2" bestFit="1" customWidth="1"/>
    <col min="3592" max="3592" width="25.5546875" style="2" customWidth="1"/>
    <col min="3593" max="3593" width="23.44140625" style="2" customWidth="1"/>
    <col min="3594" max="3594" width="7.21875" style="2" customWidth="1"/>
    <col min="3595" max="3595" width="11.77734375" style="2" customWidth="1"/>
    <col min="3596" max="3596" width="5.6640625" style="2" customWidth="1"/>
    <col min="3597" max="3597" width="11.77734375" style="2" customWidth="1"/>
    <col min="3598" max="3599" width="11.88671875" style="2" customWidth="1"/>
    <col min="3600" max="3600" width="15.21875" style="2" customWidth="1"/>
    <col min="3601" max="3601" width="11.6640625" style="2" customWidth="1"/>
    <col min="3602" max="3846" width="10" style="2"/>
    <col min="3847" max="3847" width="6.109375" style="2" bestFit="1" customWidth="1"/>
    <col min="3848" max="3848" width="25.5546875" style="2" customWidth="1"/>
    <col min="3849" max="3849" width="23.44140625" style="2" customWidth="1"/>
    <col min="3850" max="3850" width="7.21875" style="2" customWidth="1"/>
    <col min="3851" max="3851" width="11.77734375" style="2" customWidth="1"/>
    <col min="3852" max="3852" width="5.6640625" style="2" customWidth="1"/>
    <col min="3853" max="3853" width="11.77734375" style="2" customWidth="1"/>
    <col min="3854" max="3855" width="11.88671875" style="2" customWidth="1"/>
    <col min="3856" max="3856" width="15.21875" style="2" customWidth="1"/>
    <col min="3857" max="3857" width="11.6640625" style="2" customWidth="1"/>
    <col min="3858" max="4102" width="10" style="2"/>
    <col min="4103" max="4103" width="6.109375" style="2" bestFit="1" customWidth="1"/>
    <col min="4104" max="4104" width="25.5546875" style="2" customWidth="1"/>
    <col min="4105" max="4105" width="23.44140625" style="2" customWidth="1"/>
    <col min="4106" max="4106" width="7.21875" style="2" customWidth="1"/>
    <col min="4107" max="4107" width="11.77734375" style="2" customWidth="1"/>
    <col min="4108" max="4108" width="5.6640625" style="2" customWidth="1"/>
    <col min="4109" max="4109" width="11.77734375" style="2" customWidth="1"/>
    <col min="4110" max="4111" width="11.88671875" style="2" customWidth="1"/>
    <col min="4112" max="4112" width="15.21875" style="2" customWidth="1"/>
    <col min="4113" max="4113" width="11.6640625" style="2" customWidth="1"/>
    <col min="4114" max="4358" width="10" style="2"/>
    <col min="4359" max="4359" width="6.109375" style="2" bestFit="1" customWidth="1"/>
    <col min="4360" max="4360" width="25.5546875" style="2" customWidth="1"/>
    <col min="4361" max="4361" width="23.44140625" style="2" customWidth="1"/>
    <col min="4362" max="4362" width="7.21875" style="2" customWidth="1"/>
    <col min="4363" max="4363" width="11.77734375" style="2" customWidth="1"/>
    <col min="4364" max="4364" width="5.6640625" style="2" customWidth="1"/>
    <col min="4365" max="4365" width="11.77734375" style="2" customWidth="1"/>
    <col min="4366" max="4367" width="11.88671875" style="2" customWidth="1"/>
    <col min="4368" max="4368" width="15.21875" style="2" customWidth="1"/>
    <col min="4369" max="4369" width="11.6640625" style="2" customWidth="1"/>
    <col min="4370" max="4614" width="10" style="2"/>
    <col min="4615" max="4615" width="6.109375" style="2" bestFit="1" customWidth="1"/>
    <col min="4616" max="4616" width="25.5546875" style="2" customWidth="1"/>
    <col min="4617" max="4617" width="23.44140625" style="2" customWidth="1"/>
    <col min="4618" max="4618" width="7.21875" style="2" customWidth="1"/>
    <col min="4619" max="4619" width="11.77734375" style="2" customWidth="1"/>
    <col min="4620" max="4620" width="5.6640625" style="2" customWidth="1"/>
    <col min="4621" max="4621" width="11.77734375" style="2" customWidth="1"/>
    <col min="4622" max="4623" width="11.88671875" style="2" customWidth="1"/>
    <col min="4624" max="4624" width="15.21875" style="2" customWidth="1"/>
    <col min="4625" max="4625" width="11.6640625" style="2" customWidth="1"/>
    <col min="4626" max="4870" width="10" style="2"/>
    <col min="4871" max="4871" width="6.109375" style="2" bestFit="1" customWidth="1"/>
    <col min="4872" max="4872" width="25.5546875" style="2" customWidth="1"/>
    <col min="4873" max="4873" width="23.44140625" style="2" customWidth="1"/>
    <col min="4874" max="4874" width="7.21875" style="2" customWidth="1"/>
    <col min="4875" max="4875" width="11.77734375" style="2" customWidth="1"/>
    <col min="4876" max="4876" width="5.6640625" style="2" customWidth="1"/>
    <col min="4877" max="4877" width="11.77734375" style="2" customWidth="1"/>
    <col min="4878" max="4879" width="11.88671875" style="2" customWidth="1"/>
    <col min="4880" max="4880" width="15.21875" style="2" customWidth="1"/>
    <col min="4881" max="4881" width="11.6640625" style="2" customWidth="1"/>
    <col min="4882" max="5126" width="10" style="2"/>
    <col min="5127" max="5127" width="6.109375" style="2" bestFit="1" customWidth="1"/>
    <col min="5128" max="5128" width="25.5546875" style="2" customWidth="1"/>
    <col min="5129" max="5129" width="23.44140625" style="2" customWidth="1"/>
    <col min="5130" max="5130" width="7.21875" style="2" customWidth="1"/>
    <col min="5131" max="5131" width="11.77734375" style="2" customWidth="1"/>
    <col min="5132" max="5132" width="5.6640625" style="2" customWidth="1"/>
    <col min="5133" max="5133" width="11.77734375" style="2" customWidth="1"/>
    <col min="5134" max="5135" width="11.88671875" style="2" customWidth="1"/>
    <col min="5136" max="5136" width="15.21875" style="2" customWidth="1"/>
    <col min="5137" max="5137" width="11.6640625" style="2" customWidth="1"/>
    <col min="5138" max="5382" width="10" style="2"/>
    <col min="5383" max="5383" width="6.109375" style="2" bestFit="1" customWidth="1"/>
    <col min="5384" max="5384" width="25.5546875" style="2" customWidth="1"/>
    <col min="5385" max="5385" width="23.44140625" style="2" customWidth="1"/>
    <col min="5386" max="5386" width="7.21875" style="2" customWidth="1"/>
    <col min="5387" max="5387" width="11.77734375" style="2" customWidth="1"/>
    <col min="5388" max="5388" width="5.6640625" style="2" customWidth="1"/>
    <col min="5389" max="5389" width="11.77734375" style="2" customWidth="1"/>
    <col min="5390" max="5391" width="11.88671875" style="2" customWidth="1"/>
    <col min="5392" max="5392" width="15.21875" style="2" customWidth="1"/>
    <col min="5393" max="5393" width="11.6640625" style="2" customWidth="1"/>
    <col min="5394" max="5638" width="10" style="2"/>
    <col min="5639" max="5639" width="6.109375" style="2" bestFit="1" customWidth="1"/>
    <col min="5640" max="5640" width="25.5546875" style="2" customWidth="1"/>
    <col min="5641" max="5641" width="23.44140625" style="2" customWidth="1"/>
    <col min="5642" max="5642" width="7.21875" style="2" customWidth="1"/>
    <col min="5643" max="5643" width="11.77734375" style="2" customWidth="1"/>
    <col min="5644" max="5644" width="5.6640625" style="2" customWidth="1"/>
    <col min="5645" max="5645" width="11.77734375" style="2" customWidth="1"/>
    <col min="5646" max="5647" width="11.88671875" style="2" customWidth="1"/>
    <col min="5648" max="5648" width="15.21875" style="2" customWidth="1"/>
    <col min="5649" max="5649" width="11.6640625" style="2" customWidth="1"/>
    <col min="5650" max="5894" width="10" style="2"/>
    <col min="5895" max="5895" width="6.109375" style="2" bestFit="1" customWidth="1"/>
    <col min="5896" max="5896" width="25.5546875" style="2" customWidth="1"/>
    <col min="5897" max="5897" width="23.44140625" style="2" customWidth="1"/>
    <col min="5898" max="5898" width="7.21875" style="2" customWidth="1"/>
    <col min="5899" max="5899" width="11.77734375" style="2" customWidth="1"/>
    <col min="5900" max="5900" width="5.6640625" style="2" customWidth="1"/>
    <col min="5901" max="5901" width="11.77734375" style="2" customWidth="1"/>
    <col min="5902" max="5903" width="11.88671875" style="2" customWidth="1"/>
    <col min="5904" max="5904" width="15.21875" style="2" customWidth="1"/>
    <col min="5905" max="5905" width="11.6640625" style="2" customWidth="1"/>
    <col min="5906" max="6150" width="10" style="2"/>
    <col min="6151" max="6151" width="6.109375" style="2" bestFit="1" customWidth="1"/>
    <col min="6152" max="6152" width="25.5546875" style="2" customWidth="1"/>
    <col min="6153" max="6153" width="23.44140625" style="2" customWidth="1"/>
    <col min="6154" max="6154" width="7.21875" style="2" customWidth="1"/>
    <col min="6155" max="6155" width="11.77734375" style="2" customWidth="1"/>
    <col min="6156" max="6156" width="5.6640625" style="2" customWidth="1"/>
    <col min="6157" max="6157" width="11.77734375" style="2" customWidth="1"/>
    <col min="6158" max="6159" width="11.88671875" style="2" customWidth="1"/>
    <col min="6160" max="6160" width="15.21875" style="2" customWidth="1"/>
    <col min="6161" max="6161" width="11.6640625" style="2" customWidth="1"/>
    <col min="6162" max="6406" width="10" style="2"/>
    <col min="6407" max="6407" width="6.109375" style="2" bestFit="1" customWidth="1"/>
    <col min="6408" max="6408" width="25.5546875" style="2" customWidth="1"/>
    <col min="6409" max="6409" width="23.44140625" style="2" customWidth="1"/>
    <col min="6410" max="6410" width="7.21875" style="2" customWidth="1"/>
    <col min="6411" max="6411" width="11.77734375" style="2" customWidth="1"/>
    <col min="6412" max="6412" width="5.6640625" style="2" customWidth="1"/>
    <col min="6413" max="6413" width="11.77734375" style="2" customWidth="1"/>
    <col min="6414" max="6415" width="11.88671875" style="2" customWidth="1"/>
    <col min="6416" max="6416" width="15.21875" style="2" customWidth="1"/>
    <col min="6417" max="6417" width="11.6640625" style="2" customWidth="1"/>
    <col min="6418" max="6662" width="10" style="2"/>
    <col min="6663" max="6663" width="6.109375" style="2" bestFit="1" customWidth="1"/>
    <col min="6664" max="6664" width="25.5546875" style="2" customWidth="1"/>
    <col min="6665" max="6665" width="23.44140625" style="2" customWidth="1"/>
    <col min="6666" max="6666" width="7.21875" style="2" customWidth="1"/>
    <col min="6667" max="6667" width="11.77734375" style="2" customWidth="1"/>
    <col min="6668" max="6668" width="5.6640625" style="2" customWidth="1"/>
    <col min="6669" max="6669" width="11.77734375" style="2" customWidth="1"/>
    <col min="6670" max="6671" width="11.88671875" style="2" customWidth="1"/>
    <col min="6672" max="6672" width="15.21875" style="2" customWidth="1"/>
    <col min="6673" max="6673" width="11.6640625" style="2" customWidth="1"/>
    <col min="6674" max="6918" width="10" style="2"/>
    <col min="6919" max="6919" width="6.109375" style="2" bestFit="1" customWidth="1"/>
    <col min="6920" max="6920" width="25.5546875" style="2" customWidth="1"/>
    <col min="6921" max="6921" width="23.44140625" style="2" customWidth="1"/>
    <col min="6922" max="6922" width="7.21875" style="2" customWidth="1"/>
    <col min="6923" max="6923" width="11.77734375" style="2" customWidth="1"/>
    <col min="6924" max="6924" width="5.6640625" style="2" customWidth="1"/>
    <col min="6925" max="6925" width="11.77734375" style="2" customWidth="1"/>
    <col min="6926" max="6927" width="11.88671875" style="2" customWidth="1"/>
    <col min="6928" max="6928" width="15.21875" style="2" customWidth="1"/>
    <col min="6929" max="6929" width="11.6640625" style="2" customWidth="1"/>
    <col min="6930" max="7174" width="10" style="2"/>
    <col min="7175" max="7175" width="6.109375" style="2" bestFit="1" customWidth="1"/>
    <col min="7176" max="7176" width="25.5546875" style="2" customWidth="1"/>
    <col min="7177" max="7177" width="23.44140625" style="2" customWidth="1"/>
    <col min="7178" max="7178" width="7.21875" style="2" customWidth="1"/>
    <col min="7179" max="7179" width="11.77734375" style="2" customWidth="1"/>
    <col min="7180" max="7180" width="5.6640625" style="2" customWidth="1"/>
    <col min="7181" max="7181" width="11.77734375" style="2" customWidth="1"/>
    <col min="7182" max="7183" width="11.88671875" style="2" customWidth="1"/>
    <col min="7184" max="7184" width="15.21875" style="2" customWidth="1"/>
    <col min="7185" max="7185" width="11.6640625" style="2" customWidth="1"/>
    <col min="7186" max="7430" width="10" style="2"/>
    <col min="7431" max="7431" width="6.109375" style="2" bestFit="1" customWidth="1"/>
    <col min="7432" max="7432" width="25.5546875" style="2" customWidth="1"/>
    <col min="7433" max="7433" width="23.44140625" style="2" customWidth="1"/>
    <col min="7434" max="7434" width="7.21875" style="2" customWidth="1"/>
    <col min="7435" max="7435" width="11.77734375" style="2" customWidth="1"/>
    <col min="7436" max="7436" width="5.6640625" style="2" customWidth="1"/>
    <col min="7437" max="7437" width="11.77734375" style="2" customWidth="1"/>
    <col min="7438" max="7439" width="11.88671875" style="2" customWidth="1"/>
    <col min="7440" max="7440" width="15.21875" style="2" customWidth="1"/>
    <col min="7441" max="7441" width="11.6640625" style="2" customWidth="1"/>
    <col min="7442" max="7686" width="10" style="2"/>
    <col min="7687" max="7687" width="6.109375" style="2" bestFit="1" customWidth="1"/>
    <col min="7688" max="7688" width="25.5546875" style="2" customWidth="1"/>
    <col min="7689" max="7689" width="23.44140625" style="2" customWidth="1"/>
    <col min="7690" max="7690" width="7.21875" style="2" customWidth="1"/>
    <col min="7691" max="7691" width="11.77734375" style="2" customWidth="1"/>
    <col min="7692" max="7692" width="5.6640625" style="2" customWidth="1"/>
    <col min="7693" max="7693" width="11.77734375" style="2" customWidth="1"/>
    <col min="7694" max="7695" width="11.88671875" style="2" customWidth="1"/>
    <col min="7696" max="7696" width="15.21875" style="2" customWidth="1"/>
    <col min="7697" max="7697" width="11.6640625" style="2" customWidth="1"/>
    <col min="7698" max="7942" width="10" style="2"/>
    <col min="7943" max="7943" width="6.109375" style="2" bestFit="1" customWidth="1"/>
    <col min="7944" max="7944" width="25.5546875" style="2" customWidth="1"/>
    <col min="7945" max="7945" width="23.44140625" style="2" customWidth="1"/>
    <col min="7946" max="7946" width="7.21875" style="2" customWidth="1"/>
    <col min="7947" max="7947" width="11.77734375" style="2" customWidth="1"/>
    <col min="7948" max="7948" width="5.6640625" style="2" customWidth="1"/>
    <col min="7949" max="7949" width="11.77734375" style="2" customWidth="1"/>
    <col min="7950" max="7951" width="11.88671875" style="2" customWidth="1"/>
    <col min="7952" max="7952" width="15.21875" style="2" customWidth="1"/>
    <col min="7953" max="7953" width="11.6640625" style="2" customWidth="1"/>
    <col min="7954" max="8198" width="10" style="2"/>
    <col min="8199" max="8199" width="6.109375" style="2" bestFit="1" customWidth="1"/>
    <col min="8200" max="8200" width="25.5546875" style="2" customWidth="1"/>
    <col min="8201" max="8201" width="23.44140625" style="2" customWidth="1"/>
    <col min="8202" max="8202" width="7.21875" style="2" customWidth="1"/>
    <col min="8203" max="8203" width="11.77734375" style="2" customWidth="1"/>
    <col min="8204" max="8204" width="5.6640625" style="2" customWidth="1"/>
    <col min="8205" max="8205" width="11.77734375" style="2" customWidth="1"/>
    <col min="8206" max="8207" width="11.88671875" style="2" customWidth="1"/>
    <col min="8208" max="8208" width="15.21875" style="2" customWidth="1"/>
    <col min="8209" max="8209" width="11.6640625" style="2" customWidth="1"/>
    <col min="8210" max="8454" width="10" style="2"/>
    <col min="8455" max="8455" width="6.109375" style="2" bestFit="1" customWidth="1"/>
    <col min="8456" max="8456" width="25.5546875" style="2" customWidth="1"/>
    <col min="8457" max="8457" width="23.44140625" style="2" customWidth="1"/>
    <col min="8458" max="8458" width="7.21875" style="2" customWidth="1"/>
    <col min="8459" max="8459" width="11.77734375" style="2" customWidth="1"/>
    <col min="8460" max="8460" width="5.6640625" style="2" customWidth="1"/>
    <col min="8461" max="8461" width="11.77734375" style="2" customWidth="1"/>
    <col min="8462" max="8463" width="11.88671875" style="2" customWidth="1"/>
    <col min="8464" max="8464" width="15.21875" style="2" customWidth="1"/>
    <col min="8465" max="8465" width="11.6640625" style="2" customWidth="1"/>
    <col min="8466" max="8710" width="10" style="2"/>
    <col min="8711" max="8711" width="6.109375" style="2" bestFit="1" customWidth="1"/>
    <col min="8712" max="8712" width="25.5546875" style="2" customWidth="1"/>
    <col min="8713" max="8713" width="23.44140625" style="2" customWidth="1"/>
    <col min="8714" max="8714" width="7.21875" style="2" customWidth="1"/>
    <col min="8715" max="8715" width="11.77734375" style="2" customWidth="1"/>
    <col min="8716" max="8716" width="5.6640625" style="2" customWidth="1"/>
    <col min="8717" max="8717" width="11.77734375" style="2" customWidth="1"/>
    <col min="8718" max="8719" width="11.88671875" style="2" customWidth="1"/>
    <col min="8720" max="8720" width="15.21875" style="2" customWidth="1"/>
    <col min="8721" max="8721" width="11.6640625" style="2" customWidth="1"/>
    <col min="8722" max="8966" width="10" style="2"/>
    <col min="8967" max="8967" width="6.109375" style="2" bestFit="1" customWidth="1"/>
    <col min="8968" max="8968" width="25.5546875" style="2" customWidth="1"/>
    <col min="8969" max="8969" width="23.44140625" style="2" customWidth="1"/>
    <col min="8970" max="8970" width="7.21875" style="2" customWidth="1"/>
    <col min="8971" max="8971" width="11.77734375" style="2" customWidth="1"/>
    <col min="8972" max="8972" width="5.6640625" style="2" customWidth="1"/>
    <col min="8973" max="8973" width="11.77734375" style="2" customWidth="1"/>
    <col min="8974" max="8975" width="11.88671875" style="2" customWidth="1"/>
    <col min="8976" max="8976" width="15.21875" style="2" customWidth="1"/>
    <col min="8977" max="8977" width="11.6640625" style="2" customWidth="1"/>
    <col min="8978" max="9222" width="10" style="2"/>
    <col min="9223" max="9223" width="6.109375" style="2" bestFit="1" customWidth="1"/>
    <col min="9224" max="9224" width="25.5546875" style="2" customWidth="1"/>
    <col min="9225" max="9225" width="23.44140625" style="2" customWidth="1"/>
    <col min="9226" max="9226" width="7.21875" style="2" customWidth="1"/>
    <col min="9227" max="9227" width="11.77734375" style="2" customWidth="1"/>
    <col min="9228" max="9228" width="5.6640625" style="2" customWidth="1"/>
    <col min="9229" max="9229" width="11.77734375" style="2" customWidth="1"/>
    <col min="9230" max="9231" width="11.88671875" style="2" customWidth="1"/>
    <col min="9232" max="9232" width="15.21875" style="2" customWidth="1"/>
    <col min="9233" max="9233" width="11.6640625" style="2" customWidth="1"/>
    <col min="9234" max="9478" width="10" style="2"/>
    <col min="9479" max="9479" width="6.109375" style="2" bestFit="1" customWidth="1"/>
    <col min="9480" max="9480" width="25.5546875" style="2" customWidth="1"/>
    <col min="9481" max="9481" width="23.44140625" style="2" customWidth="1"/>
    <col min="9482" max="9482" width="7.21875" style="2" customWidth="1"/>
    <col min="9483" max="9483" width="11.77734375" style="2" customWidth="1"/>
    <col min="9484" max="9484" width="5.6640625" style="2" customWidth="1"/>
    <col min="9485" max="9485" width="11.77734375" style="2" customWidth="1"/>
    <col min="9486" max="9487" width="11.88671875" style="2" customWidth="1"/>
    <col min="9488" max="9488" width="15.21875" style="2" customWidth="1"/>
    <col min="9489" max="9489" width="11.6640625" style="2" customWidth="1"/>
    <col min="9490" max="9734" width="10" style="2"/>
    <col min="9735" max="9735" width="6.109375" style="2" bestFit="1" customWidth="1"/>
    <col min="9736" max="9736" width="25.5546875" style="2" customWidth="1"/>
    <col min="9737" max="9737" width="23.44140625" style="2" customWidth="1"/>
    <col min="9738" max="9738" width="7.21875" style="2" customWidth="1"/>
    <col min="9739" max="9739" width="11.77734375" style="2" customWidth="1"/>
    <col min="9740" max="9740" width="5.6640625" style="2" customWidth="1"/>
    <col min="9741" max="9741" width="11.77734375" style="2" customWidth="1"/>
    <col min="9742" max="9743" width="11.88671875" style="2" customWidth="1"/>
    <col min="9744" max="9744" width="15.21875" style="2" customWidth="1"/>
    <col min="9745" max="9745" width="11.6640625" style="2" customWidth="1"/>
    <col min="9746" max="9990" width="10" style="2"/>
    <col min="9991" max="9991" width="6.109375" style="2" bestFit="1" customWidth="1"/>
    <col min="9992" max="9992" width="25.5546875" style="2" customWidth="1"/>
    <col min="9993" max="9993" width="23.44140625" style="2" customWidth="1"/>
    <col min="9994" max="9994" width="7.21875" style="2" customWidth="1"/>
    <col min="9995" max="9995" width="11.77734375" style="2" customWidth="1"/>
    <col min="9996" max="9996" width="5.6640625" style="2" customWidth="1"/>
    <col min="9997" max="9997" width="11.77734375" style="2" customWidth="1"/>
    <col min="9998" max="9999" width="11.88671875" style="2" customWidth="1"/>
    <col min="10000" max="10000" width="15.21875" style="2" customWidth="1"/>
    <col min="10001" max="10001" width="11.6640625" style="2" customWidth="1"/>
    <col min="10002" max="10246" width="10" style="2"/>
    <col min="10247" max="10247" width="6.109375" style="2" bestFit="1" customWidth="1"/>
    <col min="10248" max="10248" width="25.5546875" style="2" customWidth="1"/>
    <col min="10249" max="10249" width="23.44140625" style="2" customWidth="1"/>
    <col min="10250" max="10250" width="7.21875" style="2" customWidth="1"/>
    <col min="10251" max="10251" width="11.77734375" style="2" customWidth="1"/>
    <col min="10252" max="10252" width="5.6640625" style="2" customWidth="1"/>
    <col min="10253" max="10253" width="11.77734375" style="2" customWidth="1"/>
    <col min="10254" max="10255" width="11.88671875" style="2" customWidth="1"/>
    <col min="10256" max="10256" width="15.21875" style="2" customWidth="1"/>
    <col min="10257" max="10257" width="11.6640625" style="2" customWidth="1"/>
    <col min="10258" max="10502" width="10" style="2"/>
    <col min="10503" max="10503" width="6.109375" style="2" bestFit="1" customWidth="1"/>
    <col min="10504" max="10504" width="25.5546875" style="2" customWidth="1"/>
    <col min="10505" max="10505" width="23.44140625" style="2" customWidth="1"/>
    <col min="10506" max="10506" width="7.21875" style="2" customWidth="1"/>
    <col min="10507" max="10507" width="11.77734375" style="2" customWidth="1"/>
    <col min="10508" max="10508" width="5.6640625" style="2" customWidth="1"/>
    <col min="10509" max="10509" width="11.77734375" style="2" customWidth="1"/>
    <col min="10510" max="10511" width="11.88671875" style="2" customWidth="1"/>
    <col min="10512" max="10512" width="15.21875" style="2" customWidth="1"/>
    <col min="10513" max="10513" width="11.6640625" style="2" customWidth="1"/>
    <col min="10514" max="10758" width="10" style="2"/>
    <col min="10759" max="10759" width="6.109375" style="2" bestFit="1" customWidth="1"/>
    <col min="10760" max="10760" width="25.5546875" style="2" customWidth="1"/>
    <col min="10761" max="10761" width="23.44140625" style="2" customWidth="1"/>
    <col min="10762" max="10762" width="7.21875" style="2" customWidth="1"/>
    <col min="10763" max="10763" width="11.77734375" style="2" customWidth="1"/>
    <col min="10764" max="10764" width="5.6640625" style="2" customWidth="1"/>
    <col min="10765" max="10765" width="11.77734375" style="2" customWidth="1"/>
    <col min="10766" max="10767" width="11.88671875" style="2" customWidth="1"/>
    <col min="10768" max="10768" width="15.21875" style="2" customWidth="1"/>
    <col min="10769" max="10769" width="11.6640625" style="2" customWidth="1"/>
    <col min="10770" max="11014" width="10" style="2"/>
    <col min="11015" max="11015" width="6.109375" style="2" bestFit="1" customWidth="1"/>
    <col min="11016" max="11016" width="25.5546875" style="2" customWidth="1"/>
    <col min="11017" max="11017" width="23.44140625" style="2" customWidth="1"/>
    <col min="11018" max="11018" width="7.21875" style="2" customWidth="1"/>
    <col min="11019" max="11019" width="11.77734375" style="2" customWidth="1"/>
    <col min="11020" max="11020" width="5.6640625" style="2" customWidth="1"/>
    <col min="11021" max="11021" width="11.77734375" style="2" customWidth="1"/>
    <col min="11022" max="11023" width="11.88671875" style="2" customWidth="1"/>
    <col min="11024" max="11024" width="15.21875" style="2" customWidth="1"/>
    <col min="11025" max="11025" width="11.6640625" style="2" customWidth="1"/>
    <col min="11026" max="11270" width="10" style="2"/>
    <col min="11271" max="11271" width="6.109375" style="2" bestFit="1" customWidth="1"/>
    <col min="11272" max="11272" width="25.5546875" style="2" customWidth="1"/>
    <col min="11273" max="11273" width="23.44140625" style="2" customWidth="1"/>
    <col min="11274" max="11274" width="7.21875" style="2" customWidth="1"/>
    <col min="11275" max="11275" width="11.77734375" style="2" customWidth="1"/>
    <col min="11276" max="11276" width="5.6640625" style="2" customWidth="1"/>
    <col min="11277" max="11277" width="11.77734375" style="2" customWidth="1"/>
    <col min="11278" max="11279" width="11.88671875" style="2" customWidth="1"/>
    <col min="11280" max="11280" width="15.21875" style="2" customWidth="1"/>
    <col min="11281" max="11281" width="11.6640625" style="2" customWidth="1"/>
    <col min="11282" max="11526" width="10" style="2"/>
    <col min="11527" max="11527" width="6.109375" style="2" bestFit="1" customWidth="1"/>
    <col min="11528" max="11528" width="25.5546875" style="2" customWidth="1"/>
    <col min="11529" max="11529" width="23.44140625" style="2" customWidth="1"/>
    <col min="11530" max="11530" width="7.21875" style="2" customWidth="1"/>
    <col min="11531" max="11531" width="11.77734375" style="2" customWidth="1"/>
    <col min="11532" max="11532" width="5.6640625" style="2" customWidth="1"/>
    <col min="11533" max="11533" width="11.77734375" style="2" customWidth="1"/>
    <col min="11534" max="11535" width="11.88671875" style="2" customWidth="1"/>
    <col min="11536" max="11536" width="15.21875" style="2" customWidth="1"/>
    <col min="11537" max="11537" width="11.6640625" style="2" customWidth="1"/>
    <col min="11538" max="11782" width="10" style="2"/>
    <col min="11783" max="11783" width="6.109375" style="2" bestFit="1" customWidth="1"/>
    <col min="11784" max="11784" width="25.5546875" style="2" customWidth="1"/>
    <col min="11785" max="11785" width="23.44140625" style="2" customWidth="1"/>
    <col min="11786" max="11786" width="7.21875" style="2" customWidth="1"/>
    <col min="11787" max="11787" width="11.77734375" style="2" customWidth="1"/>
    <col min="11788" max="11788" width="5.6640625" style="2" customWidth="1"/>
    <col min="11789" max="11789" width="11.77734375" style="2" customWidth="1"/>
    <col min="11790" max="11791" width="11.88671875" style="2" customWidth="1"/>
    <col min="11792" max="11792" width="15.21875" style="2" customWidth="1"/>
    <col min="11793" max="11793" width="11.6640625" style="2" customWidth="1"/>
    <col min="11794" max="12038" width="10" style="2"/>
    <col min="12039" max="12039" width="6.109375" style="2" bestFit="1" customWidth="1"/>
    <col min="12040" max="12040" width="25.5546875" style="2" customWidth="1"/>
    <col min="12041" max="12041" width="23.44140625" style="2" customWidth="1"/>
    <col min="12042" max="12042" width="7.21875" style="2" customWidth="1"/>
    <col min="12043" max="12043" width="11.77734375" style="2" customWidth="1"/>
    <col min="12044" max="12044" width="5.6640625" style="2" customWidth="1"/>
    <col min="12045" max="12045" width="11.77734375" style="2" customWidth="1"/>
    <col min="12046" max="12047" width="11.88671875" style="2" customWidth="1"/>
    <col min="12048" max="12048" width="15.21875" style="2" customWidth="1"/>
    <col min="12049" max="12049" width="11.6640625" style="2" customWidth="1"/>
    <col min="12050" max="12294" width="10" style="2"/>
    <col min="12295" max="12295" width="6.109375" style="2" bestFit="1" customWidth="1"/>
    <col min="12296" max="12296" width="25.5546875" style="2" customWidth="1"/>
    <col min="12297" max="12297" width="23.44140625" style="2" customWidth="1"/>
    <col min="12298" max="12298" width="7.21875" style="2" customWidth="1"/>
    <col min="12299" max="12299" width="11.77734375" style="2" customWidth="1"/>
    <col min="12300" max="12300" width="5.6640625" style="2" customWidth="1"/>
    <col min="12301" max="12301" width="11.77734375" style="2" customWidth="1"/>
    <col min="12302" max="12303" width="11.88671875" style="2" customWidth="1"/>
    <col min="12304" max="12304" width="15.21875" style="2" customWidth="1"/>
    <col min="12305" max="12305" width="11.6640625" style="2" customWidth="1"/>
    <col min="12306" max="12550" width="10" style="2"/>
    <col min="12551" max="12551" width="6.109375" style="2" bestFit="1" customWidth="1"/>
    <col min="12552" max="12552" width="25.5546875" style="2" customWidth="1"/>
    <col min="12553" max="12553" width="23.44140625" style="2" customWidth="1"/>
    <col min="12554" max="12554" width="7.21875" style="2" customWidth="1"/>
    <col min="12555" max="12555" width="11.77734375" style="2" customWidth="1"/>
    <col min="12556" max="12556" width="5.6640625" style="2" customWidth="1"/>
    <col min="12557" max="12557" width="11.77734375" style="2" customWidth="1"/>
    <col min="12558" max="12559" width="11.88671875" style="2" customWidth="1"/>
    <col min="12560" max="12560" width="15.21875" style="2" customWidth="1"/>
    <col min="12561" max="12561" width="11.6640625" style="2" customWidth="1"/>
    <col min="12562" max="12806" width="10" style="2"/>
    <col min="12807" max="12807" width="6.109375" style="2" bestFit="1" customWidth="1"/>
    <col min="12808" max="12808" width="25.5546875" style="2" customWidth="1"/>
    <col min="12809" max="12809" width="23.44140625" style="2" customWidth="1"/>
    <col min="12810" max="12810" width="7.21875" style="2" customWidth="1"/>
    <col min="12811" max="12811" width="11.77734375" style="2" customWidth="1"/>
    <col min="12812" max="12812" width="5.6640625" style="2" customWidth="1"/>
    <col min="12813" max="12813" width="11.77734375" style="2" customWidth="1"/>
    <col min="12814" max="12815" width="11.88671875" style="2" customWidth="1"/>
    <col min="12816" max="12816" width="15.21875" style="2" customWidth="1"/>
    <col min="12817" max="12817" width="11.6640625" style="2" customWidth="1"/>
    <col min="12818" max="13062" width="10" style="2"/>
    <col min="13063" max="13063" width="6.109375" style="2" bestFit="1" customWidth="1"/>
    <col min="13064" max="13064" width="25.5546875" style="2" customWidth="1"/>
    <col min="13065" max="13065" width="23.44140625" style="2" customWidth="1"/>
    <col min="13066" max="13066" width="7.21875" style="2" customWidth="1"/>
    <col min="13067" max="13067" width="11.77734375" style="2" customWidth="1"/>
    <col min="13068" max="13068" width="5.6640625" style="2" customWidth="1"/>
    <col min="13069" max="13069" width="11.77734375" style="2" customWidth="1"/>
    <col min="13070" max="13071" width="11.88671875" style="2" customWidth="1"/>
    <col min="13072" max="13072" width="15.21875" style="2" customWidth="1"/>
    <col min="13073" max="13073" width="11.6640625" style="2" customWidth="1"/>
    <col min="13074" max="13318" width="10" style="2"/>
    <col min="13319" max="13319" width="6.109375" style="2" bestFit="1" customWidth="1"/>
    <col min="13320" max="13320" width="25.5546875" style="2" customWidth="1"/>
    <col min="13321" max="13321" width="23.44140625" style="2" customWidth="1"/>
    <col min="13322" max="13322" width="7.21875" style="2" customWidth="1"/>
    <col min="13323" max="13323" width="11.77734375" style="2" customWidth="1"/>
    <col min="13324" max="13324" width="5.6640625" style="2" customWidth="1"/>
    <col min="13325" max="13325" width="11.77734375" style="2" customWidth="1"/>
    <col min="13326" max="13327" width="11.88671875" style="2" customWidth="1"/>
    <col min="13328" max="13328" width="15.21875" style="2" customWidth="1"/>
    <col min="13329" max="13329" width="11.6640625" style="2" customWidth="1"/>
    <col min="13330" max="13574" width="10" style="2"/>
    <col min="13575" max="13575" width="6.109375" style="2" bestFit="1" customWidth="1"/>
    <col min="13576" max="13576" width="25.5546875" style="2" customWidth="1"/>
    <col min="13577" max="13577" width="23.44140625" style="2" customWidth="1"/>
    <col min="13578" max="13578" width="7.21875" style="2" customWidth="1"/>
    <col min="13579" max="13579" width="11.77734375" style="2" customWidth="1"/>
    <col min="13580" max="13580" width="5.6640625" style="2" customWidth="1"/>
    <col min="13581" max="13581" width="11.77734375" style="2" customWidth="1"/>
    <col min="13582" max="13583" width="11.88671875" style="2" customWidth="1"/>
    <col min="13584" max="13584" width="15.21875" style="2" customWidth="1"/>
    <col min="13585" max="13585" width="11.6640625" style="2" customWidth="1"/>
    <col min="13586" max="13830" width="10" style="2"/>
    <col min="13831" max="13831" width="6.109375" style="2" bestFit="1" customWidth="1"/>
    <col min="13832" max="13832" width="25.5546875" style="2" customWidth="1"/>
    <col min="13833" max="13833" width="23.44140625" style="2" customWidth="1"/>
    <col min="13834" max="13834" width="7.21875" style="2" customWidth="1"/>
    <col min="13835" max="13835" width="11.77734375" style="2" customWidth="1"/>
    <col min="13836" max="13836" width="5.6640625" style="2" customWidth="1"/>
    <col min="13837" max="13837" width="11.77734375" style="2" customWidth="1"/>
    <col min="13838" max="13839" width="11.88671875" style="2" customWidth="1"/>
    <col min="13840" max="13840" width="15.21875" style="2" customWidth="1"/>
    <col min="13841" max="13841" width="11.6640625" style="2" customWidth="1"/>
    <col min="13842" max="14086" width="10" style="2"/>
    <col min="14087" max="14087" width="6.109375" style="2" bestFit="1" customWidth="1"/>
    <col min="14088" max="14088" width="25.5546875" style="2" customWidth="1"/>
    <col min="14089" max="14089" width="23.44140625" style="2" customWidth="1"/>
    <col min="14090" max="14090" width="7.21875" style="2" customWidth="1"/>
    <col min="14091" max="14091" width="11.77734375" style="2" customWidth="1"/>
    <col min="14092" max="14092" width="5.6640625" style="2" customWidth="1"/>
    <col min="14093" max="14093" width="11.77734375" style="2" customWidth="1"/>
    <col min="14094" max="14095" width="11.88671875" style="2" customWidth="1"/>
    <col min="14096" max="14096" width="15.21875" style="2" customWidth="1"/>
    <col min="14097" max="14097" width="11.6640625" style="2" customWidth="1"/>
    <col min="14098" max="14342" width="10" style="2"/>
    <col min="14343" max="14343" width="6.109375" style="2" bestFit="1" customWidth="1"/>
    <col min="14344" max="14344" width="25.5546875" style="2" customWidth="1"/>
    <col min="14345" max="14345" width="23.44140625" style="2" customWidth="1"/>
    <col min="14346" max="14346" width="7.21875" style="2" customWidth="1"/>
    <col min="14347" max="14347" width="11.77734375" style="2" customWidth="1"/>
    <col min="14348" max="14348" width="5.6640625" style="2" customWidth="1"/>
    <col min="14349" max="14349" width="11.77734375" style="2" customWidth="1"/>
    <col min="14350" max="14351" width="11.88671875" style="2" customWidth="1"/>
    <col min="14352" max="14352" width="15.21875" style="2" customWidth="1"/>
    <col min="14353" max="14353" width="11.6640625" style="2" customWidth="1"/>
    <col min="14354" max="14598" width="10" style="2"/>
    <col min="14599" max="14599" width="6.109375" style="2" bestFit="1" customWidth="1"/>
    <col min="14600" max="14600" width="25.5546875" style="2" customWidth="1"/>
    <col min="14601" max="14601" width="23.44140625" style="2" customWidth="1"/>
    <col min="14602" max="14602" width="7.21875" style="2" customWidth="1"/>
    <col min="14603" max="14603" width="11.77734375" style="2" customWidth="1"/>
    <col min="14604" max="14604" width="5.6640625" style="2" customWidth="1"/>
    <col min="14605" max="14605" width="11.77734375" style="2" customWidth="1"/>
    <col min="14606" max="14607" width="11.88671875" style="2" customWidth="1"/>
    <col min="14608" max="14608" width="15.21875" style="2" customWidth="1"/>
    <col min="14609" max="14609" width="11.6640625" style="2" customWidth="1"/>
    <col min="14610" max="14854" width="10" style="2"/>
    <col min="14855" max="14855" width="6.109375" style="2" bestFit="1" customWidth="1"/>
    <col min="14856" max="14856" width="25.5546875" style="2" customWidth="1"/>
    <col min="14857" max="14857" width="23.44140625" style="2" customWidth="1"/>
    <col min="14858" max="14858" width="7.21875" style="2" customWidth="1"/>
    <col min="14859" max="14859" width="11.77734375" style="2" customWidth="1"/>
    <col min="14860" max="14860" width="5.6640625" style="2" customWidth="1"/>
    <col min="14861" max="14861" width="11.77734375" style="2" customWidth="1"/>
    <col min="14862" max="14863" width="11.88671875" style="2" customWidth="1"/>
    <col min="14864" max="14864" width="15.21875" style="2" customWidth="1"/>
    <col min="14865" max="14865" width="11.6640625" style="2" customWidth="1"/>
    <col min="14866" max="15110" width="10" style="2"/>
    <col min="15111" max="15111" width="6.109375" style="2" bestFit="1" customWidth="1"/>
    <col min="15112" max="15112" width="25.5546875" style="2" customWidth="1"/>
    <col min="15113" max="15113" width="23.44140625" style="2" customWidth="1"/>
    <col min="15114" max="15114" width="7.21875" style="2" customWidth="1"/>
    <col min="15115" max="15115" width="11.77734375" style="2" customWidth="1"/>
    <col min="15116" max="15116" width="5.6640625" style="2" customWidth="1"/>
    <col min="15117" max="15117" width="11.77734375" style="2" customWidth="1"/>
    <col min="15118" max="15119" width="11.88671875" style="2" customWidth="1"/>
    <col min="15120" max="15120" width="15.21875" style="2" customWidth="1"/>
    <col min="15121" max="15121" width="11.6640625" style="2" customWidth="1"/>
    <col min="15122" max="15366" width="10" style="2"/>
    <col min="15367" max="15367" width="6.109375" style="2" bestFit="1" customWidth="1"/>
    <col min="15368" max="15368" width="25.5546875" style="2" customWidth="1"/>
    <col min="15369" max="15369" width="23.44140625" style="2" customWidth="1"/>
    <col min="15370" max="15370" width="7.21875" style="2" customWidth="1"/>
    <col min="15371" max="15371" width="11.77734375" style="2" customWidth="1"/>
    <col min="15372" max="15372" width="5.6640625" style="2" customWidth="1"/>
    <col min="15373" max="15373" width="11.77734375" style="2" customWidth="1"/>
    <col min="15374" max="15375" width="11.88671875" style="2" customWidth="1"/>
    <col min="15376" max="15376" width="15.21875" style="2" customWidth="1"/>
    <col min="15377" max="15377" width="11.6640625" style="2" customWidth="1"/>
    <col min="15378" max="15622" width="10" style="2"/>
    <col min="15623" max="15623" width="6.109375" style="2" bestFit="1" customWidth="1"/>
    <col min="15624" max="15624" width="25.5546875" style="2" customWidth="1"/>
    <col min="15625" max="15625" width="23.44140625" style="2" customWidth="1"/>
    <col min="15626" max="15626" width="7.21875" style="2" customWidth="1"/>
    <col min="15627" max="15627" width="11.77734375" style="2" customWidth="1"/>
    <col min="15628" max="15628" width="5.6640625" style="2" customWidth="1"/>
    <col min="15629" max="15629" width="11.77734375" style="2" customWidth="1"/>
    <col min="15630" max="15631" width="11.88671875" style="2" customWidth="1"/>
    <col min="15632" max="15632" width="15.21875" style="2" customWidth="1"/>
    <col min="15633" max="15633" width="11.6640625" style="2" customWidth="1"/>
    <col min="15634" max="15878" width="10" style="2"/>
    <col min="15879" max="15879" width="6.109375" style="2" bestFit="1" customWidth="1"/>
    <col min="15880" max="15880" width="25.5546875" style="2" customWidth="1"/>
    <col min="15881" max="15881" width="23.44140625" style="2" customWidth="1"/>
    <col min="15882" max="15882" width="7.21875" style="2" customWidth="1"/>
    <col min="15883" max="15883" width="11.77734375" style="2" customWidth="1"/>
    <col min="15884" max="15884" width="5.6640625" style="2" customWidth="1"/>
    <col min="15885" max="15885" width="11.77734375" style="2" customWidth="1"/>
    <col min="15886" max="15887" width="11.88671875" style="2" customWidth="1"/>
    <col min="15888" max="15888" width="15.21875" style="2" customWidth="1"/>
    <col min="15889" max="15889" width="11.6640625" style="2" customWidth="1"/>
    <col min="15890" max="16134" width="10" style="2"/>
    <col min="16135" max="16135" width="6.109375" style="2" bestFit="1" customWidth="1"/>
    <col min="16136" max="16136" width="25.5546875" style="2" customWidth="1"/>
    <col min="16137" max="16137" width="23.44140625" style="2" customWidth="1"/>
    <col min="16138" max="16138" width="7.21875" style="2" customWidth="1"/>
    <col min="16139" max="16139" width="11.77734375" style="2" customWidth="1"/>
    <col min="16140" max="16140" width="5.6640625" style="2" customWidth="1"/>
    <col min="16141" max="16141" width="11.77734375" style="2" customWidth="1"/>
    <col min="16142" max="16143" width="11.88671875" style="2" customWidth="1"/>
    <col min="16144" max="16144" width="15.21875" style="2" customWidth="1"/>
    <col min="16145" max="16145" width="11.6640625" style="2" customWidth="1"/>
    <col min="16146" max="16384" width="10" style="2"/>
  </cols>
  <sheetData>
    <row r="1" spans="1:18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3" customFormat="1" ht="27.75" customHeight="1" x14ac:dyDescent="0.25">
      <c r="M2" s="4" t="s">
        <v>1</v>
      </c>
      <c r="N2" s="4"/>
      <c r="O2" s="4"/>
      <c r="P2" s="4"/>
      <c r="Q2" s="4"/>
    </row>
    <row r="3" spans="1:18" s="7" customFormat="1" ht="3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5" t="s">
        <v>16</v>
      </c>
      <c r="P3" s="5" t="s">
        <v>17</v>
      </c>
      <c r="Q3" s="5" t="s">
        <v>18</v>
      </c>
    </row>
    <row r="4" spans="1:18" s="15" customFormat="1" ht="62.4" customHeight="1" x14ac:dyDescent="0.25">
      <c r="A4" s="8">
        <v>1</v>
      </c>
      <c r="B4" s="8" t="s">
        <v>19</v>
      </c>
      <c r="C4" s="9" t="s">
        <v>20</v>
      </c>
      <c r="D4" s="9" t="s">
        <v>21</v>
      </c>
      <c r="E4" s="8" t="s">
        <v>22</v>
      </c>
      <c r="F4" s="10">
        <v>6.79</v>
      </c>
      <c r="G4" s="10">
        <v>6.79</v>
      </c>
      <c r="H4" s="11">
        <v>0.13</v>
      </c>
      <c r="I4" s="12">
        <f>VLOOKUP(D4,'[1]2022年7-12月'!$B$4:$AA$210,26,0)</f>
        <v>6.811418896570796</v>
      </c>
      <c r="J4" s="12">
        <f>VLOOKUP(D4,'[1]2022年7-12月'!$B$4:$AE$210,30,0)</f>
        <v>6.811418896570796</v>
      </c>
      <c r="K4" s="10">
        <f>F4</f>
        <v>6.79</v>
      </c>
      <c r="L4" s="10">
        <f>G4</f>
        <v>6.79</v>
      </c>
      <c r="M4" s="10">
        <f>F4</f>
        <v>6.79</v>
      </c>
      <c r="N4" s="10">
        <f>G4</f>
        <v>6.79</v>
      </c>
      <c r="O4" s="13" t="s">
        <v>23</v>
      </c>
      <c r="P4" s="13" t="s">
        <v>24</v>
      </c>
      <c r="Q4" s="13" t="s">
        <v>25</v>
      </c>
      <c r="R4" s="14"/>
    </row>
    <row r="5" spans="1:18" s="15" customFormat="1" ht="62.4" customHeight="1" x14ac:dyDescent="0.25">
      <c r="A5" s="8">
        <v>2</v>
      </c>
      <c r="B5" s="8" t="s">
        <v>26</v>
      </c>
      <c r="C5" s="9" t="s">
        <v>27</v>
      </c>
      <c r="D5" s="9" t="s">
        <v>28</v>
      </c>
      <c r="E5" s="8" t="s">
        <v>22</v>
      </c>
      <c r="F5" s="10">
        <v>6.79</v>
      </c>
      <c r="G5" s="10">
        <v>6.79</v>
      </c>
      <c r="H5" s="11">
        <v>0.13</v>
      </c>
      <c r="I5" s="12">
        <f>VLOOKUP(D5,'[1]2022年7-12月'!$B$4:$AA$210,26,0)</f>
        <v>6.811418896570796</v>
      </c>
      <c r="J5" s="12">
        <f>VLOOKUP(D5,'[1]2022年7-12月'!$B$4:$AE$210,30,0)</f>
        <v>6.811418896570796</v>
      </c>
      <c r="K5" s="10">
        <f t="shared" ref="K5:L39" si="0">F5</f>
        <v>6.79</v>
      </c>
      <c r="L5" s="10">
        <f t="shared" si="0"/>
        <v>6.79</v>
      </c>
      <c r="M5" s="10">
        <f t="shared" ref="M5:N39" si="1">F5</f>
        <v>6.79</v>
      </c>
      <c r="N5" s="10">
        <f t="shared" si="1"/>
        <v>6.79</v>
      </c>
      <c r="O5" s="13" t="s">
        <v>23</v>
      </c>
      <c r="P5" s="13" t="s">
        <v>24</v>
      </c>
      <c r="Q5" s="13" t="s">
        <v>25</v>
      </c>
      <c r="R5" s="14"/>
    </row>
    <row r="6" spans="1:18" s="15" customFormat="1" ht="62.4" customHeight="1" x14ac:dyDescent="0.25">
      <c r="A6" s="8">
        <v>3</v>
      </c>
      <c r="B6" s="8" t="s">
        <v>29</v>
      </c>
      <c r="C6" s="9" t="s">
        <v>30</v>
      </c>
      <c r="D6" s="9" t="s">
        <v>31</v>
      </c>
      <c r="E6" s="8" t="s">
        <v>22</v>
      </c>
      <c r="F6" s="10">
        <f>VLOOKUP(D6,'[2]2021年7-12月 (调整后)'!$B$4:$AA$210,26,0)</f>
        <v>5.3799975056000005</v>
      </c>
      <c r="G6" s="10">
        <f>VLOOKUP(D6,'[2]2021年7-12月 (调整后)'!$B$4:$AE$210,30,0)</f>
        <v>5.3799975056000005</v>
      </c>
      <c r="H6" s="11">
        <v>0.13</v>
      </c>
      <c r="I6" s="12">
        <f>VLOOKUP(D6,'[1]2022年7-12月'!$B$4:$AA$210,26,0)</f>
        <v>5.1618043480000004</v>
      </c>
      <c r="J6" s="12">
        <f>VLOOKUP(D6,'[1]2022年7-12月'!$B$4:$AE$210,30,0)</f>
        <v>5.1618043480000004</v>
      </c>
      <c r="K6" s="10">
        <f t="shared" si="0"/>
        <v>5.3799975056000005</v>
      </c>
      <c r="L6" s="10">
        <f t="shared" si="0"/>
        <v>5.3799975056000005</v>
      </c>
      <c r="M6" s="10">
        <f t="shared" si="1"/>
        <v>5.3799975056000005</v>
      </c>
      <c r="N6" s="10">
        <f t="shared" si="1"/>
        <v>5.3799975056000005</v>
      </c>
      <c r="O6" s="13" t="s">
        <v>32</v>
      </c>
      <c r="P6" s="13" t="s">
        <v>24</v>
      </c>
      <c r="Q6" s="13" t="s">
        <v>33</v>
      </c>
      <c r="R6" s="14"/>
    </row>
    <row r="7" spans="1:18" s="23" customFormat="1" ht="51" customHeight="1" x14ac:dyDescent="0.25">
      <c r="A7" s="16">
        <v>4</v>
      </c>
      <c r="B7" s="16" t="s">
        <v>29</v>
      </c>
      <c r="C7" s="17" t="s">
        <v>30</v>
      </c>
      <c r="D7" s="17" t="s">
        <v>34</v>
      </c>
      <c r="E7" s="16" t="s">
        <v>22</v>
      </c>
      <c r="F7" s="18"/>
      <c r="G7" s="18"/>
      <c r="H7" s="19">
        <v>0.13</v>
      </c>
      <c r="I7" s="20">
        <v>5.5068043480000002</v>
      </c>
      <c r="J7" s="20">
        <v>5.5068043480000002</v>
      </c>
      <c r="K7" s="18"/>
      <c r="L7" s="18"/>
      <c r="M7" s="18"/>
      <c r="N7" s="18"/>
      <c r="O7" s="21" t="s">
        <v>35</v>
      </c>
      <c r="P7" s="21" t="s">
        <v>36</v>
      </c>
      <c r="Q7" s="21" t="s">
        <v>37</v>
      </c>
      <c r="R7" s="22"/>
    </row>
    <row r="8" spans="1:18" s="15" customFormat="1" ht="62.4" customHeight="1" x14ac:dyDescent="0.25">
      <c r="A8" s="8">
        <v>5</v>
      </c>
      <c r="B8" s="8" t="s">
        <v>38</v>
      </c>
      <c r="C8" s="9" t="s">
        <v>39</v>
      </c>
      <c r="D8" s="9" t="s">
        <v>40</v>
      </c>
      <c r="E8" s="8" t="s">
        <v>22</v>
      </c>
      <c r="F8" s="10">
        <v>5.25</v>
      </c>
      <c r="G8" s="10">
        <v>5.25</v>
      </c>
      <c r="H8" s="11">
        <v>0.13</v>
      </c>
      <c r="I8" s="12">
        <f>VLOOKUP(D8,'[1]2022年7-12月'!$B$4:$AA$210,26,0)</f>
        <v>5.127304348</v>
      </c>
      <c r="J8" s="12">
        <f>VLOOKUP(D8,'[1]2022年7-12月'!$B$4:$AE$210,30,0)</f>
        <v>5.3873043479999998</v>
      </c>
      <c r="K8" s="10">
        <f t="shared" si="0"/>
        <v>5.25</v>
      </c>
      <c r="L8" s="10">
        <f t="shared" si="0"/>
        <v>5.25</v>
      </c>
      <c r="M8" s="10">
        <f t="shared" si="1"/>
        <v>5.25</v>
      </c>
      <c r="N8" s="10">
        <f t="shared" si="1"/>
        <v>5.25</v>
      </c>
      <c r="O8" s="13" t="s">
        <v>41</v>
      </c>
      <c r="P8" s="13" t="s">
        <v>24</v>
      </c>
      <c r="Q8" s="13" t="s">
        <v>33</v>
      </c>
      <c r="R8" s="14"/>
    </row>
    <row r="9" spans="1:18" s="23" customFormat="1" ht="62.4" customHeight="1" x14ac:dyDescent="0.25">
      <c r="A9" s="16">
        <v>6</v>
      </c>
      <c r="B9" s="16" t="s">
        <v>42</v>
      </c>
      <c r="C9" s="17" t="s">
        <v>43</v>
      </c>
      <c r="D9" s="17" t="s">
        <v>44</v>
      </c>
      <c r="E9" s="16" t="s">
        <v>22</v>
      </c>
      <c r="F9" s="18"/>
      <c r="G9" s="18"/>
      <c r="H9" s="19">
        <v>0.13</v>
      </c>
      <c r="I9" s="20">
        <v>6.5916653694999994</v>
      </c>
      <c r="J9" s="20">
        <v>6.901665369499999</v>
      </c>
      <c r="K9" s="18"/>
      <c r="L9" s="18"/>
      <c r="M9" s="18"/>
      <c r="N9" s="18"/>
      <c r="O9" s="21" t="s">
        <v>35</v>
      </c>
      <c r="P9" s="21" t="s">
        <v>36</v>
      </c>
      <c r="Q9" s="21" t="s">
        <v>37</v>
      </c>
      <c r="R9" s="22"/>
    </row>
    <row r="10" spans="1:18" s="15" customFormat="1" ht="62.4" customHeight="1" x14ac:dyDescent="0.25">
      <c r="A10" s="8">
        <v>7</v>
      </c>
      <c r="B10" s="8" t="s">
        <v>42</v>
      </c>
      <c r="C10" s="9" t="s">
        <v>43</v>
      </c>
      <c r="D10" s="9" t="s">
        <v>45</v>
      </c>
      <c r="E10" s="8" t="s">
        <v>22</v>
      </c>
      <c r="F10" s="10">
        <v>6.69</v>
      </c>
      <c r="G10" s="10">
        <v>6.69</v>
      </c>
      <c r="H10" s="11">
        <v>0.13</v>
      </c>
      <c r="I10" s="12">
        <f>VLOOKUP(D10,'[1]2022年7-12月'!$B$4:$AA$210,26,0)</f>
        <v>6.6491653694999995</v>
      </c>
      <c r="J10" s="12">
        <f>VLOOKUP(D10,'[1]2022年7-12月'!$B$4:$AE$210,30,0)</f>
        <v>7.0791653694999992</v>
      </c>
      <c r="K10" s="10">
        <f t="shared" si="0"/>
        <v>6.69</v>
      </c>
      <c r="L10" s="10">
        <f t="shared" si="0"/>
        <v>6.69</v>
      </c>
      <c r="M10" s="10">
        <f t="shared" si="1"/>
        <v>6.69</v>
      </c>
      <c r="N10" s="10">
        <f t="shared" si="1"/>
        <v>6.69</v>
      </c>
      <c r="O10" s="13" t="s">
        <v>46</v>
      </c>
      <c r="P10" s="13" t="s">
        <v>24</v>
      </c>
      <c r="Q10" s="13" t="s">
        <v>33</v>
      </c>
      <c r="R10" s="14"/>
    </row>
    <row r="11" spans="1:18" s="31" customFormat="1" ht="62.4" customHeight="1" x14ac:dyDescent="0.25">
      <c r="A11" s="24">
        <v>8</v>
      </c>
      <c r="B11" s="24" t="s">
        <v>47</v>
      </c>
      <c r="C11" s="25" t="s">
        <v>48</v>
      </c>
      <c r="D11" s="25" t="s">
        <v>49</v>
      </c>
      <c r="E11" s="24" t="s">
        <v>22</v>
      </c>
      <c r="F11" s="26"/>
      <c r="G11" s="26"/>
      <c r="H11" s="27">
        <v>0.13</v>
      </c>
      <c r="I11" s="28">
        <f>VLOOKUP(D11,'[1]2022年7-12月'!$B$4:$AA$210,26,0)</f>
        <v>0.35213895575221243</v>
      </c>
      <c r="J11" s="28">
        <f>VLOOKUP(D11,'[1]2022年7-12月'!$B$4:$AE$210,30,0)</f>
        <v>0.35213895575221243</v>
      </c>
      <c r="K11" s="26"/>
      <c r="L11" s="26"/>
      <c r="M11" s="26"/>
      <c r="N11" s="26"/>
      <c r="O11" s="29" t="s">
        <v>50</v>
      </c>
      <c r="P11" s="29" t="s">
        <v>50</v>
      </c>
      <c r="Q11" s="29" t="s">
        <v>33</v>
      </c>
      <c r="R11" s="30"/>
    </row>
    <row r="12" spans="1:18" s="31" customFormat="1" ht="62.4" customHeight="1" x14ac:dyDescent="0.25">
      <c r="A12" s="24">
        <v>9</v>
      </c>
      <c r="B12" s="24" t="s">
        <v>51</v>
      </c>
      <c r="C12" s="25" t="s">
        <v>52</v>
      </c>
      <c r="D12" s="25" t="s">
        <v>53</v>
      </c>
      <c r="E12" s="24" t="s">
        <v>22</v>
      </c>
      <c r="F12" s="26">
        <v>2.65</v>
      </c>
      <c r="G12" s="26">
        <v>2.65</v>
      </c>
      <c r="H12" s="27">
        <v>0.13</v>
      </c>
      <c r="I12" s="28">
        <f>VLOOKUP(D12,'[1]2022年7-12月'!$B$4:$AA$210,26,0)</f>
        <v>2.6031777703124996</v>
      </c>
      <c r="J12" s="28">
        <f>VLOOKUP(D12,'[1]2022年7-12月'!$B$4:$AE$210,30,0)</f>
        <v>2.6031777703124996</v>
      </c>
      <c r="K12" s="26">
        <f t="shared" si="0"/>
        <v>2.65</v>
      </c>
      <c r="L12" s="26">
        <f t="shared" si="0"/>
        <v>2.65</v>
      </c>
      <c r="M12" s="26">
        <f t="shared" si="1"/>
        <v>2.65</v>
      </c>
      <c r="N12" s="26">
        <f t="shared" si="1"/>
        <v>2.65</v>
      </c>
      <c r="O12" s="29" t="s">
        <v>32</v>
      </c>
      <c r="P12" s="29" t="s">
        <v>50</v>
      </c>
      <c r="Q12" s="29" t="s">
        <v>33</v>
      </c>
      <c r="R12" s="30"/>
    </row>
    <row r="13" spans="1:18" s="31" customFormat="1" ht="62.4" customHeight="1" x14ac:dyDescent="0.25">
      <c r="A13" s="24">
        <v>10</v>
      </c>
      <c r="B13" s="24" t="s">
        <v>54</v>
      </c>
      <c r="C13" s="25" t="s">
        <v>55</v>
      </c>
      <c r="D13" s="25" t="s">
        <v>56</v>
      </c>
      <c r="E13" s="24" t="s">
        <v>22</v>
      </c>
      <c r="F13" s="26">
        <v>2.65</v>
      </c>
      <c r="G13" s="26">
        <v>2.65</v>
      </c>
      <c r="H13" s="27">
        <v>0.13</v>
      </c>
      <c r="I13" s="28">
        <f>VLOOKUP(D13,'[1]2022年7-12月'!$B$4:$AA$210,26,0)</f>
        <v>2.6031777703124996</v>
      </c>
      <c r="J13" s="28">
        <f>VLOOKUP(D13,'[1]2022年7-12月'!$B$4:$AE$210,30,0)</f>
        <v>2.6031777703124996</v>
      </c>
      <c r="K13" s="26">
        <f t="shared" si="0"/>
        <v>2.65</v>
      </c>
      <c r="L13" s="26">
        <f t="shared" si="0"/>
        <v>2.65</v>
      </c>
      <c r="M13" s="26">
        <f t="shared" si="1"/>
        <v>2.65</v>
      </c>
      <c r="N13" s="26">
        <f t="shared" si="1"/>
        <v>2.65</v>
      </c>
      <c r="O13" s="29" t="s">
        <v>32</v>
      </c>
      <c r="P13" s="29" t="s">
        <v>50</v>
      </c>
      <c r="Q13" s="29" t="s">
        <v>33</v>
      </c>
      <c r="R13" s="30"/>
    </row>
    <row r="14" spans="1:18" s="31" customFormat="1" ht="62.4" customHeight="1" x14ac:dyDescent="0.25">
      <c r="A14" s="24">
        <v>11</v>
      </c>
      <c r="B14" s="24" t="s">
        <v>57</v>
      </c>
      <c r="C14" s="25" t="s">
        <v>58</v>
      </c>
      <c r="D14" s="25" t="s">
        <v>59</v>
      </c>
      <c r="E14" s="24" t="s">
        <v>22</v>
      </c>
      <c r="F14" s="26"/>
      <c r="G14" s="26"/>
      <c r="H14" s="27">
        <v>0.13</v>
      </c>
      <c r="I14" s="28">
        <v>0.36985742952212386</v>
      </c>
      <c r="J14" s="28">
        <v>0.36985742952212386</v>
      </c>
      <c r="K14" s="26"/>
      <c r="L14" s="26"/>
      <c r="M14" s="26"/>
      <c r="N14" s="26"/>
      <c r="O14" s="29" t="s">
        <v>50</v>
      </c>
      <c r="P14" s="29" t="s">
        <v>50</v>
      </c>
      <c r="Q14" s="29" t="s">
        <v>33</v>
      </c>
      <c r="R14" s="30"/>
    </row>
    <row r="15" spans="1:18" s="39" customFormat="1" ht="62.4" customHeight="1" x14ac:dyDescent="0.25">
      <c r="A15" s="32">
        <v>12</v>
      </c>
      <c r="B15" s="32" t="s">
        <v>60</v>
      </c>
      <c r="C15" s="33" t="s">
        <v>61</v>
      </c>
      <c r="D15" s="33" t="s">
        <v>62</v>
      </c>
      <c r="E15" s="32" t="s">
        <v>22</v>
      </c>
      <c r="F15" s="34"/>
      <c r="G15" s="34"/>
      <c r="H15" s="35">
        <v>0.13</v>
      </c>
      <c r="I15" s="36">
        <f>VLOOKUP(D15,'[1]2022年7-12月'!$B$4:$AA$210,26,0)</f>
        <v>1.5302411956999997</v>
      </c>
      <c r="J15" s="36">
        <f>VLOOKUP(D15,'[1]2022年7-12月'!$B$4:$AE$210,30,0)</f>
        <v>1.9862411956999997</v>
      </c>
      <c r="K15" s="34"/>
      <c r="L15" s="34"/>
      <c r="M15" s="34"/>
      <c r="N15" s="34"/>
      <c r="O15" s="37" t="s">
        <v>35</v>
      </c>
      <c r="P15" s="21" t="s">
        <v>36</v>
      </c>
      <c r="Q15" s="37" t="s">
        <v>63</v>
      </c>
      <c r="R15" s="38"/>
    </row>
    <row r="16" spans="1:18" s="31" customFormat="1" ht="62.4" customHeight="1" x14ac:dyDescent="0.25">
      <c r="A16" s="24">
        <v>13</v>
      </c>
      <c r="B16" s="24" t="s">
        <v>60</v>
      </c>
      <c r="C16" s="25" t="s">
        <v>64</v>
      </c>
      <c r="D16" s="25" t="s">
        <v>65</v>
      </c>
      <c r="E16" s="24" t="s">
        <v>22</v>
      </c>
      <c r="F16" s="26">
        <v>2.35</v>
      </c>
      <c r="G16" s="26">
        <v>2.35</v>
      </c>
      <c r="H16" s="27">
        <v>0.13</v>
      </c>
      <c r="I16" s="28">
        <f>VLOOKUP(D16,'[1]2022年7-12月'!$B$4:$AA$210,26,0)</f>
        <v>2.3347773750549994</v>
      </c>
      <c r="J16" s="28">
        <f>VLOOKUP(D16,'[1]2022年7-12月'!$B$4:$AE$210,30,0)</f>
        <v>2.3347773750549994</v>
      </c>
      <c r="K16" s="26">
        <f t="shared" si="0"/>
        <v>2.35</v>
      </c>
      <c r="L16" s="26">
        <f t="shared" si="0"/>
        <v>2.35</v>
      </c>
      <c r="M16" s="26">
        <f t="shared" si="1"/>
        <v>2.35</v>
      </c>
      <c r="N16" s="26">
        <f t="shared" si="1"/>
        <v>2.35</v>
      </c>
      <c r="O16" s="29" t="s">
        <v>32</v>
      </c>
      <c r="P16" s="29" t="s">
        <v>50</v>
      </c>
      <c r="Q16" s="29" t="s">
        <v>33</v>
      </c>
      <c r="R16" s="30"/>
    </row>
    <row r="17" spans="1:18" s="3" customFormat="1" ht="62.4" customHeight="1" x14ac:dyDescent="0.25">
      <c r="A17" s="40">
        <v>14</v>
      </c>
      <c r="B17" s="40" t="s">
        <v>66</v>
      </c>
      <c r="C17" s="41" t="s">
        <v>67</v>
      </c>
      <c r="D17" s="41" t="s">
        <v>68</v>
      </c>
      <c r="E17" s="40" t="s">
        <v>22</v>
      </c>
      <c r="F17" s="42">
        <v>6.6</v>
      </c>
      <c r="G17" s="42">
        <v>6.6</v>
      </c>
      <c r="H17" s="43">
        <v>0.13</v>
      </c>
      <c r="I17" s="44">
        <f>VLOOKUP(D17,'[1]2022年7-12月'!$B$4:$AA$210,26,0)</f>
        <v>6.5321581249999996</v>
      </c>
      <c r="J17" s="44">
        <f>VLOOKUP(D17,'[1]2022年7-12月'!$B$4:$AE$210,30,0)</f>
        <v>7.2621581249999991</v>
      </c>
      <c r="K17" s="42">
        <f t="shared" si="0"/>
        <v>6.6</v>
      </c>
      <c r="L17" s="42">
        <f t="shared" si="0"/>
        <v>6.6</v>
      </c>
      <c r="M17" s="42">
        <f t="shared" si="1"/>
        <v>6.6</v>
      </c>
      <c r="N17" s="42">
        <f t="shared" si="1"/>
        <v>6.6</v>
      </c>
      <c r="O17" s="45" t="s">
        <v>32</v>
      </c>
      <c r="P17" s="45" t="s">
        <v>24</v>
      </c>
      <c r="Q17" s="45" t="s">
        <v>33</v>
      </c>
      <c r="R17" s="46"/>
    </row>
    <row r="18" spans="1:18" s="3" customFormat="1" ht="62.4" customHeight="1" x14ac:dyDescent="0.25">
      <c r="A18" s="40">
        <v>15</v>
      </c>
      <c r="B18" s="40" t="s">
        <v>69</v>
      </c>
      <c r="C18" s="41" t="s">
        <v>70</v>
      </c>
      <c r="D18" s="41" t="s">
        <v>71</v>
      </c>
      <c r="E18" s="40" t="s">
        <v>22</v>
      </c>
      <c r="F18" s="42">
        <v>4.62</v>
      </c>
      <c r="G18" s="42">
        <v>4.62</v>
      </c>
      <c r="H18" s="43">
        <v>0.13</v>
      </c>
      <c r="I18" s="44">
        <f>VLOOKUP(D18,'[1]2022年7-12月'!$B$4:$AA$210,26,0)</f>
        <v>4.6393573996125008</v>
      </c>
      <c r="J18" s="44">
        <f>VLOOKUP(D18,'[1]2022年7-12月'!$B$4:$AE$210,30,0)</f>
        <v>4.6393573996125008</v>
      </c>
      <c r="K18" s="42">
        <f t="shared" si="0"/>
        <v>4.62</v>
      </c>
      <c r="L18" s="42">
        <f t="shared" si="0"/>
        <v>4.62</v>
      </c>
      <c r="M18" s="42">
        <f t="shared" si="1"/>
        <v>4.62</v>
      </c>
      <c r="N18" s="42">
        <f t="shared" si="1"/>
        <v>4.62</v>
      </c>
      <c r="O18" s="45" t="s">
        <v>23</v>
      </c>
      <c r="P18" s="45" t="s">
        <v>23</v>
      </c>
      <c r="Q18" s="45" t="s">
        <v>33</v>
      </c>
      <c r="R18" s="46"/>
    </row>
    <row r="19" spans="1:18" s="3" customFormat="1" ht="62.4" customHeight="1" x14ac:dyDescent="0.25">
      <c r="A19" s="40">
        <v>16</v>
      </c>
      <c r="B19" s="40" t="s">
        <v>72</v>
      </c>
      <c r="C19" s="41" t="s">
        <v>73</v>
      </c>
      <c r="D19" s="41" t="s">
        <v>74</v>
      </c>
      <c r="E19" s="40" t="s">
        <v>22</v>
      </c>
      <c r="F19" s="42">
        <v>4.1100000000000003</v>
      </c>
      <c r="G19" s="42">
        <v>4.1100000000000003</v>
      </c>
      <c r="H19" s="43">
        <v>0.13</v>
      </c>
      <c r="I19" s="44">
        <f>VLOOKUP(D19,'[1]2022年7-12月'!$B$4:$AA$210,26,0)</f>
        <v>4.1140506568124993</v>
      </c>
      <c r="J19" s="44">
        <f>VLOOKUP(D19,'[1]2022年7-12月'!$B$4:$AE$210,30,0)</f>
        <v>4.1140506568124993</v>
      </c>
      <c r="K19" s="42">
        <f t="shared" si="0"/>
        <v>4.1100000000000003</v>
      </c>
      <c r="L19" s="42">
        <f t="shared" si="0"/>
        <v>4.1100000000000003</v>
      </c>
      <c r="M19" s="42">
        <f t="shared" si="1"/>
        <v>4.1100000000000003</v>
      </c>
      <c r="N19" s="42">
        <f t="shared" si="1"/>
        <v>4.1100000000000003</v>
      </c>
      <c r="O19" s="45" t="s">
        <v>23</v>
      </c>
      <c r="P19" s="45" t="s">
        <v>23</v>
      </c>
      <c r="Q19" s="45" t="s">
        <v>33</v>
      </c>
      <c r="R19" s="46"/>
    </row>
    <row r="20" spans="1:18" s="3" customFormat="1" ht="62.4" customHeight="1" x14ac:dyDescent="0.25">
      <c r="A20" s="40">
        <v>17</v>
      </c>
      <c r="B20" s="40" t="s">
        <v>75</v>
      </c>
      <c r="C20" s="41" t="s">
        <v>76</v>
      </c>
      <c r="D20" s="41" t="s">
        <v>77</v>
      </c>
      <c r="E20" s="40" t="s">
        <v>22</v>
      </c>
      <c r="F20" s="42">
        <v>4.0999999999999996</v>
      </c>
      <c r="G20" s="42">
        <v>4.0999999999999996</v>
      </c>
      <c r="H20" s="43">
        <v>0.13</v>
      </c>
      <c r="I20" s="44">
        <f>VLOOKUP(D20,'[1]2022年7-12月'!$B$4:$AA$210,26,0)</f>
        <v>4.0565506568124992</v>
      </c>
      <c r="J20" s="44">
        <f>VLOOKUP(D20,'[1]2022年7-12月'!$B$4:$AE$210,30,0)</f>
        <v>4.0565506568124992</v>
      </c>
      <c r="K20" s="42">
        <f t="shared" si="0"/>
        <v>4.0999999999999996</v>
      </c>
      <c r="L20" s="42">
        <f t="shared" si="0"/>
        <v>4.0999999999999996</v>
      </c>
      <c r="M20" s="42">
        <f t="shared" si="1"/>
        <v>4.0999999999999996</v>
      </c>
      <c r="N20" s="42">
        <f t="shared" si="1"/>
        <v>4.0999999999999996</v>
      </c>
      <c r="O20" s="45" t="s">
        <v>23</v>
      </c>
      <c r="P20" s="45" t="s">
        <v>23</v>
      </c>
      <c r="Q20" s="45" t="s">
        <v>33</v>
      </c>
      <c r="R20" s="46"/>
    </row>
    <row r="21" spans="1:18" s="3" customFormat="1" ht="62.4" customHeight="1" x14ac:dyDescent="0.25">
      <c r="A21" s="40">
        <v>18</v>
      </c>
      <c r="B21" s="40" t="s">
        <v>78</v>
      </c>
      <c r="C21" s="41" t="s">
        <v>79</v>
      </c>
      <c r="D21" s="41" t="s">
        <v>80</v>
      </c>
      <c r="E21" s="40" t="s">
        <v>22</v>
      </c>
      <c r="F21" s="42">
        <v>4.62</v>
      </c>
      <c r="G21" s="42">
        <v>4.62</v>
      </c>
      <c r="H21" s="43">
        <v>0.13</v>
      </c>
      <c r="I21" s="44">
        <f>VLOOKUP(D21,'[1]2022年7-12月'!$B$4:$AA$210,26,0)</f>
        <v>4.6393573996125008</v>
      </c>
      <c r="J21" s="44">
        <f>VLOOKUP(D21,'[1]2022年7-12月'!$B$4:$AE$210,30,0)</f>
        <v>4.6393573996125008</v>
      </c>
      <c r="K21" s="42">
        <f t="shared" si="0"/>
        <v>4.62</v>
      </c>
      <c r="L21" s="42">
        <f t="shared" si="0"/>
        <v>4.62</v>
      </c>
      <c r="M21" s="42">
        <f t="shared" si="1"/>
        <v>4.62</v>
      </c>
      <c r="N21" s="42">
        <f t="shared" si="1"/>
        <v>4.62</v>
      </c>
      <c r="O21" s="45" t="s">
        <v>46</v>
      </c>
      <c r="P21" s="45" t="s">
        <v>23</v>
      </c>
      <c r="Q21" s="45" t="s">
        <v>33</v>
      </c>
      <c r="R21" s="46"/>
    </row>
    <row r="22" spans="1:18" s="3" customFormat="1" ht="62.4" customHeight="1" x14ac:dyDescent="0.25">
      <c r="A22" s="40">
        <v>19</v>
      </c>
      <c r="B22" s="40" t="s">
        <v>81</v>
      </c>
      <c r="C22" s="41" t="s">
        <v>82</v>
      </c>
      <c r="D22" s="41" t="s">
        <v>83</v>
      </c>
      <c r="E22" s="40" t="s">
        <v>22</v>
      </c>
      <c r="F22" s="42"/>
      <c r="G22" s="42"/>
      <c r="H22" s="43">
        <v>0.13</v>
      </c>
      <c r="I22" s="44">
        <f>VLOOKUP(D22,'[1]2022年7-12月'!$B$4:$AA$210,26,0)</f>
        <v>2.3063945965625003</v>
      </c>
      <c r="J22" s="44">
        <f>VLOOKUP(D22,'[1]2022年7-12月'!$B$4:$AE$210,30,0)</f>
        <v>2.3383945965625004</v>
      </c>
      <c r="K22" s="42"/>
      <c r="L22" s="42"/>
      <c r="M22" s="42">
        <v>2.3063945965625003</v>
      </c>
      <c r="N22" s="42">
        <v>2.3063945965625003</v>
      </c>
      <c r="O22" s="45" t="s">
        <v>50</v>
      </c>
      <c r="P22" s="45" t="s">
        <v>24</v>
      </c>
      <c r="Q22" s="45" t="s">
        <v>33</v>
      </c>
      <c r="R22" s="46"/>
    </row>
    <row r="23" spans="1:18" s="3" customFormat="1" ht="62.4" customHeight="1" x14ac:dyDescent="0.25">
      <c r="A23" s="40">
        <v>20</v>
      </c>
      <c r="B23" s="40" t="s">
        <v>84</v>
      </c>
      <c r="C23" s="41" t="s">
        <v>85</v>
      </c>
      <c r="D23" s="41" t="s">
        <v>86</v>
      </c>
      <c r="E23" s="40" t="s">
        <v>22</v>
      </c>
      <c r="F23" s="47">
        <v>0.26602887407142856</v>
      </c>
      <c r="G23" s="42">
        <v>0.26602887407142856</v>
      </c>
      <c r="H23" s="43">
        <v>0.13</v>
      </c>
      <c r="I23" s="44">
        <f>VLOOKUP(D23,'[1]2022年7-12月'!$B$4:$AA$210,26,0)</f>
        <v>0.26602887407142856</v>
      </c>
      <c r="J23" s="44">
        <f>VLOOKUP(D23,'[1]2022年7-12月'!$B$4:$AE$210,30,0)</f>
        <v>0.26602887407142856</v>
      </c>
      <c r="K23" s="42">
        <f t="shared" si="0"/>
        <v>0.26602887407142856</v>
      </c>
      <c r="L23" s="42">
        <f t="shared" si="0"/>
        <v>0.26602887407142856</v>
      </c>
      <c r="M23" s="42">
        <f t="shared" si="1"/>
        <v>0.26602887407142856</v>
      </c>
      <c r="N23" s="42">
        <f t="shared" si="1"/>
        <v>0.26602887407142856</v>
      </c>
      <c r="O23" s="45" t="s">
        <v>87</v>
      </c>
      <c r="P23" s="45" t="s">
        <v>23</v>
      </c>
      <c r="Q23" s="45" t="s">
        <v>33</v>
      </c>
      <c r="R23" s="46"/>
    </row>
    <row r="24" spans="1:18" s="31" customFormat="1" ht="62.4" customHeight="1" x14ac:dyDescent="0.25">
      <c r="A24" s="24">
        <v>21</v>
      </c>
      <c r="B24" s="24" t="s">
        <v>88</v>
      </c>
      <c r="C24" s="25" t="s">
        <v>89</v>
      </c>
      <c r="D24" s="25" t="s">
        <v>90</v>
      </c>
      <c r="E24" s="24" t="s">
        <v>22</v>
      </c>
      <c r="F24" s="26"/>
      <c r="G24" s="26"/>
      <c r="H24" s="27">
        <v>0.13</v>
      </c>
      <c r="I24" s="28">
        <f>VLOOKUP(D24,'[1]2022年7-12月'!$B$4:$AA$210,26,0)</f>
        <v>4.0731055467762332</v>
      </c>
      <c r="J24" s="28">
        <f>VLOOKUP(D24,'[1]2022年7-12月'!$B$4:$AE$210,30,0)</f>
        <v>4.0731055467762332</v>
      </c>
      <c r="K24" s="26">
        <f t="shared" si="0"/>
        <v>0</v>
      </c>
      <c r="L24" s="26">
        <f t="shared" si="0"/>
        <v>0</v>
      </c>
      <c r="M24" s="26">
        <f t="shared" si="1"/>
        <v>0</v>
      </c>
      <c r="N24" s="26">
        <f t="shared" si="1"/>
        <v>0</v>
      </c>
      <c r="O24" s="29" t="s">
        <v>50</v>
      </c>
      <c r="P24" s="29" t="s">
        <v>91</v>
      </c>
      <c r="Q24" s="29" t="s">
        <v>33</v>
      </c>
      <c r="R24" s="30"/>
    </row>
    <row r="25" spans="1:18" s="31" customFormat="1" ht="62.4" customHeight="1" x14ac:dyDescent="0.25">
      <c r="A25" s="24">
        <v>22</v>
      </c>
      <c r="B25" s="24" t="s">
        <v>92</v>
      </c>
      <c r="C25" s="25" t="s">
        <v>93</v>
      </c>
      <c r="D25" s="25" t="s">
        <v>94</v>
      </c>
      <c r="E25" s="24" t="s">
        <v>22</v>
      </c>
      <c r="F25" s="26"/>
      <c r="G25" s="26"/>
      <c r="H25" s="27">
        <v>0.13</v>
      </c>
      <c r="I25" s="28">
        <f>VLOOKUP(D25,'[1]2022年7-12月'!$B$4:$AA$210,26,0)</f>
        <v>4.0731055467762332</v>
      </c>
      <c r="J25" s="28">
        <f>VLOOKUP(D25,'[1]2022年7-12月'!$B$4:$AE$210,30,0)</f>
        <v>4.0731055467762332</v>
      </c>
      <c r="K25" s="26">
        <f t="shared" si="0"/>
        <v>0</v>
      </c>
      <c r="L25" s="26">
        <f t="shared" si="0"/>
        <v>0</v>
      </c>
      <c r="M25" s="26">
        <f t="shared" si="1"/>
        <v>0</v>
      </c>
      <c r="N25" s="26">
        <f t="shared" si="1"/>
        <v>0</v>
      </c>
      <c r="O25" s="29" t="s">
        <v>50</v>
      </c>
      <c r="P25" s="29" t="s">
        <v>91</v>
      </c>
      <c r="Q25" s="29" t="s">
        <v>33</v>
      </c>
      <c r="R25" s="30"/>
    </row>
    <row r="26" spans="1:18" s="3" customFormat="1" ht="62.4" customHeight="1" x14ac:dyDescent="0.25">
      <c r="A26" s="40">
        <v>23</v>
      </c>
      <c r="B26" s="40" t="s">
        <v>95</v>
      </c>
      <c r="C26" s="41" t="s">
        <v>96</v>
      </c>
      <c r="D26" s="41" t="s">
        <v>97</v>
      </c>
      <c r="E26" s="40" t="s">
        <v>22</v>
      </c>
      <c r="F26" s="42"/>
      <c r="G26" s="42"/>
      <c r="H26" s="43">
        <v>0.13</v>
      </c>
      <c r="I26" s="44">
        <f>VLOOKUP(D26,'[1]2022年7-12月'!$B$4:$AA$210,26,0)</f>
        <v>3.0136855221238941</v>
      </c>
      <c r="J26" s="44">
        <f>VLOOKUP(D26,'[1]2022年7-12月'!$B$4:$AE$210,30,0)</f>
        <v>3.0136855221238941</v>
      </c>
      <c r="K26" s="42">
        <f t="shared" si="0"/>
        <v>0</v>
      </c>
      <c r="L26" s="42">
        <f t="shared" si="0"/>
        <v>0</v>
      </c>
      <c r="M26" s="42">
        <f t="shared" si="1"/>
        <v>0</v>
      </c>
      <c r="N26" s="42">
        <f t="shared" si="1"/>
        <v>0</v>
      </c>
      <c r="O26" s="45" t="s">
        <v>98</v>
      </c>
      <c r="P26" s="45" t="s">
        <v>99</v>
      </c>
      <c r="Q26" s="45" t="s">
        <v>33</v>
      </c>
      <c r="R26" s="46"/>
    </row>
    <row r="27" spans="1:18" s="3" customFormat="1" ht="62.4" customHeight="1" x14ac:dyDescent="0.25">
      <c r="A27" s="40">
        <v>24</v>
      </c>
      <c r="B27" s="40" t="s">
        <v>100</v>
      </c>
      <c r="C27" s="41" t="s">
        <v>101</v>
      </c>
      <c r="D27" s="41" t="s">
        <v>102</v>
      </c>
      <c r="E27" s="40" t="s">
        <v>22</v>
      </c>
      <c r="F27" s="42"/>
      <c r="G27" s="42"/>
      <c r="H27" s="43">
        <v>0.13</v>
      </c>
      <c r="I27" s="44">
        <f>VLOOKUP(D27,'[1]2022年7-12月'!$B$4:$AA$210,26,0)</f>
        <v>3.3064751150442482</v>
      </c>
      <c r="J27" s="44">
        <f>VLOOKUP(D27,'[1]2022年7-12月'!$B$4:$AE$210,30,0)</f>
        <v>3.3064751150442482</v>
      </c>
      <c r="K27" s="42">
        <f t="shared" si="0"/>
        <v>0</v>
      </c>
      <c r="L27" s="42">
        <f t="shared" si="0"/>
        <v>0</v>
      </c>
      <c r="M27" s="42">
        <f t="shared" si="1"/>
        <v>0</v>
      </c>
      <c r="N27" s="42">
        <f t="shared" si="1"/>
        <v>0</v>
      </c>
      <c r="O27" s="45" t="s">
        <v>98</v>
      </c>
      <c r="P27" s="45" t="s">
        <v>99</v>
      </c>
      <c r="Q27" s="45" t="s">
        <v>33</v>
      </c>
      <c r="R27" s="46"/>
    </row>
    <row r="28" spans="1:18" s="3" customFormat="1" ht="62.4" customHeight="1" x14ac:dyDescent="0.25">
      <c r="A28" s="40">
        <v>25</v>
      </c>
      <c r="B28" s="40" t="s">
        <v>103</v>
      </c>
      <c r="C28" s="41" t="s">
        <v>104</v>
      </c>
      <c r="D28" s="41" t="s">
        <v>105</v>
      </c>
      <c r="E28" s="40" t="s">
        <v>22</v>
      </c>
      <c r="F28" s="42"/>
      <c r="G28" s="42"/>
      <c r="H28" s="43">
        <v>0.13</v>
      </c>
      <c r="I28" s="44">
        <f>VLOOKUP(D28,'[1]2022年7-12月'!$B$4:$AA$210,26,0)</f>
        <v>0.48088675185840707</v>
      </c>
      <c r="J28" s="44">
        <f>VLOOKUP(D28,'[1]2022年7-12月'!$B$4:$AE$210,30,0)</f>
        <v>0.48088675185840707</v>
      </c>
      <c r="K28" s="42">
        <f t="shared" si="0"/>
        <v>0</v>
      </c>
      <c r="L28" s="42">
        <f t="shared" si="0"/>
        <v>0</v>
      </c>
      <c r="M28" s="42">
        <f t="shared" si="1"/>
        <v>0</v>
      </c>
      <c r="N28" s="42">
        <f t="shared" si="1"/>
        <v>0</v>
      </c>
      <c r="O28" s="45" t="s">
        <v>98</v>
      </c>
      <c r="P28" s="45" t="s">
        <v>99</v>
      </c>
      <c r="Q28" s="45" t="s">
        <v>33</v>
      </c>
      <c r="R28" s="46"/>
    </row>
    <row r="29" spans="1:18" s="3" customFormat="1" ht="62.4" customHeight="1" x14ac:dyDescent="0.25">
      <c r="A29" s="40">
        <v>26</v>
      </c>
      <c r="B29" s="40" t="s">
        <v>106</v>
      </c>
      <c r="C29" s="41" t="s">
        <v>107</v>
      </c>
      <c r="D29" s="41" t="s">
        <v>108</v>
      </c>
      <c r="E29" s="40" t="s">
        <v>22</v>
      </c>
      <c r="F29" s="42"/>
      <c r="G29" s="42"/>
      <c r="H29" s="43">
        <v>0.13</v>
      </c>
      <c r="I29" s="44">
        <f>VLOOKUP(D29,'[1]2022年7-12月'!$B$4:$AA$210,26,0)</f>
        <v>0.39841335999999994</v>
      </c>
      <c r="J29" s="44">
        <f>VLOOKUP(D29,'[1]2022年7-12月'!$B$4:$AE$210,30,0)</f>
        <v>0.39841335999999994</v>
      </c>
      <c r="K29" s="42">
        <f t="shared" si="0"/>
        <v>0</v>
      </c>
      <c r="L29" s="42">
        <f t="shared" si="0"/>
        <v>0</v>
      </c>
      <c r="M29" s="42">
        <f t="shared" si="1"/>
        <v>0</v>
      </c>
      <c r="N29" s="42">
        <f t="shared" si="1"/>
        <v>0</v>
      </c>
      <c r="O29" s="45" t="s">
        <v>98</v>
      </c>
      <c r="P29" s="45" t="s">
        <v>99</v>
      </c>
      <c r="Q29" s="45" t="s">
        <v>33</v>
      </c>
      <c r="R29" s="46"/>
    </row>
    <row r="30" spans="1:18" s="3" customFormat="1" ht="62.4" customHeight="1" x14ac:dyDescent="0.25">
      <c r="A30" s="40">
        <v>27</v>
      </c>
      <c r="B30" s="40" t="s">
        <v>109</v>
      </c>
      <c r="C30" s="41" t="s">
        <v>110</v>
      </c>
      <c r="D30" s="41" t="s">
        <v>111</v>
      </c>
      <c r="E30" s="40" t="s">
        <v>22</v>
      </c>
      <c r="F30" s="42"/>
      <c r="G30" s="42"/>
      <c r="H30" s="43">
        <v>0.13</v>
      </c>
      <c r="I30" s="44">
        <f>VLOOKUP(D30,'[1]2022年7-12月'!$B$4:$AA$210,26,0)</f>
        <v>2.2266989999999995</v>
      </c>
      <c r="J30" s="44">
        <f>VLOOKUP(D30,'[1]2022年7-12月'!$B$4:$AE$210,30,0)</f>
        <v>2.2266989999999995</v>
      </c>
      <c r="K30" s="42">
        <f t="shared" si="0"/>
        <v>0</v>
      </c>
      <c r="L30" s="42">
        <f t="shared" si="0"/>
        <v>0</v>
      </c>
      <c r="M30" s="42">
        <f t="shared" si="1"/>
        <v>0</v>
      </c>
      <c r="N30" s="42">
        <f t="shared" si="1"/>
        <v>0</v>
      </c>
      <c r="O30" s="45" t="s">
        <v>98</v>
      </c>
      <c r="P30" s="45" t="s">
        <v>99</v>
      </c>
      <c r="Q30" s="45" t="s">
        <v>33</v>
      </c>
      <c r="R30" s="46"/>
    </row>
    <row r="31" spans="1:18" s="3" customFormat="1" ht="62.4" customHeight="1" x14ac:dyDescent="0.25">
      <c r="A31" s="40">
        <v>28</v>
      </c>
      <c r="B31" s="40" t="s">
        <v>112</v>
      </c>
      <c r="C31" s="41" t="s">
        <v>113</v>
      </c>
      <c r="D31" s="41" t="s">
        <v>114</v>
      </c>
      <c r="E31" s="40" t="s">
        <v>22</v>
      </c>
      <c r="F31" s="42"/>
      <c r="G31" s="42"/>
      <c r="H31" s="43">
        <v>0.13</v>
      </c>
      <c r="I31" s="44">
        <f>VLOOKUP(D31,'[1]2022年7-12月'!$B$4:$AA$210,26,0)</f>
        <v>2.2266989999999995</v>
      </c>
      <c r="J31" s="44">
        <f>VLOOKUP(D31,'[1]2022年7-12月'!$B$4:$AE$210,30,0)</f>
        <v>2.2266989999999995</v>
      </c>
      <c r="K31" s="42">
        <f t="shared" si="0"/>
        <v>0</v>
      </c>
      <c r="L31" s="42">
        <f t="shared" si="0"/>
        <v>0</v>
      </c>
      <c r="M31" s="42">
        <f t="shared" si="1"/>
        <v>0</v>
      </c>
      <c r="N31" s="42">
        <f t="shared" si="1"/>
        <v>0</v>
      </c>
      <c r="O31" s="45" t="s">
        <v>98</v>
      </c>
      <c r="P31" s="45" t="s">
        <v>99</v>
      </c>
      <c r="Q31" s="45" t="s">
        <v>33</v>
      </c>
      <c r="R31" s="46"/>
    </row>
    <row r="32" spans="1:18" s="31" customFormat="1" ht="62.4" customHeight="1" x14ac:dyDescent="0.25">
      <c r="A32" s="24">
        <v>29</v>
      </c>
      <c r="B32" s="24" t="s">
        <v>115</v>
      </c>
      <c r="C32" s="25" t="s">
        <v>116</v>
      </c>
      <c r="D32" s="25" t="s">
        <v>117</v>
      </c>
      <c r="E32" s="24" t="s">
        <v>22</v>
      </c>
      <c r="F32" s="26"/>
      <c r="G32" s="26"/>
      <c r="H32" s="27">
        <v>0.13</v>
      </c>
      <c r="I32" s="28">
        <f>VLOOKUP(D32,'[1]2022年7-12月'!$B$4:$AA$210,26,0)</f>
        <v>0.6985905</v>
      </c>
      <c r="J32" s="28">
        <f>VLOOKUP(D32,'[1]2022年7-12月'!$B$4:$AE$210,30,0)</f>
        <v>0.6985905</v>
      </c>
      <c r="K32" s="26">
        <f t="shared" si="0"/>
        <v>0</v>
      </c>
      <c r="L32" s="26">
        <f t="shared" si="0"/>
        <v>0</v>
      </c>
      <c r="M32" s="26">
        <f t="shared" si="1"/>
        <v>0</v>
      </c>
      <c r="N32" s="26">
        <f t="shared" si="1"/>
        <v>0</v>
      </c>
      <c r="O32" s="29" t="s">
        <v>50</v>
      </c>
      <c r="P32" s="29" t="s">
        <v>91</v>
      </c>
      <c r="Q32" s="29" t="s">
        <v>33</v>
      </c>
      <c r="R32" s="30"/>
    </row>
    <row r="33" spans="1:18" s="39" customFormat="1" ht="62.4" customHeight="1" x14ac:dyDescent="0.25">
      <c r="A33" s="32">
        <v>30</v>
      </c>
      <c r="B33" s="32" t="s">
        <v>118</v>
      </c>
      <c r="C33" s="33" t="s">
        <v>119</v>
      </c>
      <c r="D33" s="33" t="s">
        <v>120</v>
      </c>
      <c r="E33" s="32" t="s">
        <v>22</v>
      </c>
      <c r="F33" s="34"/>
      <c r="G33" s="34"/>
      <c r="H33" s="35">
        <v>0.13</v>
      </c>
      <c r="I33" s="36">
        <f>VLOOKUP(D33,'[1]2022年7-12月'!$B$4:$AA$210,26,0)</f>
        <v>0.34455465100000005</v>
      </c>
      <c r="J33" s="36">
        <f>VLOOKUP(D33,'[1]2022年7-12月'!$B$4:$AE$210,30,0)</f>
        <v>0.34455465100000005</v>
      </c>
      <c r="K33" s="34"/>
      <c r="L33" s="34"/>
      <c r="M33" s="34"/>
      <c r="N33" s="34"/>
      <c r="O33" s="37" t="s">
        <v>121</v>
      </c>
      <c r="P33" s="37" t="s">
        <v>122</v>
      </c>
      <c r="Q33" s="37"/>
      <c r="R33" s="38"/>
    </row>
    <row r="34" spans="1:18" s="3" customFormat="1" ht="62.4" customHeight="1" x14ac:dyDescent="0.25">
      <c r="A34" s="40">
        <v>31</v>
      </c>
      <c r="B34" s="40" t="s">
        <v>123</v>
      </c>
      <c r="C34" s="41" t="s">
        <v>124</v>
      </c>
      <c r="D34" s="41" t="s">
        <v>125</v>
      </c>
      <c r="E34" s="40" t="s">
        <v>22</v>
      </c>
      <c r="F34" s="42">
        <v>4.97</v>
      </c>
      <c r="G34" s="42">
        <v>4.97</v>
      </c>
      <c r="H34" s="43">
        <v>0.13</v>
      </c>
      <c r="I34" s="44">
        <f>VLOOKUP(D34,'[1]2022年7-12月'!$B$4:$AA$210,26,0)</f>
        <v>4.8115245974004415</v>
      </c>
      <c r="J34" s="44">
        <f>VLOOKUP(D34,'[1]2022年7-12月'!$B$4:$AE$210,30,0)</f>
        <v>4.8115245974004415</v>
      </c>
      <c r="K34" s="42">
        <f t="shared" si="0"/>
        <v>4.97</v>
      </c>
      <c r="L34" s="42">
        <f t="shared" si="0"/>
        <v>4.97</v>
      </c>
      <c r="M34" s="42">
        <f t="shared" si="1"/>
        <v>4.97</v>
      </c>
      <c r="N34" s="42">
        <f t="shared" si="1"/>
        <v>4.97</v>
      </c>
      <c r="O34" s="45" t="s">
        <v>23</v>
      </c>
      <c r="P34" s="45" t="s">
        <v>23</v>
      </c>
      <c r="Q34" s="45" t="s">
        <v>33</v>
      </c>
      <c r="R34" s="46"/>
    </row>
    <row r="35" spans="1:18" s="3" customFormat="1" ht="62.4" customHeight="1" x14ac:dyDescent="0.25">
      <c r="A35" s="40">
        <v>32</v>
      </c>
      <c r="B35" s="40" t="s">
        <v>126</v>
      </c>
      <c r="C35" s="41" t="s">
        <v>127</v>
      </c>
      <c r="D35" s="41" t="s">
        <v>128</v>
      </c>
      <c r="E35" s="40" t="s">
        <v>22</v>
      </c>
      <c r="F35" s="42">
        <v>4.97</v>
      </c>
      <c r="G35" s="42">
        <v>4.97</v>
      </c>
      <c r="H35" s="43">
        <v>0.13</v>
      </c>
      <c r="I35" s="44">
        <f>VLOOKUP(D35,'[1]2022年7-12月'!$B$4:$AA$210,26,0)</f>
        <v>4.8115245974004415</v>
      </c>
      <c r="J35" s="44">
        <f>VLOOKUP(D35,'[1]2022年7-12月'!$B$4:$AE$210,30,0)</f>
        <v>4.8115245974004415</v>
      </c>
      <c r="K35" s="42">
        <f t="shared" si="0"/>
        <v>4.97</v>
      </c>
      <c r="L35" s="42">
        <f t="shared" si="0"/>
        <v>4.97</v>
      </c>
      <c r="M35" s="42">
        <f t="shared" si="1"/>
        <v>4.97</v>
      </c>
      <c r="N35" s="42">
        <f t="shared" si="1"/>
        <v>4.97</v>
      </c>
      <c r="O35" s="45" t="s">
        <v>23</v>
      </c>
      <c r="P35" s="45" t="s">
        <v>23</v>
      </c>
      <c r="Q35" s="45" t="s">
        <v>33</v>
      </c>
      <c r="R35" s="46"/>
    </row>
    <row r="36" spans="1:18" s="3" customFormat="1" ht="62.4" customHeight="1" x14ac:dyDescent="0.25">
      <c r="A36" s="40">
        <v>33</v>
      </c>
      <c r="B36" s="40" t="s">
        <v>129</v>
      </c>
      <c r="C36" s="41" t="s">
        <v>130</v>
      </c>
      <c r="D36" s="41"/>
      <c r="E36" s="40" t="s">
        <v>22</v>
      </c>
      <c r="F36" s="42">
        <v>4.97</v>
      </c>
      <c r="G36" s="42">
        <v>4.97</v>
      </c>
      <c r="H36" s="43">
        <v>0.13</v>
      </c>
      <c r="I36" s="44">
        <v>4.8115245974004415</v>
      </c>
      <c r="J36" s="44">
        <v>4.8115245974004415</v>
      </c>
      <c r="K36" s="42">
        <v>4.97</v>
      </c>
      <c r="L36" s="42">
        <v>4.97</v>
      </c>
      <c r="M36" s="42">
        <v>4.97</v>
      </c>
      <c r="N36" s="42">
        <v>4.97</v>
      </c>
      <c r="O36" s="45" t="s">
        <v>46</v>
      </c>
      <c r="P36" s="45" t="s">
        <v>46</v>
      </c>
      <c r="Q36" s="45" t="s">
        <v>33</v>
      </c>
      <c r="R36" s="46" t="s">
        <v>131</v>
      </c>
    </row>
    <row r="37" spans="1:18" s="3" customFormat="1" ht="62.4" customHeight="1" x14ac:dyDescent="0.25">
      <c r="A37" s="40">
        <v>34</v>
      </c>
      <c r="B37" s="40" t="s">
        <v>132</v>
      </c>
      <c r="C37" s="41" t="s">
        <v>133</v>
      </c>
      <c r="D37" s="41" t="s">
        <v>134</v>
      </c>
      <c r="E37" s="40" t="s">
        <v>22</v>
      </c>
      <c r="F37" s="42">
        <v>11.5</v>
      </c>
      <c r="G37" s="42">
        <v>11.5</v>
      </c>
      <c r="H37" s="43">
        <v>0.13</v>
      </c>
      <c r="I37" s="44">
        <f>VLOOKUP(D37,'[1]2022年7-12月'!$B$4:$AA$210,26,0)</f>
        <v>11.412496431814159</v>
      </c>
      <c r="J37" s="44">
        <f>VLOOKUP(D37,'[1]2022年7-12月'!$B$4:$AE$210,30,0)</f>
        <v>11.412496431814159</v>
      </c>
      <c r="K37" s="42">
        <f t="shared" si="0"/>
        <v>11.5</v>
      </c>
      <c r="L37" s="42">
        <f t="shared" si="0"/>
        <v>11.5</v>
      </c>
      <c r="M37" s="42">
        <f t="shared" si="1"/>
        <v>11.5</v>
      </c>
      <c r="N37" s="42">
        <f t="shared" si="1"/>
        <v>11.5</v>
      </c>
      <c r="O37" s="45" t="s">
        <v>32</v>
      </c>
      <c r="P37" s="45" t="s">
        <v>24</v>
      </c>
      <c r="Q37" s="45" t="s">
        <v>33</v>
      </c>
      <c r="R37" s="46"/>
    </row>
    <row r="38" spans="1:18" s="3" customFormat="1" ht="62.4" customHeight="1" x14ac:dyDescent="0.25">
      <c r="A38" s="40">
        <v>35</v>
      </c>
      <c r="B38" s="40" t="s">
        <v>135</v>
      </c>
      <c r="C38" s="41" t="s">
        <v>136</v>
      </c>
      <c r="D38" s="41" t="s">
        <v>137</v>
      </c>
      <c r="E38" s="40" t="s">
        <v>22</v>
      </c>
      <c r="F38" s="42">
        <v>11.6</v>
      </c>
      <c r="G38" s="42">
        <v>11.6</v>
      </c>
      <c r="H38" s="43">
        <v>0.13</v>
      </c>
      <c r="I38" s="44">
        <f>VLOOKUP(D38,'[1]2022年7-12月'!$B$4:$AA$210,26,0)</f>
        <v>11.453896431814158</v>
      </c>
      <c r="J38" s="44">
        <f>VLOOKUP(D38,'[1]2022年7-12月'!$B$4:$AE$210,30,0)</f>
        <v>11.841796431814158</v>
      </c>
      <c r="K38" s="42">
        <f t="shared" si="0"/>
        <v>11.6</v>
      </c>
      <c r="L38" s="42">
        <f t="shared" si="0"/>
        <v>11.6</v>
      </c>
      <c r="M38" s="42">
        <f t="shared" si="1"/>
        <v>11.6</v>
      </c>
      <c r="N38" s="42">
        <f t="shared" si="1"/>
        <v>11.6</v>
      </c>
      <c r="O38" s="45" t="s">
        <v>32</v>
      </c>
      <c r="P38" s="45" t="s">
        <v>24</v>
      </c>
      <c r="Q38" s="45" t="s">
        <v>33</v>
      </c>
      <c r="R38" s="46"/>
    </row>
    <row r="39" spans="1:18" s="3" customFormat="1" ht="62.4" customHeight="1" x14ac:dyDescent="0.25">
      <c r="A39" s="40">
        <v>36</v>
      </c>
      <c r="B39" s="40" t="s">
        <v>138</v>
      </c>
      <c r="C39" s="41" t="s">
        <v>139</v>
      </c>
      <c r="D39" s="41" t="s">
        <v>140</v>
      </c>
      <c r="E39" s="40" t="s">
        <v>22</v>
      </c>
      <c r="F39" s="42">
        <v>11.9</v>
      </c>
      <c r="G39" s="42">
        <v>11.9</v>
      </c>
      <c r="H39" s="43">
        <v>0.13</v>
      </c>
      <c r="I39" s="44">
        <f>VLOOKUP(D39,'[1]2022年7-12月'!$B$4:$AA$210,26,0)</f>
        <v>11.740246431814159</v>
      </c>
      <c r="J39" s="44">
        <f>VLOOKUP(D39,'[1]2022年7-12月'!$B$4:$AE$210,30,0)</f>
        <v>12.128146431814159</v>
      </c>
      <c r="K39" s="42">
        <f t="shared" si="0"/>
        <v>11.9</v>
      </c>
      <c r="L39" s="42">
        <f t="shared" si="0"/>
        <v>11.9</v>
      </c>
      <c r="M39" s="42">
        <f t="shared" si="1"/>
        <v>11.9</v>
      </c>
      <c r="N39" s="42">
        <f t="shared" si="1"/>
        <v>11.9</v>
      </c>
      <c r="O39" s="45" t="s">
        <v>32</v>
      </c>
      <c r="P39" s="45" t="s">
        <v>24</v>
      </c>
      <c r="Q39" s="45" t="s">
        <v>33</v>
      </c>
      <c r="R39" s="46"/>
    </row>
    <row r="40" spans="1:18" s="3" customFormat="1" ht="27.75" customHeight="1" x14ac:dyDescent="0.25">
      <c r="A40" s="48" t="s">
        <v>141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</row>
    <row r="41" spans="1:18" s="3" customFormat="1" ht="106.2" customHeight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</row>
    <row r="42" spans="1:18" s="3" customFormat="1" ht="93" customHeight="1" x14ac:dyDescent="0.25">
      <c r="A42" s="49" t="s">
        <v>142</v>
      </c>
      <c r="B42" s="50"/>
      <c r="C42" s="51" t="s">
        <v>143</v>
      </c>
      <c r="D42" s="51"/>
      <c r="E42" s="51"/>
      <c r="F42" s="52" t="s">
        <v>144</v>
      </c>
      <c r="G42" s="53"/>
      <c r="H42" s="53"/>
      <c r="I42" s="53"/>
      <c r="J42" s="54"/>
      <c r="K42" s="52" t="s">
        <v>145</v>
      </c>
      <c r="L42" s="53"/>
      <c r="M42" s="53"/>
      <c r="N42" s="54"/>
      <c r="O42" s="48" t="s">
        <v>146</v>
      </c>
      <c r="P42" s="48"/>
      <c r="Q42" s="48"/>
    </row>
    <row r="43" spans="1:18" s="3" customFormat="1" ht="27.75" customHeight="1" x14ac:dyDescent="0.25"/>
    <row r="44" spans="1:18" s="3" customFormat="1" ht="27.75" customHeight="1" x14ac:dyDescent="0.25"/>
    <row r="45" spans="1:18" s="3" customFormat="1" ht="27.75" customHeight="1" x14ac:dyDescent="0.25"/>
    <row r="46" spans="1:18" s="3" customFormat="1" ht="27.75" customHeight="1" x14ac:dyDescent="0.25"/>
    <row r="47" spans="1:18" s="3" customFormat="1" ht="27.75" customHeight="1" x14ac:dyDescent="0.25"/>
    <row r="48" spans="1:18" s="3" customFormat="1" ht="27.75" customHeight="1" x14ac:dyDescent="0.25"/>
    <row r="49" s="3" customFormat="1" ht="27.75" customHeight="1" x14ac:dyDescent="0.25"/>
    <row r="50" s="3" customFormat="1" ht="27.75" customHeight="1" x14ac:dyDescent="0.25"/>
    <row r="51" s="3" customFormat="1" ht="27.75" customHeight="1" x14ac:dyDescent="0.25"/>
    <row r="52" s="3" customFormat="1" ht="27.75" customHeight="1" x14ac:dyDescent="0.25"/>
    <row r="53" s="3" customFormat="1" ht="27.75" customHeight="1" x14ac:dyDescent="0.25"/>
    <row r="54" s="3" customFormat="1" ht="27.75" customHeight="1" x14ac:dyDescent="0.25"/>
    <row r="55" s="3" customFormat="1" ht="27.75" customHeight="1" x14ac:dyDescent="0.25"/>
    <row r="56" s="3" customFormat="1" ht="27.75" customHeight="1" x14ac:dyDescent="0.25"/>
    <row r="57" s="3" customFormat="1" ht="27.75" customHeight="1" x14ac:dyDescent="0.25"/>
    <row r="58" s="3" customFormat="1" ht="27.75" customHeight="1" x14ac:dyDescent="0.25"/>
    <row r="59" s="3" customFormat="1" ht="27.75" customHeight="1" x14ac:dyDescent="0.25"/>
    <row r="60" s="3" customFormat="1" ht="27.75" customHeight="1" x14ac:dyDescent="0.25"/>
    <row r="61" s="3" customFormat="1" ht="27.75" customHeight="1" x14ac:dyDescent="0.25"/>
    <row r="62" s="3" customFormat="1" ht="27.75" customHeight="1" x14ac:dyDescent="0.25"/>
    <row r="63" s="3" customFormat="1" ht="27.75" customHeight="1" x14ac:dyDescent="0.25"/>
    <row r="64" s="3" customFormat="1" ht="27.75" customHeight="1" x14ac:dyDescent="0.25"/>
    <row r="65" s="3" customFormat="1" ht="27.75" customHeight="1" x14ac:dyDescent="0.25"/>
    <row r="66" s="3" customFormat="1" ht="27.75" customHeight="1" x14ac:dyDescent="0.25"/>
    <row r="67" s="3" customFormat="1" ht="27.75" customHeight="1" x14ac:dyDescent="0.25"/>
    <row r="68" s="3" customFormat="1" ht="27.75" customHeight="1" x14ac:dyDescent="0.25"/>
    <row r="69" s="3" customFormat="1" ht="27.75" customHeight="1" x14ac:dyDescent="0.25"/>
    <row r="70" s="3" customFormat="1" ht="27.75" customHeight="1" x14ac:dyDescent="0.25"/>
    <row r="71" s="3" customFormat="1" ht="27.75" customHeight="1" x14ac:dyDescent="0.25"/>
    <row r="72" s="3" customFormat="1" ht="27.75" customHeight="1" x14ac:dyDescent="0.25"/>
    <row r="73" s="3" customFormat="1" ht="27.75" customHeight="1" x14ac:dyDescent="0.25"/>
    <row r="74" s="3" customFormat="1" ht="27.75" customHeight="1" x14ac:dyDescent="0.25"/>
    <row r="75" s="3" customFormat="1" ht="27.75" customHeight="1" x14ac:dyDescent="0.25"/>
    <row r="76" s="3" customFormat="1" ht="27.75" customHeight="1" x14ac:dyDescent="0.25"/>
    <row r="77" s="3" customFormat="1" ht="27.75" customHeight="1" x14ac:dyDescent="0.25"/>
    <row r="78" s="3" customFormat="1" ht="27.75" customHeight="1" x14ac:dyDescent="0.25"/>
    <row r="79" s="3" customFormat="1" ht="27.75" customHeight="1" x14ac:dyDescent="0.25"/>
    <row r="80" s="3" customFormat="1" ht="27.75" customHeight="1" x14ac:dyDescent="0.25"/>
    <row r="81" s="3" customFormat="1" ht="27.75" customHeight="1" x14ac:dyDescent="0.25"/>
    <row r="82" s="3" customFormat="1" ht="27.75" customHeight="1" x14ac:dyDescent="0.25"/>
    <row r="83" s="3" customFormat="1" ht="27.75" customHeight="1" x14ac:dyDescent="0.25"/>
    <row r="84" s="3" customFormat="1" ht="27.75" customHeight="1" x14ac:dyDescent="0.25"/>
    <row r="85" s="3" customFormat="1" ht="27.75" customHeight="1" x14ac:dyDescent="0.25"/>
    <row r="86" s="3" customFormat="1" ht="27.75" customHeight="1" x14ac:dyDescent="0.25"/>
    <row r="87" s="3" customFormat="1" ht="27.75" customHeight="1" x14ac:dyDescent="0.25"/>
    <row r="88" s="3" customFormat="1" ht="27.75" customHeight="1" x14ac:dyDescent="0.25"/>
    <row r="89" s="3" customFormat="1" ht="27.75" customHeight="1" x14ac:dyDescent="0.25"/>
    <row r="90" s="3" customFormat="1" ht="27.75" customHeight="1" x14ac:dyDescent="0.25"/>
    <row r="91" s="3" customFormat="1" ht="27.75" customHeight="1" x14ac:dyDescent="0.25"/>
    <row r="92" s="3" customFormat="1" ht="27.75" customHeight="1" x14ac:dyDescent="0.25"/>
    <row r="93" s="3" customFormat="1" ht="27.75" customHeight="1" x14ac:dyDescent="0.25"/>
    <row r="94" s="3" customFormat="1" ht="27.75" customHeight="1" x14ac:dyDescent="0.25"/>
    <row r="95" s="3" customFormat="1" ht="27.75" customHeight="1" x14ac:dyDescent="0.25"/>
    <row r="96" s="3" customFormat="1" ht="27.75" customHeight="1" x14ac:dyDescent="0.25"/>
    <row r="97" s="3" customFormat="1" ht="27.75" customHeight="1" x14ac:dyDescent="0.25"/>
    <row r="98" s="3" customFormat="1" ht="27.75" customHeight="1" x14ac:dyDescent="0.25"/>
    <row r="99" s="3" customFormat="1" ht="27.75" customHeight="1" x14ac:dyDescent="0.25"/>
    <row r="100" s="3" customFormat="1" ht="27.75" customHeight="1" x14ac:dyDescent="0.25"/>
    <row r="101" s="3" customFormat="1" ht="27.75" customHeight="1" x14ac:dyDescent="0.25"/>
    <row r="102" s="3" customFormat="1" ht="27.75" customHeight="1" x14ac:dyDescent="0.25"/>
    <row r="103" s="3" customFormat="1" ht="27.75" customHeight="1" x14ac:dyDescent="0.25"/>
    <row r="104" s="3" customFormat="1" ht="27.75" customHeight="1" x14ac:dyDescent="0.25"/>
    <row r="105" s="3" customFormat="1" ht="27.75" customHeight="1" x14ac:dyDescent="0.25"/>
    <row r="106" s="3" customFormat="1" ht="27.75" customHeight="1" x14ac:dyDescent="0.25"/>
    <row r="107" s="3" customFormat="1" ht="27.75" customHeight="1" x14ac:dyDescent="0.25"/>
    <row r="108" s="3" customFormat="1" ht="27.75" customHeight="1" x14ac:dyDescent="0.25"/>
    <row r="109" s="3" customFormat="1" ht="27.75" customHeight="1" x14ac:dyDescent="0.25"/>
    <row r="110" s="3" customFormat="1" ht="27.75" customHeight="1" x14ac:dyDescent="0.25"/>
    <row r="111" s="3" customFormat="1" ht="27.75" customHeight="1" x14ac:dyDescent="0.25"/>
    <row r="112" s="3" customFormat="1" ht="27.75" customHeight="1" x14ac:dyDescent="0.25"/>
    <row r="113" s="3" customFormat="1" ht="27.75" customHeight="1" x14ac:dyDescent="0.25"/>
    <row r="114" s="3" customFormat="1" ht="27.75" customHeight="1" x14ac:dyDescent="0.25"/>
    <row r="115" s="3" customFormat="1" ht="27.75" customHeight="1" x14ac:dyDescent="0.25"/>
    <row r="116" s="3" customFormat="1" ht="27.75" customHeight="1" x14ac:dyDescent="0.25"/>
    <row r="117" s="3" customFormat="1" ht="27.75" customHeight="1" x14ac:dyDescent="0.25"/>
    <row r="118" s="3" customFormat="1" ht="27.75" customHeight="1" x14ac:dyDescent="0.25"/>
    <row r="119" s="3" customFormat="1" ht="27.75" customHeight="1" x14ac:dyDescent="0.25"/>
    <row r="120" s="3" customFormat="1" ht="27.75" customHeight="1" x14ac:dyDescent="0.25"/>
    <row r="121" s="3" customFormat="1" ht="27.75" customHeight="1" x14ac:dyDescent="0.25"/>
    <row r="122" s="3" customFormat="1" ht="27.75" customHeight="1" x14ac:dyDescent="0.25"/>
    <row r="123" s="3" customFormat="1" ht="27.75" customHeight="1" x14ac:dyDescent="0.25"/>
    <row r="124" s="3" customFormat="1" ht="27.75" customHeight="1" x14ac:dyDescent="0.25"/>
    <row r="125" s="3" customFormat="1" ht="27.75" customHeight="1" x14ac:dyDescent="0.25"/>
    <row r="126" s="3" customFormat="1" ht="27.75" customHeight="1" x14ac:dyDescent="0.25"/>
    <row r="127" s="3" customFormat="1" ht="27.75" customHeight="1" x14ac:dyDescent="0.25"/>
    <row r="128" s="3" customFormat="1" ht="27.75" customHeight="1" x14ac:dyDescent="0.25"/>
    <row r="129" s="3" customFormat="1" ht="27.75" customHeight="1" x14ac:dyDescent="0.25"/>
    <row r="130" s="3" customFormat="1" ht="27.75" customHeight="1" x14ac:dyDescent="0.25"/>
    <row r="131" s="3" customFormat="1" ht="27.75" customHeight="1" x14ac:dyDescent="0.25"/>
    <row r="132" s="3" customFormat="1" ht="27.75" customHeight="1" x14ac:dyDescent="0.25"/>
    <row r="133" s="3" customFormat="1" ht="27.75" customHeight="1" x14ac:dyDescent="0.25"/>
    <row r="134" s="3" customFormat="1" ht="27.75" customHeight="1" x14ac:dyDescent="0.25"/>
    <row r="135" s="3" customFormat="1" ht="27.75" customHeight="1" x14ac:dyDescent="0.25"/>
    <row r="136" s="3" customFormat="1" ht="27.75" customHeight="1" x14ac:dyDescent="0.25"/>
    <row r="137" s="3" customFormat="1" ht="27.75" customHeight="1" x14ac:dyDescent="0.25"/>
    <row r="138" s="3" customFormat="1" ht="27.75" customHeight="1" x14ac:dyDescent="0.25"/>
    <row r="139" s="3" customFormat="1" ht="27.75" customHeight="1" x14ac:dyDescent="0.25"/>
    <row r="140" s="3" customFormat="1" ht="27.75" customHeight="1" x14ac:dyDescent="0.25"/>
    <row r="141" s="3" customFormat="1" ht="27.75" customHeight="1" x14ac:dyDescent="0.25"/>
    <row r="142" s="3" customFormat="1" ht="27.75" customHeight="1" x14ac:dyDescent="0.25"/>
    <row r="143" s="3" customFormat="1" ht="27.75" customHeight="1" x14ac:dyDescent="0.25"/>
    <row r="144" s="3" customFormat="1" ht="27.75" customHeight="1" x14ac:dyDescent="0.25"/>
    <row r="145" s="3" customFormat="1" ht="27.75" customHeight="1" x14ac:dyDescent="0.25"/>
    <row r="146" s="3" customFormat="1" ht="27.75" customHeight="1" x14ac:dyDescent="0.25"/>
    <row r="147" s="3" customFormat="1" ht="27.75" customHeight="1" x14ac:dyDescent="0.25"/>
    <row r="148" s="3" customFormat="1" ht="27.75" customHeight="1" x14ac:dyDescent="0.25"/>
    <row r="149" s="3" customFormat="1" ht="27.75" customHeight="1" x14ac:dyDescent="0.25"/>
    <row r="150" s="3" customFormat="1" ht="27.75" customHeight="1" x14ac:dyDescent="0.25"/>
    <row r="151" s="3" customFormat="1" ht="27.75" customHeight="1" x14ac:dyDescent="0.25"/>
    <row r="152" s="3" customFormat="1" ht="27.75" customHeight="1" x14ac:dyDescent="0.25"/>
    <row r="153" s="3" customFormat="1" ht="27.75" customHeight="1" x14ac:dyDescent="0.25"/>
    <row r="154" s="3" customFormat="1" ht="27.75" customHeight="1" x14ac:dyDescent="0.25"/>
    <row r="155" s="3" customFormat="1" ht="27.75" customHeight="1" x14ac:dyDescent="0.25"/>
    <row r="156" s="3" customFormat="1" ht="27.75" customHeight="1" x14ac:dyDescent="0.25"/>
    <row r="157" s="3" customFormat="1" ht="27.75" customHeight="1" x14ac:dyDescent="0.25"/>
    <row r="158" s="3" customFormat="1" ht="27.75" customHeight="1" x14ac:dyDescent="0.25"/>
    <row r="159" s="3" customFormat="1" ht="27.75" customHeight="1" x14ac:dyDescent="0.25"/>
    <row r="160" s="3" customFormat="1" ht="27.75" customHeight="1" x14ac:dyDescent="0.25"/>
    <row r="161" s="3" customFormat="1" ht="27.75" customHeight="1" x14ac:dyDescent="0.25"/>
    <row r="162" s="3" customFormat="1" ht="27.75" customHeight="1" x14ac:dyDescent="0.25"/>
    <row r="163" s="3" customFormat="1" ht="27.75" customHeight="1" x14ac:dyDescent="0.25"/>
    <row r="164" s="3" customFormat="1" ht="27.75" customHeight="1" x14ac:dyDescent="0.25"/>
    <row r="165" s="3" customFormat="1" ht="27.75" customHeight="1" x14ac:dyDescent="0.25"/>
    <row r="166" s="3" customFormat="1" ht="27.75" customHeight="1" x14ac:dyDescent="0.25"/>
    <row r="167" s="3" customFormat="1" ht="27.75" customHeight="1" x14ac:dyDescent="0.25"/>
    <row r="168" s="3" customFormat="1" ht="27.75" customHeight="1" x14ac:dyDescent="0.25"/>
    <row r="169" s="3" customFormat="1" ht="27.75" customHeight="1" x14ac:dyDescent="0.25"/>
    <row r="170" s="3" customFormat="1" ht="27.75" customHeight="1" x14ac:dyDescent="0.25"/>
    <row r="171" s="3" customFormat="1" ht="27.75" customHeight="1" x14ac:dyDescent="0.25"/>
    <row r="172" s="3" customFormat="1" ht="27.75" customHeight="1" x14ac:dyDescent="0.25"/>
    <row r="173" s="3" customFormat="1" ht="27.75" customHeight="1" x14ac:dyDescent="0.25"/>
    <row r="174" s="3" customFormat="1" ht="27.75" customHeight="1" x14ac:dyDescent="0.25"/>
    <row r="175" s="3" customFormat="1" ht="27.75" customHeight="1" x14ac:dyDescent="0.25"/>
    <row r="176" s="3" customFormat="1" ht="27.75" customHeight="1" x14ac:dyDescent="0.25"/>
    <row r="177" s="3" customFormat="1" ht="27.75" customHeight="1" x14ac:dyDescent="0.25"/>
    <row r="178" s="3" customFormat="1" ht="27.75" customHeight="1" x14ac:dyDescent="0.25"/>
    <row r="179" s="3" customFormat="1" ht="27.75" customHeight="1" x14ac:dyDescent="0.25"/>
    <row r="180" s="3" customFormat="1" ht="27.75" customHeight="1" x14ac:dyDescent="0.25"/>
    <row r="181" s="3" customFormat="1" ht="27.75" customHeight="1" x14ac:dyDescent="0.25"/>
    <row r="182" s="3" customFormat="1" ht="27.75" customHeight="1" x14ac:dyDescent="0.25"/>
    <row r="183" s="3" customFormat="1" ht="27.75" customHeight="1" x14ac:dyDescent="0.25"/>
    <row r="184" s="3" customFormat="1" ht="27.75" customHeight="1" x14ac:dyDescent="0.25"/>
    <row r="185" s="3" customFormat="1" ht="27.75" customHeight="1" x14ac:dyDescent="0.25"/>
    <row r="186" s="3" customFormat="1" ht="27.75" customHeight="1" x14ac:dyDescent="0.25"/>
    <row r="187" s="3" customFormat="1" ht="27.75" customHeight="1" x14ac:dyDescent="0.25"/>
    <row r="188" s="3" customFormat="1" ht="27.75" customHeight="1" x14ac:dyDescent="0.25"/>
    <row r="189" s="3" customFormat="1" ht="27.75" customHeight="1" x14ac:dyDescent="0.25"/>
    <row r="190" s="3" customFormat="1" ht="27.75" customHeight="1" x14ac:dyDescent="0.25"/>
    <row r="191" s="3" customFormat="1" ht="27.75" customHeight="1" x14ac:dyDescent="0.25"/>
    <row r="192" s="3" customFormat="1" ht="27.75" customHeight="1" x14ac:dyDescent="0.25"/>
    <row r="193" s="3" customFormat="1" ht="27.75" customHeight="1" x14ac:dyDescent="0.25"/>
    <row r="194" s="3" customFormat="1" ht="27.75" customHeight="1" x14ac:dyDescent="0.25"/>
    <row r="195" s="3" customFormat="1" ht="27.75" customHeight="1" x14ac:dyDescent="0.25"/>
    <row r="196" s="3" customFormat="1" ht="27.75" customHeight="1" x14ac:dyDescent="0.25"/>
    <row r="197" s="3" customFormat="1" ht="27.75" customHeight="1" x14ac:dyDescent="0.25"/>
    <row r="198" s="3" customFormat="1" ht="27.75" customHeight="1" x14ac:dyDescent="0.25"/>
    <row r="199" s="3" customFormat="1" ht="27.75" customHeight="1" x14ac:dyDescent="0.25"/>
    <row r="200" s="3" customFormat="1" ht="27.75" customHeight="1" x14ac:dyDescent="0.25"/>
    <row r="201" s="3" customFormat="1" ht="27.75" customHeight="1" x14ac:dyDescent="0.25"/>
    <row r="202" s="3" customFormat="1" ht="27.75" customHeight="1" x14ac:dyDescent="0.25"/>
    <row r="203" s="3" customFormat="1" ht="27.75" customHeight="1" x14ac:dyDescent="0.25"/>
    <row r="204" s="3" customFormat="1" ht="27.75" customHeight="1" x14ac:dyDescent="0.25"/>
    <row r="205" s="3" customFormat="1" ht="27.75" customHeight="1" x14ac:dyDescent="0.25"/>
    <row r="206" s="3" customFormat="1" ht="27.75" customHeight="1" x14ac:dyDescent="0.25"/>
    <row r="207" s="3" customFormat="1" ht="27.75" customHeight="1" x14ac:dyDescent="0.25"/>
    <row r="208" s="3" customFormat="1" ht="27.75" customHeight="1" x14ac:dyDescent="0.25"/>
    <row r="209" s="3" customFormat="1" ht="27.75" customHeight="1" x14ac:dyDescent="0.25"/>
    <row r="210" s="3" customFormat="1" ht="27.75" customHeight="1" x14ac:dyDescent="0.25"/>
    <row r="211" s="3" customFormat="1" ht="27.75" customHeight="1" x14ac:dyDescent="0.25"/>
    <row r="212" s="3" customFormat="1" ht="27.75" customHeight="1" x14ac:dyDescent="0.25"/>
    <row r="213" s="3" customFormat="1" ht="27.75" customHeight="1" x14ac:dyDescent="0.25"/>
    <row r="214" s="3" customFormat="1" ht="27.75" customHeight="1" x14ac:dyDescent="0.25"/>
    <row r="215" s="3" customFormat="1" ht="27.75" customHeight="1" x14ac:dyDescent="0.25"/>
    <row r="216" s="3" customFormat="1" ht="27.75" customHeight="1" x14ac:dyDescent="0.25"/>
    <row r="217" s="3" customFormat="1" ht="27.75" customHeight="1" x14ac:dyDescent="0.25"/>
    <row r="218" s="3" customFormat="1" ht="27.75" customHeight="1" x14ac:dyDescent="0.25"/>
    <row r="219" s="3" customFormat="1" ht="27.75" customHeight="1" x14ac:dyDescent="0.25"/>
    <row r="220" s="3" customFormat="1" ht="27.75" customHeight="1" x14ac:dyDescent="0.25"/>
    <row r="221" s="3" customFormat="1" ht="27.75" customHeight="1" x14ac:dyDescent="0.25"/>
    <row r="222" s="3" customFormat="1" ht="27.75" customHeight="1" x14ac:dyDescent="0.25"/>
    <row r="223" s="3" customFormat="1" ht="27.75" customHeight="1" x14ac:dyDescent="0.25"/>
    <row r="224" s="3" customFormat="1" ht="27.75" customHeight="1" x14ac:dyDescent="0.25"/>
    <row r="225" s="3" customFormat="1" ht="27.75" customHeight="1" x14ac:dyDescent="0.25"/>
    <row r="226" s="3" customFormat="1" ht="27.75" customHeight="1" x14ac:dyDescent="0.25"/>
    <row r="227" s="3" customFormat="1" ht="27.75" customHeight="1" x14ac:dyDescent="0.25"/>
    <row r="228" s="3" customFormat="1" ht="27.75" customHeight="1" x14ac:dyDescent="0.25"/>
    <row r="229" s="3" customFormat="1" ht="27.75" customHeight="1" x14ac:dyDescent="0.25"/>
    <row r="230" s="3" customFormat="1" ht="27.75" customHeight="1" x14ac:dyDescent="0.25"/>
    <row r="231" s="3" customFormat="1" ht="27.75" customHeight="1" x14ac:dyDescent="0.25"/>
    <row r="232" s="3" customFormat="1" ht="27.75" customHeight="1" x14ac:dyDescent="0.25"/>
    <row r="233" s="3" customFormat="1" ht="27.75" customHeight="1" x14ac:dyDescent="0.25"/>
    <row r="234" s="3" customFormat="1" ht="27.75" customHeight="1" x14ac:dyDescent="0.25"/>
    <row r="235" s="3" customFormat="1" ht="27.75" customHeight="1" x14ac:dyDescent="0.25"/>
    <row r="236" s="3" customFormat="1" ht="27.75" customHeight="1" x14ac:dyDescent="0.25"/>
    <row r="237" s="3" customFormat="1" ht="27.75" customHeight="1" x14ac:dyDescent="0.25"/>
    <row r="238" s="3" customFormat="1" ht="27.75" customHeight="1" x14ac:dyDescent="0.25"/>
    <row r="239" s="3" customFormat="1" ht="27.75" customHeight="1" x14ac:dyDescent="0.25"/>
    <row r="240" s="3" customFormat="1" ht="27.75" customHeight="1" x14ac:dyDescent="0.25"/>
    <row r="241" s="3" customFormat="1" ht="27.75" customHeight="1" x14ac:dyDescent="0.25"/>
    <row r="242" s="3" customFormat="1" ht="27.75" customHeight="1" x14ac:dyDescent="0.25"/>
    <row r="243" s="3" customFormat="1" ht="27.75" customHeight="1" x14ac:dyDescent="0.25"/>
    <row r="244" s="3" customFormat="1" ht="27.75" customHeight="1" x14ac:dyDescent="0.25"/>
    <row r="245" s="3" customFormat="1" ht="27.75" customHeight="1" x14ac:dyDescent="0.25"/>
    <row r="246" s="3" customFormat="1" ht="27.75" customHeight="1" x14ac:dyDescent="0.25"/>
    <row r="247" s="3" customFormat="1" ht="27.75" customHeight="1" x14ac:dyDescent="0.25"/>
    <row r="248" s="3" customFormat="1" ht="27.75" customHeight="1" x14ac:dyDescent="0.25"/>
    <row r="249" s="3" customFormat="1" ht="27.75" customHeight="1" x14ac:dyDescent="0.25"/>
    <row r="250" s="3" customFormat="1" ht="27.75" customHeight="1" x14ac:dyDescent="0.25"/>
    <row r="251" s="3" customFormat="1" ht="27.75" customHeight="1" x14ac:dyDescent="0.25"/>
    <row r="252" s="3" customFormat="1" ht="27.75" customHeight="1" x14ac:dyDescent="0.25"/>
    <row r="253" s="3" customFormat="1" ht="27.75" customHeight="1" x14ac:dyDescent="0.25"/>
    <row r="254" s="3" customFormat="1" ht="27.75" customHeight="1" x14ac:dyDescent="0.25"/>
    <row r="255" s="3" customFormat="1" ht="27.75" customHeight="1" x14ac:dyDescent="0.25"/>
    <row r="256" s="3" customFormat="1" ht="27.75" customHeight="1" x14ac:dyDescent="0.25"/>
    <row r="257" s="3" customFormat="1" ht="27.75" customHeight="1" x14ac:dyDescent="0.25"/>
    <row r="258" s="3" customFormat="1" ht="27.75" customHeight="1" x14ac:dyDescent="0.25"/>
    <row r="259" s="3" customFormat="1" ht="27.75" customHeight="1" x14ac:dyDescent="0.25"/>
    <row r="260" s="3" customFormat="1" ht="27.75" customHeight="1" x14ac:dyDescent="0.25"/>
    <row r="261" s="3" customFormat="1" ht="27.75" customHeight="1" x14ac:dyDescent="0.25"/>
    <row r="262" s="3" customFormat="1" ht="27.75" customHeight="1" x14ac:dyDescent="0.25"/>
    <row r="263" s="3" customFormat="1" ht="27.75" customHeight="1" x14ac:dyDescent="0.25"/>
    <row r="264" s="3" customFormat="1" ht="27.75" customHeight="1" x14ac:dyDescent="0.25"/>
    <row r="265" s="3" customFormat="1" ht="27.75" customHeight="1" x14ac:dyDescent="0.25"/>
    <row r="266" s="3" customFormat="1" ht="27.75" customHeight="1" x14ac:dyDescent="0.25"/>
    <row r="267" s="3" customFormat="1" ht="27.75" customHeight="1" x14ac:dyDescent="0.25"/>
    <row r="268" s="3" customFormat="1" ht="27.75" customHeight="1" x14ac:dyDescent="0.25"/>
    <row r="269" s="3" customFormat="1" ht="27.75" customHeight="1" x14ac:dyDescent="0.25"/>
    <row r="270" s="3" customFormat="1" ht="27.75" customHeight="1" x14ac:dyDescent="0.25"/>
    <row r="271" s="3" customFormat="1" ht="27.75" customHeight="1" x14ac:dyDescent="0.25"/>
    <row r="272" s="3" customFormat="1" ht="27.75" customHeight="1" x14ac:dyDescent="0.25"/>
    <row r="273" s="3" customFormat="1" ht="27.75" customHeight="1" x14ac:dyDescent="0.25"/>
    <row r="274" s="3" customFormat="1" ht="27.75" customHeight="1" x14ac:dyDescent="0.25"/>
    <row r="275" s="3" customFormat="1" ht="27.75" customHeight="1" x14ac:dyDescent="0.25"/>
    <row r="276" s="3" customFormat="1" ht="27.75" customHeight="1" x14ac:dyDescent="0.25"/>
    <row r="277" s="3" customFormat="1" ht="27.75" customHeight="1" x14ac:dyDescent="0.25"/>
    <row r="278" s="3" customFormat="1" ht="27.75" customHeight="1" x14ac:dyDescent="0.25"/>
    <row r="279" s="3" customFormat="1" ht="27.75" customHeight="1" x14ac:dyDescent="0.25"/>
    <row r="280" s="3" customFormat="1" ht="27.75" customHeight="1" x14ac:dyDescent="0.25"/>
    <row r="281" s="3" customFormat="1" ht="27.75" customHeight="1" x14ac:dyDescent="0.25"/>
    <row r="282" s="3" customFormat="1" ht="27.75" customHeight="1" x14ac:dyDescent="0.25"/>
    <row r="283" s="3" customFormat="1" ht="27.75" customHeight="1" x14ac:dyDescent="0.25"/>
    <row r="284" s="3" customFormat="1" ht="27.75" customHeight="1" x14ac:dyDescent="0.25"/>
    <row r="285" s="3" customFormat="1" ht="27.75" customHeight="1" x14ac:dyDescent="0.25"/>
    <row r="286" s="3" customFormat="1" ht="27.75" customHeight="1" x14ac:dyDescent="0.25"/>
    <row r="287" s="3" customFormat="1" ht="27.75" customHeight="1" x14ac:dyDescent="0.25"/>
    <row r="288" s="3" customFormat="1" ht="27.75" customHeight="1" x14ac:dyDescent="0.25"/>
    <row r="289" s="3" customFormat="1" ht="27.75" customHeight="1" x14ac:dyDescent="0.25"/>
    <row r="290" s="3" customFormat="1" ht="27.75" customHeight="1" x14ac:dyDescent="0.25"/>
    <row r="291" s="3" customFormat="1" ht="27.75" customHeight="1" x14ac:dyDescent="0.25"/>
    <row r="292" s="3" customFormat="1" ht="27.75" customHeight="1" x14ac:dyDescent="0.25"/>
    <row r="293" s="3" customFormat="1" ht="27.75" customHeight="1" x14ac:dyDescent="0.25"/>
    <row r="294" s="3" customFormat="1" ht="27.75" customHeight="1" x14ac:dyDescent="0.25"/>
    <row r="295" s="3" customFormat="1" ht="27.75" customHeight="1" x14ac:dyDescent="0.25"/>
    <row r="296" s="3" customFormat="1" ht="27.75" customHeight="1" x14ac:dyDescent="0.25"/>
    <row r="297" s="3" customFormat="1" ht="27.75" customHeight="1" x14ac:dyDescent="0.25"/>
    <row r="298" s="3" customFormat="1" ht="27.75" customHeight="1" x14ac:dyDescent="0.25"/>
    <row r="299" s="3" customFormat="1" ht="27.75" customHeight="1" x14ac:dyDescent="0.25"/>
    <row r="300" s="3" customFormat="1" ht="27.75" customHeight="1" x14ac:dyDescent="0.25"/>
    <row r="301" s="3" customFormat="1" ht="27.75" customHeight="1" x14ac:dyDescent="0.25"/>
    <row r="302" s="3" customFormat="1" ht="27.75" customHeight="1" x14ac:dyDescent="0.25"/>
    <row r="303" s="3" customFormat="1" ht="27.75" customHeight="1" x14ac:dyDescent="0.25"/>
    <row r="304" s="3" customFormat="1" ht="27.75" customHeight="1" x14ac:dyDescent="0.25"/>
    <row r="305" s="3" customFormat="1" ht="27.75" customHeight="1" x14ac:dyDescent="0.25"/>
    <row r="306" s="3" customFormat="1" ht="27.75" customHeight="1" x14ac:dyDescent="0.25"/>
    <row r="307" s="3" customFormat="1" ht="27.75" customHeight="1" x14ac:dyDescent="0.25"/>
    <row r="308" s="3" customFormat="1" ht="27.75" customHeight="1" x14ac:dyDescent="0.25"/>
    <row r="309" s="3" customFormat="1" ht="27.75" customHeight="1" x14ac:dyDescent="0.25"/>
    <row r="310" s="3" customFormat="1" ht="27.75" customHeight="1" x14ac:dyDescent="0.25"/>
    <row r="311" s="3" customFormat="1" ht="27.75" customHeight="1" x14ac:dyDescent="0.25"/>
    <row r="312" s="3" customFormat="1" ht="27.75" customHeight="1" x14ac:dyDescent="0.25"/>
    <row r="313" s="3" customFormat="1" ht="27.75" customHeight="1" x14ac:dyDescent="0.25"/>
    <row r="314" s="3" customFormat="1" ht="27.75" customHeight="1" x14ac:dyDescent="0.25"/>
    <row r="315" s="3" customFormat="1" ht="27.75" customHeight="1" x14ac:dyDescent="0.25"/>
    <row r="316" s="3" customFormat="1" ht="27.75" customHeight="1" x14ac:dyDescent="0.25"/>
    <row r="317" s="3" customFormat="1" ht="27.75" customHeight="1" x14ac:dyDescent="0.25"/>
    <row r="318" s="3" customFormat="1" ht="27.75" customHeight="1" x14ac:dyDescent="0.25"/>
    <row r="319" s="3" customFormat="1" ht="27.75" customHeight="1" x14ac:dyDescent="0.25"/>
    <row r="320" s="3" customFormat="1" ht="27.75" customHeight="1" x14ac:dyDescent="0.25"/>
    <row r="321" s="3" customFormat="1" ht="27.75" customHeight="1" x14ac:dyDescent="0.25"/>
    <row r="322" s="3" customFormat="1" ht="27.75" customHeight="1" x14ac:dyDescent="0.25"/>
    <row r="323" s="3" customFormat="1" ht="27.75" customHeight="1" x14ac:dyDescent="0.25"/>
    <row r="324" s="3" customFormat="1" ht="27.75" customHeight="1" x14ac:dyDescent="0.25"/>
    <row r="325" s="3" customFormat="1" ht="27.75" customHeight="1" x14ac:dyDescent="0.25"/>
    <row r="326" s="3" customFormat="1" ht="27.75" customHeight="1" x14ac:dyDescent="0.25"/>
    <row r="327" s="3" customFormat="1" ht="27.75" customHeight="1" x14ac:dyDescent="0.25"/>
    <row r="328" s="3" customFormat="1" ht="27.75" customHeight="1" x14ac:dyDescent="0.25"/>
    <row r="329" s="3" customFormat="1" ht="27.75" customHeight="1" x14ac:dyDescent="0.25"/>
    <row r="330" s="3" customFormat="1" ht="27.75" customHeight="1" x14ac:dyDescent="0.25"/>
    <row r="331" s="3" customFormat="1" ht="27.75" customHeight="1" x14ac:dyDescent="0.25"/>
    <row r="332" s="3" customFormat="1" ht="27.75" customHeight="1" x14ac:dyDescent="0.25"/>
    <row r="333" s="3" customFormat="1" ht="27.75" customHeight="1" x14ac:dyDescent="0.25"/>
    <row r="334" s="3" customFormat="1" ht="27.75" customHeight="1" x14ac:dyDescent="0.25"/>
    <row r="335" s="3" customFormat="1" ht="27.75" customHeight="1" x14ac:dyDescent="0.25"/>
    <row r="336" s="3" customFormat="1" ht="27.75" customHeight="1" x14ac:dyDescent="0.25"/>
    <row r="337" s="3" customFormat="1" ht="27.75" customHeight="1" x14ac:dyDescent="0.25"/>
    <row r="338" s="3" customFormat="1" ht="27.75" customHeight="1" x14ac:dyDescent="0.25"/>
    <row r="339" s="3" customFormat="1" ht="27.75" customHeight="1" x14ac:dyDescent="0.25"/>
    <row r="340" s="3" customFormat="1" ht="27.75" customHeight="1" x14ac:dyDescent="0.25"/>
    <row r="341" s="3" customFormat="1" ht="27.75" customHeight="1" x14ac:dyDescent="0.25"/>
    <row r="342" s="3" customFormat="1" ht="27.75" customHeight="1" x14ac:dyDescent="0.25"/>
    <row r="343" s="3" customFormat="1" ht="27.75" customHeight="1" x14ac:dyDescent="0.25"/>
    <row r="344" s="3" customFormat="1" ht="27.75" customHeight="1" x14ac:dyDescent="0.25"/>
    <row r="345" s="3" customFormat="1" ht="27.75" customHeight="1" x14ac:dyDescent="0.25"/>
    <row r="346" s="3" customFormat="1" ht="27.75" customHeight="1" x14ac:dyDescent="0.25"/>
    <row r="347" s="3" customFormat="1" ht="27.75" customHeight="1" x14ac:dyDescent="0.25"/>
    <row r="348" s="3" customFormat="1" ht="27.75" customHeight="1" x14ac:dyDescent="0.25"/>
    <row r="349" s="3" customFormat="1" ht="27.75" customHeight="1" x14ac:dyDescent="0.25"/>
    <row r="350" s="3" customFormat="1" ht="27.75" customHeight="1" x14ac:dyDescent="0.25"/>
    <row r="351" s="3" customFormat="1" ht="27.75" customHeight="1" x14ac:dyDescent="0.25"/>
    <row r="352" s="3" customFormat="1" ht="27.75" customHeight="1" x14ac:dyDescent="0.25"/>
    <row r="353" s="3" customFormat="1" ht="27.75" customHeight="1" x14ac:dyDescent="0.25"/>
    <row r="354" s="3" customFormat="1" ht="27.75" customHeight="1" x14ac:dyDescent="0.25"/>
    <row r="355" s="3" customFormat="1" ht="27.75" customHeight="1" x14ac:dyDescent="0.25"/>
    <row r="356" s="3" customFormat="1" ht="27.75" customHeight="1" x14ac:dyDescent="0.25"/>
    <row r="357" s="3" customFormat="1" ht="27.75" customHeight="1" x14ac:dyDescent="0.25"/>
    <row r="358" s="3" customFormat="1" ht="27.75" customHeight="1" x14ac:dyDescent="0.25"/>
    <row r="359" s="3" customFormat="1" ht="27.75" customHeight="1" x14ac:dyDescent="0.25"/>
    <row r="360" s="3" customFormat="1" ht="27.75" customHeight="1" x14ac:dyDescent="0.25"/>
    <row r="361" s="3" customFormat="1" ht="27.75" customHeight="1" x14ac:dyDescent="0.25"/>
    <row r="362" s="3" customFormat="1" ht="27.75" customHeight="1" x14ac:dyDescent="0.25"/>
    <row r="363" s="3" customFormat="1" ht="27.75" customHeight="1" x14ac:dyDescent="0.25"/>
    <row r="364" s="3" customFormat="1" ht="27.75" customHeight="1" x14ac:dyDescent="0.25"/>
    <row r="365" s="3" customFormat="1" ht="27.75" customHeight="1" x14ac:dyDescent="0.25"/>
    <row r="366" s="3" customFormat="1" ht="27.75" customHeight="1" x14ac:dyDescent="0.25"/>
    <row r="367" s="3" customFormat="1" ht="27.75" customHeight="1" x14ac:dyDescent="0.25"/>
    <row r="368" s="3" customFormat="1" ht="27.75" customHeight="1" x14ac:dyDescent="0.25"/>
    <row r="369" s="3" customFormat="1" ht="27.75" customHeight="1" x14ac:dyDescent="0.25"/>
    <row r="370" s="3" customFormat="1" ht="27.75" customHeight="1" x14ac:dyDescent="0.25"/>
    <row r="371" s="3" customFormat="1" ht="27.75" customHeight="1" x14ac:dyDescent="0.25"/>
    <row r="372" s="3" customFormat="1" ht="27.75" customHeight="1" x14ac:dyDescent="0.25"/>
    <row r="373" s="3" customFormat="1" ht="27.75" customHeight="1" x14ac:dyDescent="0.25"/>
    <row r="374" s="3" customFormat="1" ht="27.75" customHeight="1" x14ac:dyDescent="0.25"/>
    <row r="375" s="3" customFormat="1" ht="27.75" customHeight="1" x14ac:dyDescent="0.25"/>
    <row r="376" s="3" customFormat="1" ht="27.75" customHeight="1" x14ac:dyDescent="0.25"/>
    <row r="377" s="3" customFormat="1" ht="27.75" customHeight="1" x14ac:dyDescent="0.25"/>
    <row r="378" s="3" customFormat="1" ht="27.75" customHeight="1" x14ac:dyDescent="0.25"/>
    <row r="379" s="3" customFormat="1" ht="27.75" customHeight="1" x14ac:dyDescent="0.25"/>
    <row r="380" s="3" customFormat="1" ht="27.75" customHeight="1" x14ac:dyDescent="0.25"/>
    <row r="381" s="3" customFormat="1" ht="27.75" customHeight="1" x14ac:dyDescent="0.25"/>
    <row r="382" s="3" customFormat="1" ht="27.75" customHeight="1" x14ac:dyDescent="0.25"/>
    <row r="383" s="3" customFormat="1" ht="27.75" customHeight="1" x14ac:dyDescent="0.25"/>
    <row r="384" s="3" customFormat="1" ht="27.75" customHeight="1" x14ac:dyDescent="0.25"/>
    <row r="385" s="3" customFormat="1" ht="27.75" customHeight="1" x14ac:dyDescent="0.25"/>
    <row r="386" s="3" customFormat="1" ht="27.75" customHeight="1" x14ac:dyDescent="0.25"/>
    <row r="387" s="3" customFormat="1" ht="27.75" customHeight="1" x14ac:dyDescent="0.25"/>
    <row r="388" s="3" customFormat="1" ht="27.75" customHeight="1" x14ac:dyDescent="0.25"/>
    <row r="389" s="3" customFormat="1" ht="27.75" customHeight="1" x14ac:dyDescent="0.25"/>
    <row r="390" s="3" customFormat="1" ht="27.75" customHeight="1" x14ac:dyDescent="0.25"/>
    <row r="391" s="3" customFormat="1" ht="27.75" customHeight="1" x14ac:dyDescent="0.25"/>
    <row r="392" s="3" customFormat="1" ht="27.75" customHeight="1" x14ac:dyDescent="0.25"/>
    <row r="393" s="3" customFormat="1" ht="27.75" customHeight="1" x14ac:dyDescent="0.25"/>
    <row r="394" s="3" customFormat="1" ht="27.75" customHeight="1" x14ac:dyDescent="0.25"/>
    <row r="395" s="3" customFormat="1" ht="27.75" customHeight="1" x14ac:dyDescent="0.25"/>
    <row r="396" s="3" customFormat="1" ht="27.75" customHeight="1" x14ac:dyDescent="0.25"/>
    <row r="397" s="3" customFormat="1" ht="27.75" customHeight="1" x14ac:dyDescent="0.25"/>
    <row r="398" s="3" customFormat="1" ht="27.75" customHeight="1" x14ac:dyDescent="0.25"/>
    <row r="399" s="3" customFormat="1" ht="27.75" customHeight="1" x14ac:dyDescent="0.25"/>
    <row r="400" s="3" customFormat="1" ht="27.75" customHeight="1" x14ac:dyDescent="0.25"/>
    <row r="401" s="3" customFormat="1" ht="27.75" customHeight="1" x14ac:dyDescent="0.25"/>
    <row r="402" s="3" customFormat="1" ht="27.75" customHeight="1" x14ac:dyDescent="0.25"/>
    <row r="403" s="3" customFormat="1" ht="27.75" customHeight="1" x14ac:dyDescent="0.25"/>
    <row r="404" s="3" customFormat="1" ht="27.75" customHeight="1" x14ac:dyDescent="0.25"/>
    <row r="405" s="3" customFormat="1" ht="27.75" customHeight="1" x14ac:dyDescent="0.25"/>
    <row r="406" s="3" customFormat="1" ht="27.75" customHeight="1" x14ac:dyDescent="0.25"/>
    <row r="407" s="3" customFormat="1" ht="27.75" customHeight="1" x14ac:dyDescent="0.25"/>
    <row r="408" s="3" customFormat="1" ht="27.75" customHeight="1" x14ac:dyDescent="0.25"/>
    <row r="409" s="3" customFormat="1" ht="27.75" customHeight="1" x14ac:dyDescent="0.25"/>
    <row r="410" s="3" customFormat="1" ht="27.75" customHeight="1" x14ac:dyDescent="0.25"/>
    <row r="411" s="3" customFormat="1" ht="27.75" customHeight="1" x14ac:dyDescent="0.25"/>
    <row r="412" s="3" customFormat="1" ht="27.75" customHeight="1" x14ac:dyDescent="0.25"/>
    <row r="413" s="3" customFormat="1" ht="27.75" customHeight="1" x14ac:dyDescent="0.25"/>
    <row r="414" s="3" customFormat="1" ht="27.75" customHeight="1" x14ac:dyDescent="0.25"/>
    <row r="415" s="3" customFormat="1" ht="27.75" customHeight="1" x14ac:dyDescent="0.25"/>
    <row r="416" s="3" customFormat="1" ht="27.75" customHeight="1" x14ac:dyDescent="0.25"/>
    <row r="417" s="3" customFormat="1" ht="27.75" customHeight="1" x14ac:dyDescent="0.25"/>
    <row r="418" s="3" customFormat="1" ht="27.75" customHeight="1" x14ac:dyDescent="0.25"/>
    <row r="419" s="3" customFormat="1" ht="27.75" customHeight="1" x14ac:dyDescent="0.25"/>
    <row r="420" s="3" customFormat="1" ht="27.75" customHeight="1" x14ac:dyDescent="0.25"/>
    <row r="421" s="3" customFormat="1" ht="27.75" customHeight="1" x14ac:dyDescent="0.25"/>
    <row r="422" s="3" customFormat="1" ht="27.75" customHeight="1" x14ac:dyDescent="0.25"/>
    <row r="423" s="3" customFormat="1" ht="27.75" customHeight="1" x14ac:dyDescent="0.25"/>
    <row r="424" s="3" customFormat="1" ht="27.75" customHeight="1" x14ac:dyDescent="0.25"/>
    <row r="425" s="3" customFormat="1" ht="27.75" customHeight="1" x14ac:dyDescent="0.25"/>
    <row r="426" s="3" customFormat="1" ht="27.75" customHeight="1" x14ac:dyDescent="0.25"/>
    <row r="427" s="3" customFormat="1" ht="27.75" customHeight="1" x14ac:dyDescent="0.25"/>
    <row r="428" s="3" customFormat="1" ht="27.75" customHeight="1" x14ac:dyDescent="0.25"/>
    <row r="429" s="3" customFormat="1" ht="27.75" customHeight="1" x14ac:dyDescent="0.25"/>
    <row r="430" s="3" customFormat="1" ht="27.75" customHeight="1" x14ac:dyDescent="0.25"/>
    <row r="431" s="3" customFormat="1" ht="27.75" customHeight="1" x14ac:dyDescent="0.25"/>
    <row r="432" s="3" customFormat="1" ht="27.75" customHeight="1" x14ac:dyDescent="0.25"/>
    <row r="433" s="3" customFormat="1" ht="27.75" customHeight="1" x14ac:dyDescent="0.25"/>
    <row r="434" s="3" customFormat="1" ht="27.75" customHeight="1" x14ac:dyDescent="0.25"/>
    <row r="435" s="3" customFormat="1" ht="27.75" customHeight="1" x14ac:dyDescent="0.25"/>
    <row r="436" s="3" customFormat="1" ht="27.75" customHeight="1" x14ac:dyDescent="0.25"/>
    <row r="437" s="3" customFormat="1" ht="27.75" customHeight="1" x14ac:dyDescent="0.25"/>
    <row r="438" s="3" customFormat="1" ht="27.75" customHeight="1" x14ac:dyDescent="0.25"/>
    <row r="439" s="3" customFormat="1" ht="27.75" customHeight="1" x14ac:dyDescent="0.25"/>
    <row r="440" s="3" customFormat="1" ht="27.75" customHeight="1" x14ac:dyDescent="0.25"/>
    <row r="441" s="3" customFormat="1" ht="27.75" customHeight="1" x14ac:dyDescent="0.25"/>
    <row r="442" s="3" customFormat="1" ht="27.75" customHeight="1" x14ac:dyDescent="0.25"/>
    <row r="443" s="3" customFormat="1" ht="27.75" customHeight="1" x14ac:dyDescent="0.25"/>
    <row r="444" s="3" customFormat="1" ht="27.75" customHeight="1" x14ac:dyDescent="0.25"/>
    <row r="445" s="3" customFormat="1" ht="27.75" customHeight="1" x14ac:dyDescent="0.25"/>
    <row r="446" s="3" customFormat="1" ht="27.75" customHeight="1" x14ac:dyDescent="0.25"/>
    <row r="447" s="3" customFormat="1" ht="27.75" customHeight="1" x14ac:dyDescent="0.25"/>
    <row r="448" s="3" customFormat="1" ht="27.75" customHeight="1" x14ac:dyDescent="0.25"/>
    <row r="449" s="3" customFormat="1" ht="27.75" customHeight="1" x14ac:dyDescent="0.25"/>
    <row r="450" s="3" customFormat="1" ht="27.75" customHeight="1" x14ac:dyDescent="0.25"/>
    <row r="451" s="3" customFormat="1" ht="27.75" customHeight="1" x14ac:dyDescent="0.25"/>
    <row r="452" s="3" customFormat="1" ht="27.75" customHeight="1" x14ac:dyDescent="0.25"/>
    <row r="453" s="3" customFormat="1" ht="27.75" customHeight="1" x14ac:dyDescent="0.25"/>
    <row r="454" s="3" customFormat="1" ht="27.75" customHeight="1" x14ac:dyDescent="0.25"/>
    <row r="455" s="3" customFormat="1" ht="27.75" customHeight="1" x14ac:dyDescent="0.25"/>
    <row r="456" s="3" customFormat="1" ht="27.75" customHeight="1" x14ac:dyDescent="0.25"/>
    <row r="457" s="3" customFormat="1" ht="27.75" customHeight="1" x14ac:dyDescent="0.25"/>
    <row r="458" s="3" customFormat="1" ht="27.75" customHeight="1" x14ac:dyDescent="0.25"/>
    <row r="459" s="3" customFormat="1" ht="27.75" customHeight="1" x14ac:dyDescent="0.25"/>
    <row r="460" s="3" customFormat="1" ht="27.75" customHeight="1" x14ac:dyDescent="0.25"/>
    <row r="461" s="3" customFormat="1" ht="27.75" customHeight="1" x14ac:dyDescent="0.25"/>
    <row r="462" s="3" customFormat="1" ht="27.75" customHeight="1" x14ac:dyDescent="0.25"/>
    <row r="463" s="3" customFormat="1" ht="27.75" customHeight="1" x14ac:dyDescent="0.25"/>
    <row r="464" s="3" customFormat="1" ht="27.75" customHeight="1" x14ac:dyDescent="0.25"/>
    <row r="465" s="3" customFormat="1" ht="27.75" customHeight="1" x14ac:dyDescent="0.25"/>
    <row r="466" s="3" customFormat="1" ht="27.75" customHeight="1" x14ac:dyDescent="0.25"/>
    <row r="467" s="3" customFormat="1" ht="27.75" customHeight="1" x14ac:dyDescent="0.25"/>
    <row r="468" s="3" customFormat="1" ht="27.75" customHeight="1" x14ac:dyDescent="0.25"/>
    <row r="469" s="3" customFormat="1" ht="27.75" customHeight="1" x14ac:dyDescent="0.25"/>
    <row r="470" s="3" customFormat="1" ht="27.75" customHeight="1" x14ac:dyDescent="0.25"/>
    <row r="471" s="3" customFormat="1" ht="27.75" customHeight="1" x14ac:dyDescent="0.25"/>
    <row r="472" s="3" customFormat="1" ht="27.75" customHeight="1" x14ac:dyDescent="0.25"/>
    <row r="473" s="3" customFormat="1" ht="27.75" customHeight="1" x14ac:dyDescent="0.25"/>
    <row r="474" s="3" customFormat="1" ht="27.75" customHeight="1" x14ac:dyDescent="0.25"/>
    <row r="475" s="3" customFormat="1" ht="27.75" customHeight="1" x14ac:dyDescent="0.25"/>
    <row r="476" s="3" customFormat="1" ht="27.75" customHeight="1" x14ac:dyDescent="0.25"/>
    <row r="477" s="3" customFormat="1" ht="27.75" customHeight="1" x14ac:dyDescent="0.25"/>
    <row r="478" s="3" customFormat="1" ht="27.75" customHeight="1" x14ac:dyDescent="0.25"/>
    <row r="479" s="3" customFormat="1" ht="27.75" customHeight="1" x14ac:dyDescent="0.25"/>
    <row r="480" s="3" customFormat="1" ht="27.75" customHeight="1" x14ac:dyDescent="0.25"/>
    <row r="481" s="3" customFormat="1" ht="27.75" customHeight="1" x14ac:dyDescent="0.25"/>
    <row r="482" s="3" customFormat="1" ht="27.75" customHeight="1" x14ac:dyDescent="0.25"/>
    <row r="483" s="3" customFormat="1" ht="27.75" customHeight="1" x14ac:dyDescent="0.25"/>
    <row r="484" s="3" customFormat="1" ht="27.75" customHeight="1" x14ac:dyDescent="0.25"/>
    <row r="485" s="3" customFormat="1" ht="27.75" customHeight="1" x14ac:dyDescent="0.25"/>
    <row r="486" s="3" customFormat="1" ht="27.75" customHeight="1" x14ac:dyDescent="0.25"/>
    <row r="487" s="3" customFormat="1" ht="27.75" customHeight="1" x14ac:dyDescent="0.25"/>
    <row r="488" s="3" customFormat="1" ht="27.75" customHeight="1" x14ac:dyDescent="0.25"/>
    <row r="489" s="3" customFormat="1" ht="27.75" customHeight="1" x14ac:dyDescent="0.25"/>
    <row r="490" s="3" customFormat="1" ht="27.75" customHeight="1" x14ac:dyDescent="0.25"/>
    <row r="491" s="3" customFormat="1" ht="27.75" customHeight="1" x14ac:dyDescent="0.25"/>
    <row r="492" s="3" customFormat="1" ht="27.75" customHeight="1" x14ac:dyDescent="0.25"/>
    <row r="493" s="3" customFormat="1" ht="27.75" customHeight="1" x14ac:dyDescent="0.25"/>
    <row r="494" s="3" customFormat="1" ht="27.75" customHeight="1" x14ac:dyDescent="0.25"/>
    <row r="495" s="3" customFormat="1" ht="27.75" customHeight="1" x14ac:dyDescent="0.25"/>
    <row r="496" s="3" customFormat="1" ht="27.75" customHeight="1" x14ac:dyDescent="0.25"/>
    <row r="497" s="3" customFormat="1" ht="27.75" customHeight="1" x14ac:dyDescent="0.25"/>
    <row r="498" s="3" customFormat="1" ht="27.75" customHeight="1" x14ac:dyDescent="0.25"/>
    <row r="499" s="3" customFormat="1" ht="27.75" customHeight="1" x14ac:dyDescent="0.25"/>
    <row r="500" s="3" customFormat="1" ht="27.75" customHeight="1" x14ac:dyDescent="0.25"/>
    <row r="501" s="3" customFormat="1" ht="27.75" customHeight="1" x14ac:dyDescent="0.25"/>
    <row r="502" s="3" customFormat="1" ht="27.75" customHeight="1" x14ac:dyDescent="0.25"/>
    <row r="503" s="3" customFormat="1" ht="27.75" customHeight="1" x14ac:dyDescent="0.25"/>
    <row r="504" s="3" customFormat="1" ht="27.75" customHeight="1" x14ac:dyDescent="0.25"/>
    <row r="505" s="3" customFormat="1" ht="27.75" customHeight="1" x14ac:dyDescent="0.25"/>
    <row r="506" s="3" customFormat="1" ht="27.75" customHeight="1" x14ac:dyDescent="0.25"/>
    <row r="507" s="3" customFormat="1" ht="27.75" customHeight="1" x14ac:dyDescent="0.25"/>
    <row r="508" s="3" customFormat="1" ht="27.75" customHeight="1" x14ac:dyDescent="0.25"/>
    <row r="509" s="3" customFormat="1" ht="27.75" customHeight="1" x14ac:dyDescent="0.25"/>
    <row r="510" s="3" customFormat="1" ht="27.75" customHeight="1" x14ac:dyDescent="0.25"/>
    <row r="511" s="3" customFormat="1" ht="27.75" customHeight="1" x14ac:dyDescent="0.25"/>
    <row r="512" s="3" customFormat="1" ht="27.75" customHeight="1" x14ac:dyDescent="0.25"/>
    <row r="513" s="3" customFormat="1" ht="27.75" customHeight="1" x14ac:dyDescent="0.25"/>
    <row r="514" s="3" customFormat="1" ht="27.75" customHeight="1" x14ac:dyDescent="0.25"/>
    <row r="515" s="3" customFormat="1" ht="27.75" customHeight="1" x14ac:dyDescent="0.25"/>
    <row r="516" s="3" customFormat="1" ht="27.75" customHeight="1" x14ac:dyDescent="0.25"/>
    <row r="517" s="3" customFormat="1" ht="27.75" customHeight="1" x14ac:dyDescent="0.25"/>
    <row r="518" s="3" customFormat="1" ht="27.75" customHeight="1" x14ac:dyDescent="0.25"/>
    <row r="519" s="3" customFormat="1" ht="27.75" customHeight="1" x14ac:dyDescent="0.25"/>
    <row r="520" s="3" customFormat="1" ht="27.75" customHeight="1" x14ac:dyDescent="0.25"/>
    <row r="521" s="3" customFormat="1" ht="27.75" customHeight="1" x14ac:dyDescent="0.25"/>
    <row r="522" s="3" customFormat="1" ht="27.75" customHeight="1" x14ac:dyDescent="0.25"/>
    <row r="523" s="3" customFormat="1" ht="27.75" customHeight="1" x14ac:dyDescent="0.25"/>
    <row r="524" s="3" customFormat="1" ht="27.75" customHeight="1" x14ac:dyDescent="0.25"/>
    <row r="525" s="3" customFormat="1" ht="27.75" customHeight="1" x14ac:dyDescent="0.25"/>
    <row r="526" s="3" customFormat="1" ht="27.75" customHeight="1" x14ac:dyDescent="0.25"/>
    <row r="527" s="3" customFormat="1" ht="27.75" customHeight="1" x14ac:dyDescent="0.25"/>
    <row r="528" s="3" customFormat="1" ht="27.75" customHeight="1" x14ac:dyDescent="0.25"/>
    <row r="529" s="3" customFormat="1" ht="27.75" customHeight="1" x14ac:dyDescent="0.25"/>
    <row r="530" s="3" customFormat="1" ht="27.75" customHeight="1" x14ac:dyDescent="0.25"/>
    <row r="531" s="3" customFormat="1" ht="27.75" customHeight="1" x14ac:dyDescent="0.25"/>
    <row r="532" s="3" customFormat="1" ht="27.75" customHeight="1" x14ac:dyDescent="0.25"/>
    <row r="533" s="3" customFormat="1" ht="27.75" customHeight="1" x14ac:dyDescent="0.25"/>
    <row r="534" s="3" customFormat="1" ht="27.75" customHeight="1" x14ac:dyDescent="0.25"/>
    <row r="535" s="3" customFormat="1" ht="27.75" customHeight="1" x14ac:dyDescent="0.25"/>
    <row r="536" s="3" customFormat="1" ht="27.75" customHeight="1" x14ac:dyDescent="0.25"/>
    <row r="537" s="3" customFormat="1" ht="27.75" customHeight="1" x14ac:dyDescent="0.25"/>
    <row r="538" s="3" customFormat="1" ht="27.75" customHeight="1" x14ac:dyDescent="0.25"/>
    <row r="539" s="3" customFormat="1" ht="27.75" customHeight="1" x14ac:dyDescent="0.25"/>
    <row r="540" s="3" customFormat="1" ht="27.75" customHeight="1" x14ac:dyDescent="0.25"/>
    <row r="541" s="3" customFormat="1" ht="27.75" customHeight="1" x14ac:dyDescent="0.25"/>
    <row r="542" s="3" customFormat="1" ht="27.75" customHeight="1" x14ac:dyDescent="0.25"/>
    <row r="543" s="3" customFormat="1" ht="27.75" customHeight="1" x14ac:dyDescent="0.25"/>
  </sheetData>
  <autoFilter ref="A3:R42" xr:uid="{5E8330BB-28EE-4D19-A3B7-0FB7B91864ED}"/>
  <mergeCells count="8">
    <mergeCell ref="A1:Q1"/>
    <mergeCell ref="M2:Q2"/>
    <mergeCell ref="A40:Q41"/>
    <mergeCell ref="A42:B42"/>
    <mergeCell ref="C42:E42"/>
    <mergeCell ref="F42:J42"/>
    <mergeCell ref="K42:N42"/>
    <mergeCell ref="O42:Q4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(天丰冲压件重新定标)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2022-11-01T06:13:27Z</dcterms:modified>
</cp:coreProperties>
</file>