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M3000S&amp;L5000宽体" sheetId="6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<sst xmlns="http://schemas.openxmlformats.org/spreadsheetml/2006/main" count="44" uniqueCount="35">
  <si>
    <t>物料采购价格审批表（未税、元）                                                                                                                                                                       （M3000-S座椅)</t>
  </si>
  <si>
    <t>供应商：湘乡简美新材料科技有限公司</t>
  </si>
  <si>
    <r>
      <rPr>
        <b/>
        <sz val="14"/>
        <rFont val="微软雅黑"/>
        <charset val="134"/>
      </rPr>
      <t>未税</t>
    </r>
    <r>
      <rPr>
        <b/>
        <sz val="14"/>
        <rFont val="Wingdings"/>
        <charset val="134"/>
      </rPr>
      <t>þ</t>
    </r>
  </si>
  <si>
    <t>税率：13%</t>
  </si>
  <si>
    <t>序号</t>
  </si>
  <si>
    <t>类别</t>
  </si>
  <si>
    <t>项目</t>
  </si>
  <si>
    <t>零件代码</t>
  </si>
  <si>
    <t>零部件名称</t>
  </si>
  <si>
    <t>计量单位</t>
  </si>
  <si>
    <t>简美</t>
  </si>
  <si>
    <t>审批价格</t>
  </si>
  <si>
    <t>备注</t>
  </si>
  <si>
    <t>代加工价格（含辅材包装及运费）</t>
  </si>
  <si>
    <t>旷达布料价格（根据报幕核算）</t>
  </si>
  <si>
    <t>布套总成价格价格</t>
  </si>
  <si>
    <t>面套总成</t>
  </si>
  <si>
    <t>M3000-S</t>
  </si>
  <si>
    <t>SHT0012240</t>
  </si>
  <si>
    <t>驾驶员座椅靠背护面总成</t>
  </si>
  <si>
    <t>件</t>
  </si>
  <si>
    <t>目前月平均使用量200套左右</t>
  </si>
  <si>
    <t>SHT0012241</t>
  </si>
  <si>
    <t>驾驶员座椅坐垫护面总成</t>
  </si>
  <si>
    <t>SHT0012242</t>
  </si>
  <si>
    <t>副驾驶座椅靠背护面总成</t>
  </si>
  <si>
    <t>SHT0012243</t>
  </si>
  <si>
    <t>副驾驶座椅坐垫护面总成</t>
  </si>
  <si>
    <t>付款方式</t>
  </si>
  <si>
    <t>60天承兑（自挂账之日起）</t>
  </si>
  <si>
    <t>开发周期</t>
  </si>
  <si>
    <t>30天</t>
  </si>
  <si>
    <t>说明：M3000-S布套前期简美为代加工，现计划量减少经过和简美公司沟通，现改为直供方式，布料由简美自行采购，特此申请！</t>
  </si>
  <si>
    <t>编制：罗让平</t>
  </si>
  <si>
    <t>日期：2022.11.8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</si>
</sst>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6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b/>
      <sz val="14"/>
      <name val="Wingdings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4" borderId="16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0" fillId="0" borderId="0"/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27" borderId="2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4" borderId="2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12" fillId="0" borderId="0">
      <alignment vertical="center"/>
    </xf>
    <xf numFmtId="0" fontId="23" fillId="0" borderId="1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8" fillId="0" borderId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60" fillId="8" borderId="2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32" applyNumberFormat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32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5" borderId="32" applyNumberFormat="0" applyAlignment="0" applyProtection="0">
      <alignment vertical="center"/>
    </xf>
    <xf numFmtId="0" fontId="8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30" fillId="4" borderId="25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55" fillId="27" borderId="2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29" fillId="27" borderId="24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1" fillId="5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57" fillId="4" borderId="32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60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41" fillId="8" borderId="25" applyNumberForma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12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8" fillId="10" borderId="31" applyNumberFormat="0" applyFont="0" applyAlignment="0" applyProtection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177" fontId="5" fillId="2" borderId="11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vertical="center" wrapText="1"/>
    </xf>
    <xf numFmtId="177" fontId="5" fillId="2" borderId="14" xfId="0" applyNumberFormat="1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60% - 强调文字颜色 2 4 3" xfId="17"/>
    <cellStyle name="标题 5 2 4" xfId="18"/>
    <cellStyle name="千位分隔" xfId="19" builtinId="3"/>
    <cellStyle name="常规 7 3" xfId="20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3000-S&#24067;&#22871;&#24067;&#26009;&#20215;&#26684;&#26126;&#32454;2022.10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3000S&amp;L5000宽体"/>
    </sheetNames>
    <sheetDataSet>
      <sheetData sheetId="0">
        <row r="4">
          <cell r="C4" t="str">
            <v>SHT0012240</v>
          </cell>
          <cell r="D4" t="str">
            <v>驾驶员座椅靠背护面总成</v>
          </cell>
          <cell r="E4" t="str">
            <v>件</v>
          </cell>
          <cell r="F4">
            <v>0.19</v>
          </cell>
          <cell r="G4">
            <v>0.15</v>
          </cell>
          <cell r="H4">
            <v>0.8</v>
          </cell>
          <cell r="I4">
            <v>1</v>
          </cell>
          <cell r="J4">
            <v>0.75</v>
          </cell>
          <cell r="K4">
            <v>30.66</v>
          </cell>
          <cell r="L4">
            <v>26.82</v>
          </cell>
          <cell r="M4">
            <v>26.38</v>
          </cell>
          <cell r="N4">
            <v>31.7024</v>
          </cell>
        </row>
        <row r="5">
          <cell r="C5" t="str">
            <v>SHT0012241</v>
          </cell>
          <cell r="D5" t="str">
            <v>驾驶员座椅坐垫护面总成</v>
          </cell>
          <cell r="E5" t="str">
            <v>件</v>
          </cell>
          <cell r="F5">
            <v>0.22</v>
          </cell>
          <cell r="G5">
            <v>0.14</v>
          </cell>
          <cell r="H5">
            <v>0.2</v>
          </cell>
        </row>
        <row r="5">
          <cell r="K5">
            <v>30.66</v>
          </cell>
          <cell r="L5">
            <v>26.82</v>
          </cell>
          <cell r="M5">
            <v>26.38</v>
          </cell>
          <cell r="N5">
            <v>15.776</v>
          </cell>
        </row>
        <row r="6">
          <cell r="C6" t="str">
            <v>SHT0012242</v>
          </cell>
          <cell r="D6" t="str">
            <v>副驾驶座椅靠背护面总成</v>
          </cell>
          <cell r="E6" t="str">
            <v>件</v>
          </cell>
          <cell r="F6">
            <v>0.19</v>
          </cell>
          <cell r="G6">
            <v>0.15</v>
          </cell>
          <cell r="H6">
            <v>0.8</v>
          </cell>
          <cell r="I6">
            <v>1</v>
          </cell>
          <cell r="J6">
            <v>0.75</v>
          </cell>
          <cell r="K6">
            <v>30.66</v>
          </cell>
          <cell r="L6">
            <v>26.82</v>
          </cell>
          <cell r="M6">
            <v>26.38</v>
          </cell>
          <cell r="N6">
            <v>31.7024</v>
          </cell>
        </row>
        <row r="7">
          <cell r="C7" t="str">
            <v>SHT0012243</v>
          </cell>
          <cell r="D7" t="str">
            <v>副驾驶座椅坐垫护面总成</v>
          </cell>
          <cell r="E7" t="str">
            <v>件</v>
          </cell>
          <cell r="F7">
            <v>0.22</v>
          </cell>
          <cell r="G7">
            <v>0.14</v>
          </cell>
          <cell r="H7">
            <v>0.2</v>
          </cell>
        </row>
        <row r="7">
          <cell r="K7">
            <v>30.66</v>
          </cell>
          <cell r="L7">
            <v>26.82</v>
          </cell>
          <cell r="M7">
            <v>26.38</v>
          </cell>
          <cell r="N7">
            <v>15.776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J3" sqref="J3:J4"/>
    </sheetView>
  </sheetViews>
  <sheetFormatPr defaultColWidth="9" defaultRowHeight="17.25"/>
  <cols>
    <col min="1" max="1" width="3.5" style="2" customWidth="1"/>
    <col min="2" max="2" width="9.5" style="2" customWidth="1"/>
    <col min="3" max="3" width="15.375" style="2" customWidth="1"/>
    <col min="4" max="4" width="13.375" style="2" customWidth="1"/>
    <col min="5" max="5" width="22.875" style="2" customWidth="1"/>
    <col min="6" max="6" width="5.625" style="2" customWidth="1"/>
    <col min="7" max="7" width="23.75" style="2" customWidth="1"/>
    <col min="8" max="8" width="16.625" style="2" customWidth="1"/>
    <col min="9" max="10" width="10.875" style="2" customWidth="1"/>
    <col min="11" max="11" width="25" style="2" customWidth="1"/>
    <col min="12" max="16384" width="9" style="2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37" customHeight="1" spans="1:11">
      <c r="A2" s="4" t="s">
        <v>1</v>
      </c>
      <c r="B2" s="5"/>
      <c r="C2" s="5"/>
      <c r="D2" s="5"/>
      <c r="E2" s="5"/>
      <c r="F2" s="5"/>
      <c r="G2" s="5"/>
      <c r="H2" s="6" t="s">
        <v>2</v>
      </c>
      <c r="I2" s="6"/>
      <c r="J2" s="26"/>
      <c r="K2" s="27" t="s">
        <v>3</v>
      </c>
    </row>
    <row r="3" s="1" customFormat="1" ht="26" customHeight="1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28" t="s">
        <v>11</v>
      </c>
      <c r="K3" s="29" t="s">
        <v>12</v>
      </c>
    </row>
    <row r="4" s="1" customFormat="1" ht="40" customHeight="1" spans="1:11">
      <c r="A4" s="9"/>
      <c r="B4" s="10"/>
      <c r="C4" s="10"/>
      <c r="D4" s="10"/>
      <c r="E4" s="10"/>
      <c r="F4" s="10"/>
      <c r="G4" s="10" t="s">
        <v>13</v>
      </c>
      <c r="H4" s="11" t="s">
        <v>14</v>
      </c>
      <c r="I4" s="11" t="s">
        <v>15</v>
      </c>
      <c r="J4" s="30"/>
      <c r="K4" s="31"/>
    </row>
    <row r="5" s="2" customFormat="1" ht="24" customHeight="1" spans="1:11">
      <c r="A5" s="12">
        <v>1</v>
      </c>
      <c r="B5" s="13" t="s">
        <v>16</v>
      </c>
      <c r="C5" s="14" t="s">
        <v>17</v>
      </c>
      <c r="D5" s="14" t="s">
        <v>18</v>
      </c>
      <c r="E5" s="14" t="s">
        <v>19</v>
      </c>
      <c r="F5" s="13" t="s">
        <v>20</v>
      </c>
      <c r="G5" s="15">
        <v>26.89</v>
      </c>
      <c r="H5" s="16">
        <f>VLOOKUP(D5,'[1]M3000S&amp;L5000宽体'!$C$4:$N$7,12,0)</f>
        <v>31.7024</v>
      </c>
      <c r="I5" s="32">
        <f>G5+H5</f>
        <v>58.5924</v>
      </c>
      <c r="J5" s="33">
        <v>58.0522</v>
      </c>
      <c r="K5" s="34" t="s">
        <v>21</v>
      </c>
    </row>
    <row r="6" s="2" customFormat="1" ht="24" customHeight="1" spans="1:11">
      <c r="A6" s="17">
        <v>2</v>
      </c>
      <c r="B6" s="18" t="s">
        <v>16</v>
      </c>
      <c r="C6" s="19" t="s">
        <v>17</v>
      </c>
      <c r="D6" s="19" t="s">
        <v>22</v>
      </c>
      <c r="E6" s="19" t="s">
        <v>23</v>
      </c>
      <c r="F6" s="18" t="s">
        <v>20</v>
      </c>
      <c r="G6" s="20">
        <v>11.73</v>
      </c>
      <c r="H6" s="21">
        <f>VLOOKUP(D6,'[1]M3000S&amp;L5000宽体'!$C$4:$N$7,12,0)</f>
        <v>15.776</v>
      </c>
      <c r="I6" s="35">
        <f>G6+H6</f>
        <v>27.506</v>
      </c>
      <c r="J6" s="36">
        <v>27.2754</v>
      </c>
      <c r="K6" s="37"/>
    </row>
    <row r="7" s="2" customFormat="1" ht="24" customHeight="1" spans="1:11">
      <c r="A7" s="17">
        <v>3</v>
      </c>
      <c r="B7" s="18" t="s">
        <v>16</v>
      </c>
      <c r="C7" s="19" t="s">
        <v>17</v>
      </c>
      <c r="D7" s="19" t="s">
        <v>24</v>
      </c>
      <c r="E7" s="19" t="s">
        <v>25</v>
      </c>
      <c r="F7" s="18" t="s">
        <v>20</v>
      </c>
      <c r="G7" s="20">
        <v>24.57</v>
      </c>
      <c r="H7" s="21">
        <f>VLOOKUP(D7,'[1]M3000S&amp;L5000宽体'!$C$4:$N$7,12,0)</f>
        <v>31.7024</v>
      </c>
      <c r="I7" s="35">
        <f>G7+H7</f>
        <v>56.2724</v>
      </c>
      <c r="J7" s="36">
        <v>55.7786</v>
      </c>
      <c r="K7" s="37"/>
    </row>
    <row r="8" s="2" customFormat="1" ht="24" customHeight="1" spans="1:11">
      <c r="A8" s="17">
        <v>4</v>
      </c>
      <c r="B8" s="18" t="s">
        <v>16</v>
      </c>
      <c r="C8" s="19" t="s">
        <v>17</v>
      </c>
      <c r="D8" s="19" t="s">
        <v>26</v>
      </c>
      <c r="E8" s="19" t="s">
        <v>27</v>
      </c>
      <c r="F8" s="18" t="s">
        <v>20</v>
      </c>
      <c r="G8" s="20">
        <v>11.07</v>
      </c>
      <c r="H8" s="21">
        <f>VLOOKUP(D8,'[1]M3000S&amp;L5000宽体'!$C$4:$N$7,12,0)</f>
        <v>15.776</v>
      </c>
      <c r="I8" s="35">
        <f>G8+H8</f>
        <v>26.846</v>
      </c>
      <c r="J8" s="36">
        <v>26.6286</v>
      </c>
      <c r="K8" s="37"/>
    </row>
    <row r="9" s="2" customFormat="1" ht="24" customHeight="1" spans="1:11">
      <c r="A9" s="17"/>
      <c r="B9" s="18"/>
      <c r="C9" s="18" t="s">
        <v>28</v>
      </c>
      <c r="D9" s="18"/>
      <c r="E9" s="18"/>
      <c r="F9" s="18"/>
      <c r="G9" s="22" t="s">
        <v>29</v>
      </c>
      <c r="H9" s="22"/>
      <c r="I9" s="38"/>
      <c r="J9" s="39"/>
      <c r="K9" s="37"/>
    </row>
    <row r="10" s="2" customFormat="1" ht="24" customHeight="1" spans="1:11">
      <c r="A10" s="17"/>
      <c r="B10" s="18"/>
      <c r="C10" s="18" t="s">
        <v>30</v>
      </c>
      <c r="D10" s="18"/>
      <c r="E10" s="18"/>
      <c r="F10" s="18"/>
      <c r="G10" s="22" t="s">
        <v>31</v>
      </c>
      <c r="H10" s="22"/>
      <c r="I10" s="22"/>
      <c r="J10" s="40"/>
      <c r="K10" s="37"/>
    </row>
    <row r="11" s="2" customFormat="1" ht="24" customHeight="1" spans="1:11">
      <c r="A11" s="23" t="s">
        <v>32</v>
      </c>
      <c r="B11" s="24"/>
      <c r="C11" s="24"/>
      <c r="D11" s="24"/>
      <c r="E11" s="24"/>
      <c r="F11" s="24"/>
      <c r="G11" s="24"/>
      <c r="H11" s="24"/>
      <c r="I11" s="24"/>
      <c r="J11" s="41"/>
      <c r="K11" s="42"/>
    </row>
    <row r="12" s="1" customFormat="1" ht="30" customHeight="1" spans="1:11">
      <c r="A12" s="25" t="s">
        <v>33</v>
      </c>
      <c r="B12" s="25"/>
      <c r="C12" s="25"/>
      <c r="D12" s="25"/>
      <c r="I12" s="43"/>
      <c r="J12" s="43"/>
      <c r="K12" s="1" t="s">
        <v>34</v>
      </c>
    </row>
    <row r="13" spans="9:10">
      <c r="I13" s="44"/>
      <c r="J13" s="44"/>
    </row>
    <row r="14" spans="9:10">
      <c r="I14" s="44"/>
      <c r="J14" s="44"/>
    </row>
  </sheetData>
  <mergeCells count="16">
    <mergeCell ref="A1:K1"/>
    <mergeCell ref="A2:G2"/>
    <mergeCell ref="H2:I2"/>
    <mergeCell ref="G3:I3"/>
    <mergeCell ref="G10:H10"/>
    <mergeCell ref="A11:K11"/>
    <mergeCell ref="A12:D12"/>
    <mergeCell ref="A3:A4"/>
    <mergeCell ref="B3:B4"/>
    <mergeCell ref="C3:C4"/>
    <mergeCell ref="D3:D4"/>
    <mergeCell ref="E3:E4"/>
    <mergeCell ref="F3:F4"/>
    <mergeCell ref="J3:J4"/>
    <mergeCell ref="K3:K4"/>
    <mergeCell ref="K5:K8"/>
  </mergeCells>
  <pageMargins left="0.0777777777777778" right="0" top="0.590277777777778" bottom="0.196527777777778" header="0.0777777777777778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2022-11-08T01:38:37Z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10</vt:lpwstr>
  </property>
  <property fmtid="{D5CDD505-2E9C-101B-9397-08002B2CF9AE}" pid="4" name="ICV">
    <vt:lpwstr>5E21C4843CD243A1B2FA77563FA2B103</vt:lpwstr>
  </property>
</Properties>
</file>