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建议!$A$1:$N$52</definedName>
  </definedNames>
  <calcPr calcId="162913"/>
</workbook>
</file>

<file path=xl/calcChain.xml><?xml version="1.0" encoding="utf-8"?>
<calcChain xmlns="http://schemas.openxmlformats.org/spreadsheetml/2006/main">
  <c r="L36" i="9" l="1"/>
  <c r="L37" i="9"/>
  <c r="L38" i="9"/>
  <c r="L39" i="9"/>
  <c r="L40" i="9"/>
  <c r="L35" i="9"/>
  <c r="M36" i="9"/>
  <c r="M37" i="9"/>
  <c r="M38" i="9"/>
  <c r="M39" i="9"/>
  <c r="M40" i="9"/>
  <c r="M35" i="9"/>
  <c r="L11" i="9" l="1"/>
  <c r="L15" i="9"/>
  <c r="L19" i="9"/>
  <c r="L23" i="9"/>
  <c r="L27" i="9"/>
  <c r="L31" i="9"/>
  <c r="L9" i="9"/>
  <c r="M10" i="9"/>
  <c r="L10" i="9" s="1"/>
  <c r="M11" i="9"/>
  <c r="M12" i="9"/>
  <c r="L12" i="9" s="1"/>
  <c r="M13" i="9"/>
  <c r="L13" i="9" s="1"/>
  <c r="M14" i="9"/>
  <c r="L14" i="9" s="1"/>
  <c r="M15" i="9"/>
  <c r="M16" i="9"/>
  <c r="L16" i="9" s="1"/>
  <c r="M17" i="9"/>
  <c r="L17" i="9" s="1"/>
  <c r="M18" i="9"/>
  <c r="L18" i="9" s="1"/>
  <c r="M19" i="9"/>
  <c r="M20" i="9"/>
  <c r="L20" i="9" s="1"/>
  <c r="M21" i="9"/>
  <c r="L21" i="9" s="1"/>
  <c r="M22" i="9"/>
  <c r="L22" i="9" s="1"/>
  <c r="M23" i="9"/>
  <c r="M24" i="9"/>
  <c r="L24" i="9" s="1"/>
  <c r="M25" i="9"/>
  <c r="L25" i="9" s="1"/>
  <c r="M26" i="9"/>
  <c r="L26" i="9" s="1"/>
  <c r="M27" i="9"/>
  <c r="M28" i="9"/>
  <c r="L28" i="9" s="1"/>
  <c r="M29" i="9"/>
  <c r="L29" i="9" s="1"/>
  <c r="M30" i="9"/>
  <c r="L30" i="9" s="1"/>
  <c r="M31" i="9"/>
  <c r="M32" i="9"/>
  <c r="L32" i="9" s="1"/>
  <c r="M33" i="9"/>
  <c r="L33" i="9" s="1"/>
  <c r="M34" i="9"/>
  <c r="L34" i="9" s="1"/>
  <c r="M9" i="9"/>
  <c r="G32" i="9"/>
  <c r="G31" i="9"/>
  <c r="G30" i="9"/>
  <c r="G22" i="9"/>
  <c r="G21" i="9"/>
  <c r="G20" i="9"/>
  <c r="G18" i="9"/>
</calcChain>
</file>

<file path=xl/sharedStrings.xml><?xml version="1.0" encoding="utf-8"?>
<sst xmlns="http://schemas.openxmlformats.org/spreadsheetml/2006/main" count="325" uniqueCount="161">
  <si>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</si>
  <si>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</si>
  <si>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</si>
  <si>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</si>
  <si>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</si>
  <si>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</si>
  <si>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</si>
  <si>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</si>
  <si>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</si>
  <si>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</si>
  <si>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</si>
  <si>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</si>
  <si>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</si>
  <si>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</si>
  <si>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</si>
  <si>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</si>
  <si>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</si>
  <si>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</si>
  <si>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</si>
  <si>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</si>
  <si>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</si>
  <si>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</si>
  <si>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</si>
  <si>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</si>
  <si>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</si>
  <si>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</si>
  <si>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</si>
  <si>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</si>
  <si>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</si>
  <si>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</si>
  <si>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>甲方：河北光华荣昌汽车部件有限公司</t>
    <phoneticPr fontId="5" type="noConversion"/>
  </si>
  <si>
    <t>乙方：天津市鹏升汽车部件有限公司</t>
    <phoneticPr fontId="4" type="noConversion"/>
  </si>
  <si>
    <t>乙方：天津市鹏升汽车部件有限公司</t>
    <phoneticPr fontId="5" type="noConversion"/>
  </si>
  <si>
    <t>2021年</t>
    <phoneticPr fontId="7" type="noConversion"/>
  </si>
  <si>
    <t>TSY0000226</t>
    <phoneticPr fontId="7" type="noConversion"/>
  </si>
  <si>
    <t>VT面料主料 OM-WP2</t>
    <phoneticPr fontId="7" type="noConversion"/>
  </si>
  <si>
    <t>02.13.01.062</t>
    <phoneticPr fontId="7" type="noConversion"/>
  </si>
  <si>
    <t>TSY0000224</t>
    <phoneticPr fontId="7" type="noConversion"/>
  </si>
  <si>
    <t>VT面料辅料 OM-ZY3</t>
    <phoneticPr fontId="7" type="noConversion"/>
  </si>
  <si>
    <t>02.13.01.063</t>
    <phoneticPr fontId="7" type="noConversion"/>
  </si>
  <si>
    <t>TSY0000206</t>
    <phoneticPr fontId="7" type="noConversion"/>
  </si>
  <si>
    <t>ETX座椅面料-EM200</t>
    <phoneticPr fontId="7" type="noConversion"/>
  </si>
  <si>
    <t>02.13.01.097</t>
    <phoneticPr fontId="7" type="noConversion"/>
  </si>
  <si>
    <t>TSY0000205</t>
    <phoneticPr fontId="7" type="noConversion"/>
  </si>
  <si>
    <t>ETX座椅面料-EM100</t>
    <phoneticPr fontId="7" type="noConversion"/>
  </si>
  <si>
    <t>02.13.01.098</t>
    <phoneticPr fontId="7" type="noConversion"/>
  </si>
  <si>
    <t>TSY0000201</t>
    <phoneticPr fontId="7" type="noConversion"/>
  </si>
  <si>
    <t>GTL座椅面料OM-ZY4</t>
    <phoneticPr fontId="7" type="noConversion"/>
  </si>
  <si>
    <t>02.13.01.103</t>
    <phoneticPr fontId="7" type="noConversion"/>
  </si>
  <si>
    <t>TSY0000200</t>
    <phoneticPr fontId="7" type="noConversion"/>
  </si>
  <si>
    <t>GTL座椅面料OM-ZY5</t>
    <phoneticPr fontId="7" type="noConversion"/>
  </si>
  <si>
    <t>02.13.01.104</t>
    <phoneticPr fontId="7" type="noConversion"/>
  </si>
  <si>
    <t>TSY0000199</t>
    <phoneticPr fontId="7" type="noConversion"/>
  </si>
  <si>
    <t>GTL座椅面料GM100</t>
    <phoneticPr fontId="7" type="noConversion"/>
  </si>
  <si>
    <t>02.13.01.105</t>
    <phoneticPr fontId="7" type="noConversion"/>
  </si>
  <si>
    <t>TSY0000198</t>
    <phoneticPr fontId="7" type="noConversion"/>
  </si>
  <si>
    <t>GTL座椅面料GM200</t>
    <phoneticPr fontId="7" type="noConversion"/>
  </si>
  <si>
    <t>02.13.01.106</t>
    <phoneticPr fontId="7" type="noConversion"/>
  </si>
  <si>
    <t>TSY0000197</t>
    <phoneticPr fontId="7" type="noConversion"/>
  </si>
  <si>
    <t>H4卧铺辅料-GM700</t>
    <phoneticPr fontId="7" type="noConversion"/>
  </si>
  <si>
    <t>02.13.01.113</t>
    <phoneticPr fontId="7" type="noConversion"/>
  </si>
  <si>
    <t>TSY0000614</t>
    <phoneticPr fontId="7" type="noConversion"/>
  </si>
  <si>
    <t>黑色皮革-GM100</t>
    <phoneticPr fontId="7" type="noConversion"/>
  </si>
  <si>
    <t>02.13.01.116</t>
    <phoneticPr fontId="7" type="noConversion"/>
  </si>
  <si>
    <t>TSY0000195</t>
    <phoneticPr fontId="7" type="noConversion"/>
  </si>
  <si>
    <t>H3改型吊铺辅料-EM800</t>
    <phoneticPr fontId="7" type="noConversion"/>
  </si>
  <si>
    <t>02.13.01.120</t>
    <phoneticPr fontId="7" type="noConversion"/>
  </si>
  <si>
    <t>TSY0000193</t>
    <phoneticPr fontId="7" type="noConversion"/>
  </si>
  <si>
    <t>H4卧铺改型-OM-ZY6</t>
    <phoneticPr fontId="7" type="noConversion"/>
  </si>
  <si>
    <t>02.13.01.128</t>
    <phoneticPr fontId="7" type="noConversion"/>
  </si>
  <si>
    <t>TSY0000192</t>
    <phoneticPr fontId="7" type="noConversion"/>
  </si>
  <si>
    <t>H4卧铺改型-OM-ZY7</t>
    <phoneticPr fontId="7" type="noConversion"/>
  </si>
  <si>
    <t>02.13.01.129</t>
    <phoneticPr fontId="7" type="noConversion"/>
  </si>
  <si>
    <t>TSY0000191</t>
    <phoneticPr fontId="7" type="noConversion"/>
  </si>
  <si>
    <t>H4卧铺改型-OM-ZY8</t>
    <phoneticPr fontId="7" type="noConversion"/>
  </si>
  <si>
    <t>02.13.01.133</t>
    <phoneticPr fontId="7" type="noConversion"/>
  </si>
  <si>
    <t>TSY0000190</t>
    <phoneticPr fontId="7" type="noConversion"/>
  </si>
  <si>
    <t>EST改色-OM-ZY9</t>
    <phoneticPr fontId="7" type="noConversion"/>
  </si>
  <si>
    <t>02.13.01.134</t>
    <phoneticPr fontId="7" type="noConversion"/>
  </si>
  <si>
    <t>TSY0000430</t>
    <phoneticPr fontId="7" type="noConversion"/>
  </si>
  <si>
    <t>NM104</t>
    <phoneticPr fontId="7" type="noConversion"/>
  </si>
  <si>
    <t>02.13.01.139</t>
    <phoneticPr fontId="7" type="noConversion"/>
  </si>
  <si>
    <t>TSY0000438</t>
    <phoneticPr fontId="7" type="noConversion"/>
  </si>
  <si>
    <t>NM106</t>
    <phoneticPr fontId="7" type="noConversion"/>
  </si>
  <si>
    <t>02.13.01.140</t>
    <phoneticPr fontId="7" type="noConversion"/>
  </si>
  <si>
    <t>TSY0000440</t>
    <phoneticPr fontId="7" type="noConversion"/>
  </si>
  <si>
    <t>NM113</t>
    <phoneticPr fontId="7" type="noConversion"/>
  </si>
  <si>
    <t>02.13.01.141</t>
    <phoneticPr fontId="7" type="noConversion"/>
  </si>
  <si>
    <t>TSY0000423</t>
    <phoneticPr fontId="7" type="noConversion"/>
  </si>
  <si>
    <t>NM109</t>
    <phoneticPr fontId="7" type="noConversion"/>
  </si>
  <si>
    <t>02.13.01.142</t>
    <phoneticPr fontId="7" type="noConversion"/>
  </si>
  <si>
    <t>TSY0000424</t>
    <phoneticPr fontId="7" type="noConversion"/>
  </si>
  <si>
    <t>NM110</t>
    <phoneticPr fontId="7" type="noConversion"/>
  </si>
  <si>
    <t>02.13.01.143</t>
    <phoneticPr fontId="7" type="noConversion"/>
  </si>
  <si>
    <t>TSY0000442</t>
    <phoneticPr fontId="7" type="noConversion"/>
  </si>
  <si>
    <t>NM102</t>
    <phoneticPr fontId="7" type="noConversion"/>
  </si>
  <si>
    <t>02.13.01.144</t>
    <phoneticPr fontId="7" type="noConversion"/>
  </si>
  <si>
    <t>TSY0000432</t>
    <phoneticPr fontId="7" type="noConversion"/>
  </si>
  <si>
    <t>NM101</t>
    <phoneticPr fontId="7" type="noConversion"/>
  </si>
  <si>
    <t>02.13.01.145</t>
    <phoneticPr fontId="7" type="noConversion"/>
  </si>
  <si>
    <t>TSY0000443</t>
    <phoneticPr fontId="7" type="noConversion"/>
  </si>
  <si>
    <t>NM100</t>
    <phoneticPr fontId="7" type="noConversion"/>
  </si>
  <si>
    <t>02.13.01.146</t>
    <phoneticPr fontId="7" type="noConversion"/>
  </si>
  <si>
    <t>TSY0000425</t>
    <phoneticPr fontId="7" type="noConversion"/>
  </si>
  <si>
    <t>EM19</t>
    <phoneticPr fontId="7" type="noConversion"/>
  </si>
  <si>
    <t>02.13.01.147</t>
    <phoneticPr fontId="7" type="noConversion"/>
  </si>
  <si>
    <t>TSY0000437</t>
    <phoneticPr fontId="7" type="noConversion"/>
  </si>
  <si>
    <t>NM108</t>
    <phoneticPr fontId="7" type="noConversion"/>
  </si>
  <si>
    <t>02.13.01.149</t>
    <phoneticPr fontId="7" type="noConversion"/>
  </si>
  <si>
    <t>NM107</t>
    <phoneticPr fontId="7" type="noConversion"/>
  </si>
  <si>
    <t>02.13.01.152</t>
    <phoneticPr fontId="7" type="noConversion"/>
  </si>
  <si>
    <t>延米</t>
    <phoneticPr fontId="7" type="noConversion"/>
  </si>
  <si>
    <t>延米</t>
    <phoneticPr fontId="7" type="noConversion"/>
  </si>
  <si>
    <t>延米</t>
    <phoneticPr fontId="7" type="noConversion"/>
  </si>
  <si>
    <t>20.3077</t>
  </si>
  <si>
    <t>17.7692</t>
  </si>
  <si>
    <t>18.8034</t>
  </si>
  <si>
    <t>29.4574</t>
  </si>
  <si>
    <t>25.4767</t>
  </si>
  <si>
    <t>18.2393</t>
  </si>
  <si>
    <t>30.2536</t>
  </si>
  <si>
    <t>17.8928</t>
  </si>
  <si>
    <t>18.4462</t>
  </si>
  <si>
    <t>25.4438</t>
  </si>
  <si>
    <t>21.1410</t>
  </si>
  <si>
    <t>29.3959</t>
  </si>
  <si>
    <t>27.7001</t>
  </si>
  <si>
    <t>26.6129</t>
  </si>
  <si>
    <t>34.9617</t>
  </si>
  <si>
    <t>83.8934</t>
  </si>
  <si>
    <t>77.8575</t>
  </si>
  <si>
    <t>70.7067</t>
  </si>
  <si>
    <t>18.277</t>
  </si>
  <si>
    <t>15.992</t>
  </si>
  <si>
    <t>16.923</t>
  </si>
  <si>
    <t>26.512</t>
  </si>
  <si>
    <t>22.929</t>
  </si>
  <si>
    <t>16.415</t>
  </si>
  <si>
    <t>27.228</t>
  </si>
  <si>
    <t>16.103</t>
  </si>
  <si>
    <t>16.602</t>
  </si>
  <si>
    <t>26.456</t>
  </si>
  <si>
    <t>24.930</t>
  </si>
  <si>
    <t>23.952</t>
  </si>
  <si>
    <t>31.466</t>
  </si>
  <si>
    <t>/</t>
    <phoneticPr fontId="5" type="noConversion"/>
  </si>
  <si>
    <t>TSY0010243</t>
    <phoneticPr fontId="5" type="noConversion"/>
  </si>
  <si>
    <t>TSY0010386</t>
    <phoneticPr fontId="5" type="noConversion"/>
  </si>
  <si>
    <t>TSY0010388</t>
    <phoneticPr fontId="5" type="noConversion"/>
  </si>
  <si>
    <t>TSY0010387</t>
    <phoneticPr fontId="5" type="noConversion"/>
  </si>
  <si>
    <t>TSY0010244</t>
    <phoneticPr fontId="5" type="noConversion"/>
  </si>
  <si>
    <t>TSY0010484</t>
    <phoneticPr fontId="5" type="noConversion"/>
  </si>
  <si>
    <t>非通风主面料 UM800</t>
    <phoneticPr fontId="5" type="noConversion"/>
  </si>
  <si>
    <t>黑色织物UM500</t>
    <phoneticPr fontId="5" type="noConversion"/>
  </si>
  <si>
    <t>非通风主面料CM800</t>
    <phoneticPr fontId="5" type="noConversion"/>
  </si>
  <si>
    <t>通风朱面料 CM900</t>
    <phoneticPr fontId="5" type="noConversion"/>
  </si>
  <si>
    <t>PVC辅料CM700</t>
    <phoneticPr fontId="5" type="noConversion"/>
  </si>
  <si>
    <t>织物主料NM202</t>
    <phoneticPr fontId="5" type="noConversion"/>
  </si>
  <si>
    <t xml:space="preserve">                                                                                                                      协议编号：GHRCJGXY-HB-20231110-1-天津鹏升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</si>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</sst>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_ "/>
    <numFmt numFmtId="179" formatCode="0.00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8" fontId="17" fillId="2" borderId="1" xfId="6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79" fontId="18" fillId="0" borderId="1" xfId="0" applyNumberFormat="1" applyFont="1" applyBorder="1" applyAlignment="1">
      <alignment horizontal="center"/>
    </xf>
    <xf numFmtId="179" fontId="18" fillId="2" borderId="1" xfId="0" applyNumberFormat="1" applyFont="1" applyFill="1" applyBorder="1" applyAlignment="1">
      <alignment horizontal="center"/>
    </xf>
    <xf numFmtId="177" fontId="20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7" fontId="9" fillId="2" borderId="1" xfId="6" applyNumberFormat="1" applyFont="1" applyFill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4"/>
  <sheetViews>
    <sheetView tabSelected="1" zoomScale="85" zoomScaleNormal="85" zoomScaleSheetLayoutView="70" workbookViewId="0">
      <selection activeCell="S12" sqref="S12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3.5" style="24" customWidth="1"/>
    <col min="5" max="5" width="10.125" style="25" customWidth="1"/>
    <col min="6" max="6" width="12.625" style="26" customWidth="1"/>
    <col min="7" max="7" width="11.625" style="26" customWidth="1"/>
    <col min="8" max="10" width="11.3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5" ht="16.5" customHeight="1" x14ac:dyDescent="0.15">
      <c r="A2" s="56" t="s">
        <v>158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15" x14ac:dyDescent="0.15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15" ht="21" customHeight="1" x14ac:dyDescent="0.15">
      <c r="A4" s="57" t="s">
        <v>31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15" ht="19.5" customHeight="1" x14ac:dyDescent="0.15">
      <c r="A5" s="58" t="s">
        <v>21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15" ht="24" customHeight="1" x14ac:dyDescent="0.15">
      <c r="A6" s="62" t="s">
        <v>12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"/>
    </row>
    <row r="7" spans="1:15" ht="35.25" customHeight="1" x14ac:dyDescent="0.15">
      <c r="A7" s="66" t="s">
        <v>0</v>
      </c>
      <c r="B7" s="67" t="s">
        <v>1</v>
      </c>
      <c r="C7" s="68" t="s">
        <v>2</v>
      </c>
      <c r="D7" s="68" t="s">
        <v>3</v>
      </c>
      <c r="E7" s="68" t="s">
        <v>4</v>
      </c>
      <c r="F7" s="69" t="s">
        <v>6</v>
      </c>
      <c r="G7" s="69"/>
      <c r="H7" s="64" t="s">
        <v>7</v>
      </c>
      <c r="I7" s="64"/>
      <c r="J7" s="64"/>
      <c r="K7" s="30" t="s">
        <v>29</v>
      </c>
      <c r="L7" s="30" t="s">
        <v>8</v>
      </c>
      <c r="M7" s="30" t="s">
        <v>28</v>
      </c>
      <c r="N7" s="65" t="s">
        <v>5</v>
      </c>
      <c r="O7" s="8"/>
    </row>
    <row r="8" spans="1:15" ht="30.75" customHeight="1" x14ac:dyDescent="0.15">
      <c r="A8" s="66"/>
      <c r="B8" s="67"/>
      <c r="C8" s="68"/>
      <c r="D8" s="68"/>
      <c r="E8" s="68"/>
      <c r="F8" s="31" t="s">
        <v>33</v>
      </c>
      <c r="G8" s="31" t="s">
        <v>27</v>
      </c>
      <c r="H8" s="32" t="s">
        <v>9</v>
      </c>
      <c r="I8" s="32" t="s">
        <v>10</v>
      </c>
      <c r="J8" s="32" t="s">
        <v>11</v>
      </c>
      <c r="K8" s="61" t="s">
        <v>160</v>
      </c>
      <c r="L8" s="61"/>
      <c r="M8" s="61"/>
      <c r="N8" s="65"/>
      <c r="O8" s="8"/>
    </row>
    <row r="9" spans="1:15" ht="15" customHeight="1" x14ac:dyDescent="0.15">
      <c r="A9" s="40">
        <v>1</v>
      </c>
      <c r="B9" s="46" t="s">
        <v>34</v>
      </c>
      <c r="C9" s="46" t="s">
        <v>35</v>
      </c>
      <c r="D9" s="46" t="s">
        <v>36</v>
      </c>
      <c r="E9" s="46" t="s">
        <v>111</v>
      </c>
      <c r="F9" s="47" t="s">
        <v>114</v>
      </c>
      <c r="G9" s="49">
        <v>18.277000000000001</v>
      </c>
      <c r="H9" s="32" t="s">
        <v>145</v>
      </c>
      <c r="I9" s="32" t="s">
        <v>145</v>
      </c>
      <c r="J9" s="32" t="s">
        <v>145</v>
      </c>
      <c r="K9" s="52" t="s">
        <v>132</v>
      </c>
      <c r="L9" s="51">
        <f>M9-K9</f>
        <v>2.3760099999999973</v>
      </c>
      <c r="M9" s="51">
        <f>K9*1.13</f>
        <v>20.653009999999998</v>
      </c>
      <c r="N9" s="38"/>
      <c r="O9" s="8"/>
    </row>
    <row r="10" spans="1:15" ht="15" customHeight="1" x14ac:dyDescent="0.15">
      <c r="A10" s="40">
        <v>2</v>
      </c>
      <c r="B10" s="46" t="s">
        <v>37</v>
      </c>
      <c r="C10" s="46" t="s">
        <v>38</v>
      </c>
      <c r="D10" s="46" t="s">
        <v>39</v>
      </c>
      <c r="E10" s="46" t="s">
        <v>112</v>
      </c>
      <c r="F10" s="47" t="s">
        <v>115</v>
      </c>
      <c r="G10" s="49" t="s">
        <v>133</v>
      </c>
      <c r="H10" s="32" t="s">
        <v>145</v>
      </c>
      <c r="I10" s="32" t="s">
        <v>145</v>
      </c>
      <c r="J10" s="32" t="s">
        <v>145</v>
      </c>
      <c r="K10" s="52" t="s">
        <v>133</v>
      </c>
      <c r="L10" s="51">
        <f t="shared" ref="L10:L34" si="0">M10-K10</f>
        <v>2.0789599999999986</v>
      </c>
      <c r="M10" s="51">
        <f t="shared" ref="M10:M34" si="1">K10*1.13</f>
        <v>18.070959999999999</v>
      </c>
      <c r="N10" s="38"/>
      <c r="O10" s="8"/>
    </row>
    <row r="11" spans="1:15" ht="15" customHeight="1" x14ac:dyDescent="0.15">
      <c r="A11" s="40">
        <v>3</v>
      </c>
      <c r="B11" s="46" t="s">
        <v>40</v>
      </c>
      <c r="C11" s="46" t="s">
        <v>41</v>
      </c>
      <c r="D11" s="46" t="s">
        <v>42</v>
      </c>
      <c r="E11" s="46" t="s">
        <v>111</v>
      </c>
      <c r="F11" s="47" t="s">
        <v>114</v>
      </c>
      <c r="G11" s="49" t="s">
        <v>132</v>
      </c>
      <c r="H11" s="32" t="s">
        <v>145</v>
      </c>
      <c r="I11" s="32" t="s">
        <v>145</v>
      </c>
      <c r="J11" s="32" t="s">
        <v>145</v>
      </c>
      <c r="K11" s="52" t="s">
        <v>132</v>
      </c>
      <c r="L11" s="51">
        <f t="shared" si="0"/>
        <v>2.3760099999999973</v>
      </c>
      <c r="M11" s="51">
        <f t="shared" si="1"/>
        <v>20.653009999999998</v>
      </c>
      <c r="N11" s="38"/>
      <c r="O11" s="8"/>
    </row>
    <row r="12" spans="1:15" ht="15" customHeight="1" x14ac:dyDescent="0.15">
      <c r="A12" s="40">
        <v>4</v>
      </c>
      <c r="B12" s="46" t="s">
        <v>43</v>
      </c>
      <c r="C12" s="46" t="s">
        <v>44</v>
      </c>
      <c r="D12" s="46" t="s">
        <v>45</v>
      </c>
      <c r="E12" s="46" t="s">
        <v>112</v>
      </c>
      <c r="F12" s="47" t="s">
        <v>116</v>
      </c>
      <c r="G12" s="49" t="s">
        <v>134</v>
      </c>
      <c r="H12" s="32" t="s">
        <v>145</v>
      </c>
      <c r="I12" s="32" t="s">
        <v>145</v>
      </c>
      <c r="J12" s="32" t="s">
        <v>145</v>
      </c>
      <c r="K12" s="52" t="s">
        <v>134</v>
      </c>
      <c r="L12" s="51">
        <f t="shared" si="0"/>
        <v>2.1999899999999997</v>
      </c>
      <c r="M12" s="51">
        <f t="shared" si="1"/>
        <v>19.122989999999998</v>
      </c>
      <c r="N12" s="38"/>
      <c r="O12" s="8"/>
    </row>
    <row r="13" spans="1:15" ht="15" customHeight="1" x14ac:dyDescent="0.15">
      <c r="A13" s="40">
        <v>5</v>
      </c>
      <c r="B13" s="46" t="s">
        <v>46</v>
      </c>
      <c r="C13" s="46" t="s">
        <v>47</v>
      </c>
      <c r="D13" s="46" t="s">
        <v>48</v>
      </c>
      <c r="E13" s="46" t="s">
        <v>111</v>
      </c>
      <c r="F13" s="47" t="s">
        <v>117</v>
      </c>
      <c r="G13" s="49" t="s">
        <v>135</v>
      </c>
      <c r="H13" s="32" t="s">
        <v>145</v>
      </c>
      <c r="I13" s="32" t="s">
        <v>145</v>
      </c>
      <c r="J13" s="32" t="s">
        <v>145</v>
      </c>
      <c r="K13" s="52" t="s">
        <v>135</v>
      </c>
      <c r="L13" s="51">
        <f t="shared" si="0"/>
        <v>3.4465599999999981</v>
      </c>
      <c r="M13" s="51">
        <f t="shared" si="1"/>
        <v>29.958559999999999</v>
      </c>
      <c r="N13" s="38"/>
      <c r="O13" s="8"/>
    </row>
    <row r="14" spans="1:15" ht="15" customHeight="1" x14ac:dyDescent="0.15">
      <c r="A14" s="40">
        <v>6</v>
      </c>
      <c r="B14" s="46" t="s">
        <v>49</v>
      </c>
      <c r="C14" s="46" t="s">
        <v>50</v>
      </c>
      <c r="D14" s="46" t="s">
        <v>51</v>
      </c>
      <c r="E14" s="46" t="s">
        <v>112</v>
      </c>
      <c r="F14" s="47" t="s">
        <v>118</v>
      </c>
      <c r="G14" s="49" t="s">
        <v>136</v>
      </c>
      <c r="H14" s="32" t="s">
        <v>145</v>
      </c>
      <c r="I14" s="32" t="s">
        <v>145</v>
      </c>
      <c r="J14" s="32" t="s">
        <v>145</v>
      </c>
      <c r="K14" s="52" t="s">
        <v>136</v>
      </c>
      <c r="L14" s="51">
        <f t="shared" si="0"/>
        <v>2.9807699999999961</v>
      </c>
      <c r="M14" s="51">
        <f t="shared" si="1"/>
        <v>25.909769999999995</v>
      </c>
      <c r="N14" s="38"/>
      <c r="O14" s="8"/>
    </row>
    <row r="15" spans="1:15" ht="15" customHeight="1" x14ac:dyDescent="0.15">
      <c r="A15" s="40">
        <v>7</v>
      </c>
      <c r="B15" s="46" t="s">
        <v>52</v>
      </c>
      <c r="C15" s="46" t="s">
        <v>53</v>
      </c>
      <c r="D15" s="46" t="s">
        <v>54</v>
      </c>
      <c r="E15" s="46" t="s">
        <v>111</v>
      </c>
      <c r="F15" s="47" t="s">
        <v>119</v>
      </c>
      <c r="G15" s="49" t="s">
        <v>137</v>
      </c>
      <c r="H15" s="32" t="s">
        <v>145</v>
      </c>
      <c r="I15" s="32" t="s">
        <v>145</v>
      </c>
      <c r="J15" s="32" t="s">
        <v>145</v>
      </c>
      <c r="K15" s="52" t="s">
        <v>137</v>
      </c>
      <c r="L15" s="51">
        <f t="shared" si="0"/>
        <v>2.1339499999999987</v>
      </c>
      <c r="M15" s="51">
        <f t="shared" si="1"/>
        <v>18.548949999999998</v>
      </c>
      <c r="N15" s="38"/>
      <c r="O15" s="8"/>
    </row>
    <row r="16" spans="1:15" ht="15" customHeight="1" x14ac:dyDescent="0.15">
      <c r="A16" s="40">
        <v>8</v>
      </c>
      <c r="B16" s="46" t="s">
        <v>55</v>
      </c>
      <c r="C16" s="46" t="s">
        <v>56</v>
      </c>
      <c r="D16" s="46" t="s">
        <v>57</v>
      </c>
      <c r="E16" s="46" t="s">
        <v>111</v>
      </c>
      <c r="F16" s="47" t="s">
        <v>120</v>
      </c>
      <c r="G16" s="49" t="s">
        <v>138</v>
      </c>
      <c r="H16" s="32" t="s">
        <v>145</v>
      </c>
      <c r="I16" s="32" t="s">
        <v>145</v>
      </c>
      <c r="J16" s="32" t="s">
        <v>145</v>
      </c>
      <c r="K16" s="52" t="s">
        <v>138</v>
      </c>
      <c r="L16" s="51">
        <f t="shared" si="0"/>
        <v>3.5396399999999986</v>
      </c>
      <c r="M16" s="51">
        <f t="shared" si="1"/>
        <v>30.76764</v>
      </c>
      <c r="N16" s="38"/>
      <c r="O16" s="8"/>
    </row>
    <row r="17" spans="1:15" ht="15.75" customHeight="1" x14ac:dyDescent="0.15">
      <c r="A17" s="40">
        <v>9</v>
      </c>
      <c r="B17" s="46" t="s">
        <v>58</v>
      </c>
      <c r="C17" s="46" t="s">
        <v>59</v>
      </c>
      <c r="D17" s="46" t="s">
        <v>60</v>
      </c>
      <c r="E17" s="46" t="s">
        <v>112</v>
      </c>
      <c r="F17" s="48" t="s">
        <v>121</v>
      </c>
      <c r="G17" s="50" t="s">
        <v>139</v>
      </c>
      <c r="H17" s="32" t="s">
        <v>145</v>
      </c>
      <c r="I17" s="32" t="s">
        <v>145</v>
      </c>
      <c r="J17" s="32" t="s">
        <v>145</v>
      </c>
      <c r="K17" s="53" t="s">
        <v>139</v>
      </c>
      <c r="L17" s="51">
        <f t="shared" si="0"/>
        <v>2.0933899999999994</v>
      </c>
      <c r="M17" s="51">
        <f t="shared" si="1"/>
        <v>18.196390000000001</v>
      </c>
      <c r="N17" s="38"/>
      <c r="O17" s="8"/>
    </row>
    <row r="18" spans="1:15" ht="15.75" customHeight="1" x14ac:dyDescent="0.15">
      <c r="A18" s="40">
        <v>10</v>
      </c>
      <c r="B18" s="46" t="s">
        <v>61</v>
      </c>
      <c r="C18" s="46" t="s">
        <v>62</v>
      </c>
      <c r="D18" s="46" t="s">
        <v>63</v>
      </c>
      <c r="E18" s="46" t="s">
        <v>111</v>
      </c>
      <c r="F18" s="48" t="s">
        <v>119</v>
      </c>
      <c r="G18" s="50" t="str">
        <f>F18</f>
        <v>18.2393</v>
      </c>
      <c r="H18" s="32" t="s">
        <v>145</v>
      </c>
      <c r="I18" s="32" t="s">
        <v>145</v>
      </c>
      <c r="J18" s="32" t="s">
        <v>145</v>
      </c>
      <c r="K18" s="53" t="s">
        <v>119</v>
      </c>
      <c r="L18" s="51">
        <f t="shared" si="0"/>
        <v>2.371108999999997</v>
      </c>
      <c r="M18" s="51">
        <f t="shared" si="1"/>
        <v>20.610408999999997</v>
      </c>
      <c r="N18" s="38"/>
      <c r="O18" s="8"/>
    </row>
    <row r="19" spans="1:15" ht="15.75" customHeight="1" x14ac:dyDescent="0.15">
      <c r="A19" s="40">
        <v>11</v>
      </c>
      <c r="B19" s="46" t="s">
        <v>64</v>
      </c>
      <c r="C19" s="46" t="s">
        <v>65</v>
      </c>
      <c r="D19" s="46" t="s">
        <v>66</v>
      </c>
      <c r="E19" s="46" t="s">
        <v>112</v>
      </c>
      <c r="F19" s="48" t="s">
        <v>122</v>
      </c>
      <c r="G19" s="50" t="s">
        <v>140</v>
      </c>
      <c r="H19" s="32" t="s">
        <v>145</v>
      </c>
      <c r="I19" s="32" t="s">
        <v>145</v>
      </c>
      <c r="J19" s="32" t="s">
        <v>145</v>
      </c>
      <c r="K19" s="53" t="s">
        <v>140</v>
      </c>
      <c r="L19" s="51">
        <f t="shared" si="0"/>
        <v>2.1582599999999985</v>
      </c>
      <c r="M19" s="51">
        <f t="shared" si="1"/>
        <v>18.760259999999999</v>
      </c>
      <c r="N19" s="38"/>
      <c r="O19" s="8"/>
    </row>
    <row r="20" spans="1:15" ht="15.75" customHeight="1" x14ac:dyDescent="0.15">
      <c r="A20" s="40">
        <v>12</v>
      </c>
      <c r="B20" s="46" t="s">
        <v>67</v>
      </c>
      <c r="C20" s="46" t="s">
        <v>68</v>
      </c>
      <c r="D20" s="46" t="s">
        <v>69</v>
      </c>
      <c r="E20" s="46" t="s">
        <v>112</v>
      </c>
      <c r="F20" s="48" t="s">
        <v>123</v>
      </c>
      <c r="G20" s="50" t="str">
        <f>F20</f>
        <v>25.4438</v>
      </c>
      <c r="H20" s="32" t="s">
        <v>145</v>
      </c>
      <c r="I20" s="32" t="s">
        <v>145</v>
      </c>
      <c r="J20" s="32" t="s">
        <v>145</v>
      </c>
      <c r="K20" s="53" t="s">
        <v>123</v>
      </c>
      <c r="L20" s="51">
        <f t="shared" si="0"/>
        <v>3.3076939999999979</v>
      </c>
      <c r="M20" s="51">
        <f t="shared" si="1"/>
        <v>28.751493999999997</v>
      </c>
      <c r="N20" s="38"/>
      <c r="O20" s="8"/>
    </row>
    <row r="21" spans="1:15" ht="15.75" customHeight="1" x14ac:dyDescent="0.15">
      <c r="A21" s="40">
        <v>13</v>
      </c>
      <c r="B21" s="46" t="s">
        <v>70</v>
      </c>
      <c r="C21" s="46" t="s">
        <v>71</v>
      </c>
      <c r="D21" s="46" t="s">
        <v>72</v>
      </c>
      <c r="E21" s="46" t="s">
        <v>111</v>
      </c>
      <c r="F21" s="48" t="s">
        <v>121</v>
      </c>
      <c r="G21" s="50" t="str">
        <f t="shared" ref="G21:G22" si="2">F21</f>
        <v>17.8928</v>
      </c>
      <c r="H21" s="32" t="s">
        <v>145</v>
      </c>
      <c r="I21" s="32" t="s">
        <v>145</v>
      </c>
      <c r="J21" s="32" t="s">
        <v>145</v>
      </c>
      <c r="K21" s="53" t="s">
        <v>121</v>
      </c>
      <c r="L21" s="51">
        <f t="shared" si="0"/>
        <v>2.3260639999999988</v>
      </c>
      <c r="M21" s="51">
        <f t="shared" si="1"/>
        <v>20.218864</v>
      </c>
      <c r="N21" s="38"/>
      <c r="O21" s="8"/>
    </row>
    <row r="22" spans="1:15" ht="15.75" customHeight="1" x14ac:dyDescent="0.15">
      <c r="A22" s="40">
        <v>14</v>
      </c>
      <c r="B22" s="46" t="s">
        <v>73</v>
      </c>
      <c r="C22" s="46" t="s">
        <v>74</v>
      </c>
      <c r="D22" s="46" t="s">
        <v>75</v>
      </c>
      <c r="E22" s="46" t="s">
        <v>111</v>
      </c>
      <c r="F22" s="48" t="s">
        <v>124</v>
      </c>
      <c r="G22" s="50" t="str">
        <f t="shared" si="2"/>
        <v>21.1410</v>
      </c>
      <c r="H22" s="32" t="s">
        <v>145</v>
      </c>
      <c r="I22" s="32" t="s">
        <v>145</v>
      </c>
      <c r="J22" s="32" t="s">
        <v>145</v>
      </c>
      <c r="K22" s="53" t="s">
        <v>124</v>
      </c>
      <c r="L22" s="51">
        <f t="shared" si="0"/>
        <v>2.7483299999999993</v>
      </c>
      <c r="M22" s="51">
        <f t="shared" si="1"/>
        <v>23.889329999999998</v>
      </c>
      <c r="N22" s="38"/>
      <c r="O22" s="8"/>
    </row>
    <row r="23" spans="1:15" ht="15.75" customHeight="1" x14ac:dyDescent="0.15">
      <c r="A23" s="40">
        <v>15</v>
      </c>
      <c r="B23" s="46" t="s">
        <v>76</v>
      </c>
      <c r="C23" s="46" t="s">
        <v>77</v>
      </c>
      <c r="D23" s="46" t="s">
        <v>78</v>
      </c>
      <c r="E23" s="46" t="s">
        <v>112</v>
      </c>
      <c r="F23" s="48" t="s">
        <v>117</v>
      </c>
      <c r="G23" s="50" t="s">
        <v>135</v>
      </c>
      <c r="H23" s="32" t="s">
        <v>145</v>
      </c>
      <c r="I23" s="32" t="s">
        <v>145</v>
      </c>
      <c r="J23" s="32" t="s">
        <v>145</v>
      </c>
      <c r="K23" s="53" t="s">
        <v>135</v>
      </c>
      <c r="L23" s="51">
        <f t="shared" si="0"/>
        <v>3.4465599999999981</v>
      </c>
      <c r="M23" s="51">
        <f t="shared" si="1"/>
        <v>29.958559999999999</v>
      </c>
      <c r="N23" s="38"/>
      <c r="O23" s="8"/>
    </row>
    <row r="24" spans="1:15" ht="15.75" customHeight="1" x14ac:dyDescent="0.15">
      <c r="A24" s="40">
        <v>16</v>
      </c>
      <c r="B24" s="46" t="s">
        <v>79</v>
      </c>
      <c r="C24" s="46" t="s">
        <v>80</v>
      </c>
      <c r="D24" s="46" t="s">
        <v>81</v>
      </c>
      <c r="E24" s="46" t="s">
        <v>112</v>
      </c>
      <c r="F24" s="48" t="s">
        <v>125</v>
      </c>
      <c r="G24" s="50" t="s">
        <v>141</v>
      </c>
      <c r="H24" s="32" t="s">
        <v>145</v>
      </c>
      <c r="I24" s="32" t="s">
        <v>145</v>
      </c>
      <c r="J24" s="32" t="s">
        <v>145</v>
      </c>
      <c r="K24" s="53" t="s">
        <v>141</v>
      </c>
      <c r="L24" s="51">
        <f t="shared" si="0"/>
        <v>3.4392799999999966</v>
      </c>
      <c r="M24" s="51">
        <f t="shared" si="1"/>
        <v>29.895279999999996</v>
      </c>
      <c r="N24" s="38"/>
      <c r="O24" s="8"/>
    </row>
    <row r="25" spans="1:15" ht="15.75" customHeight="1" x14ac:dyDescent="0.15">
      <c r="A25" s="40">
        <v>17</v>
      </c>
      <c r="B25" s="46" t="s">
        <v>82</v>
      </c>
      <c r="C25" s="46" t="s">
        <v>83</v>
      </c>
      <c r="D25" s="46" t="s">
        <v>84</v>
      </c>
      <c r="E25" s="46" t="s">
        <v>112</v>
      </c>
      <c r="F25" s="48" t="s">
        <v>126</v>
      </c>
      <c r="G25" s="50" t="s">
        <v>142</v>
      </c>
      <c r="H25" s="32" t="s">
        <v>145</v>
      </c>
      <c r="I25" s="32" t="s">
        <v>145</v>
      </c>
      <c r="J25" s="32" t="s">
        <v>145</v>
      </c>
      <c r="K25" s="53" t="s">
        <v>142</v>
      </c>
      <c r="L25" s="51">
        <f t="shared" si="0"/>
        <v>3.2408999999999963</v>
      </c>
      <c r="M25" s="51">
        <f t="shared" si="1"/>
        <v>28.170899999999996</v>
      </c>
      <c r="N25" s="38"/>
      <c r="O25" s="8"/>
    </row>
    <row r="26" spans="1:15" ht="15.75" customHeight="1" x14ac:dyDescent="0.15">
      <c r="A26" s="40">
        <v>18</v>
      </c>
      <c r="B26" s="46" t="s">
        <v>85</v>
      </c>
      <c r="C26" s="46" t="s">
        <v>86</v>
      </c>
      <c r="D26" s="46" t="s">
        <v>87</v>
      </c>
      <c r="E26" s="46" t="s">
        <v>111</v>
      </c>
      <c r="F26" s="48" t="s">
        <v>127</v>
      </c>
      <c r="G26" s="50" t="s">
        <v>143</v>
      </c>
      <c r="H26" s="32" t="s">
        <v>145</v>
      </c>
      <c r="I26" s="32" t="s">
        <v>145</v>
      </c>
      <c r="J26" s="32" t="s">
        <v>145</v>
      </c>
      <c r="K26" s="53" t="s">
        <v>143</v>
      </c>
      <c r="L26" s="51">
        <f t="shared" si="0"/>
        <v>3.1137599999999992</v>
      </c>
      <c r="M26" s="51">
        <f t="shared" si="1"/>
        <v>27.065760000000001</v>
      </c>
      <c r="N26" s="38"/>
      <c r="O26" s="8"/>
    </row>
    <row r="27" spans="1:15" ht="15.75" customHeight="1" x14ac:dyDescent="0.15">
      <c r="A27" s="40">
        <v>19</v>
      </c>
      <c r="B27" s="46" t="s">
        <v>88</v>
      </c>
      <c r="C27" s="46" t="s">
        <v>89</v>
      </c>
      <c r="D27" s="46" t="s">
        <v>90</v>
      </c>
      <c r="E27" s="46" t="s">
        <v>111</v>
      </c>
      <c r="F27" s="48" t="s">
        <v>128</v>
      </c>
      <c r="G27" s="50" t="s">
        <v>144</v>
      </c>
      <c r="H27" s="32" t="s">
        <v>145</v>
      </c>
      <c r="I27" s="32" t="s">
        <v>145</v>
      </c>
      <c r="J27" s="32" t="s">
        <v>145</v>
      </c>
      <c r="K27" s="53" t="s">
        <v>144</v>
      </c>
      <c r="L27" s="51">
        <f t="shared" si="0"/>
        <v>4.0905799999999957</v>
      </c>
      <c r="M27" s="51">
        <f t="shared" si="1"/>
        <v>35.556579999999997</v>
      </c>
      <c r="N27" s="38"/>
      <c r="O27" s="8"/>
    </row>
    <row r="28" spans="1:15" ht="15.75" customHeight="1" x14ac:dyDescent="0.15">
      <c r="A28" s="40">
        <v>20</v>
      </c>
      <c r="B28" s="46" t="s">
        <v>91</v>
      </c>
      <c r="C28" s="46" t="s">
        <v>92</v>
      </c>
      <c r="D28" s="46" t="s">
        <v>93</v>
      </c>
      <c r="E28" s="46" t="s">
        <v>111</v>
      </c>
      <c r="F28" s="48" t="s">
        <v>127</v>
      </c>
      <c r="G28" s="50" t="s">
        <v>143</v>
      </c>
      <c r="H28" s="32" t="s">
        <v>145</v>
      </c>
      <c r="I28" s="32" t="s">
        <v>145</v>
      </c>
      <c r="J28" s="32" t="s">
        <v>145</v>
      </c>
      <c r="K28" s="53" t="s">
        <v>143</v>
      </c>
      <c r="L28" s="51">
        <f t="shared" si="0"/>
        <v>3.1137599999999992</v>
      </c>
      <c r="M28" s="51">
        <f t="shared" si="1"/>
        <v>27.065760000000001</v>
      </c>
      <c r="N28" s="38"/>
      <c r="O28" s="8"/>
    </row>
    <row r="29" spans="1:15" ht="15.75" customHeight="1" x14ac:dyDescent="0.15">
      <c r="A29" s="40">
        <v>21</v>
      </c>
      <c r="B29" s="46" t="s">
        <v>94</v>
      </c>
      <c r="C29" s="46" t="s">
        <v>95</v>
      </c>
      <c r="D29" s="46" t="s">
        <v>96</v>
      </c>
      <c r="E29" s="46" t="s">
        <v>112</v>
      </c>
      <c r="F29" s="48" t="s">
        <v>126</v>
      </c>
      <c r="G29" s="50" t="s">
        <v>142</v>
      </c>
      <c r="H29" s="32" t="s">
        <v>145</v>
      </c>
      <c r="I29" s="32" t="s">
        <v>145</v>
      </c>
      <c r="J29" s="32" t="s">
        <v>145</v>
      </c>
      <c r="K29" s="53" t="s">
        <v>142</v>
      </c>
      <c r="L29" s="51">
        <f t="shared" si="0"/>
        <v>3.2408999999999963</v>
      </c>
      <c r="M29" s="51">
        <f t="shared" si="1"/>
        <v>28.170899999999996</v>
      </c>
      <c r="N29" s="38"/>
      <c r="O29" s="8"/>
    </row>
    <row r="30" spans="1:15" ht="15.75" customHeight="1" x14ac:dyDescent="0.15">
      <c r="A30" s="40">
        <v>22</v>
      </c>
      <c r="B30" s="46" t="s">
        <v>97</v>
      </c>
      <c r="C30" s="46" t="s">
        <v>98</v>
      </c>
      <c r="D30" s="46" t="s">
        <v>99</v>
      </c>
      <c r="E30" s="46" t="s">
        <v>112</v>
      </c>
      <c r="F30" s="48" t="s">
        <v>129</v>
      </c>
      <c r="G30" s="50" t="str">
        <f>F30</f>
        <v>83.8934</v>
      </c>
      <c r="H30" s="32" t="s">
        <v>145</v>
      </c>
      <c r="I30" s="32" t="s">
        <v>145</v>
      </c>
      <c r="J30" s="32" t="s">
        <v>145</v>
      </c>
      <c r="K30" s="53" t="s">
        <v>129</v>
      </c>
      <c r="L30" s="51">
        <f t="shared" si="0"/>
        <v>10.906141999999988</v>
      </c>
      <c r="M30" s="51">
        <f t="shared" si="1"/>
        <v>94.799541999999988</v>
      </c>
      <c r="N30" s="38"/>
      <c r="O30" s="8"/>
    </row>
    <row r="31" spans="1:15" ht="15.75" customHeight="1" x14ac:dyDescent="0.15">
      <c r="A31" s="40">
        <v>23</v>
      </c>
      <c r="B31" s="46" t="s">
        <v>100</v>
      </c>
      <c r="C31" s="46" t="s">
        <v>101</v>
      </c>
      <c r="D31" s="46" t="s">
        <v>102</v>
      </c>
      <c r="E31" s="46" t="s">
        <v>112</v>
      </c>
      <c r="F31" s="48" t="s">
        <v>130</v>
      </c>
      <c r="G31" s="50" t="str">
        <f>F31</f>
        <v>77.8575</v>
      </c>
      <c r="H31" s="32" t="s">
        <v>145</v>
      </c>
      <c r="I31" s="32" t="s">
        <v>145</v>
      </c>
      <c r="J31" s="32" t="s">
        <v>145</v>
      </c>
      <c r="K31" s="53" t="s">
        <v>130</v>
      </c>
      <c r="L31" s="51">
        <f t="shared" si="0"/>
        <v>10.12147499999999</v>
      </c>
      <c r="M31" s="51">
        <f t="shared" si="1"/>
        <v>87.978974999999991</v>
      </c>
      <c r="N31" s="38"/>
      <c r="O31" s="8"/>
    </row>
    <row r="32" spans="1:15" ht="15.75" customHeight="1" x14ac:dyDescent="0.15">
      <c r="A32" s="40">
        <v>24</v>
      </c>
      <c r="B32" s="46" t="s">
        <v>103</v>
      </c>
      <c r="C32" s="46" t="s">
        <v>104</v>
      </c>
      <c r="D32" s="46" t="s">
        <v>105</v>
      </c>
      <c r="E32" s="46" t="s">
        <v>112</v>
      </c>
      <c r="F32" s="48" t="s">
        <v>131</v>
      </c>
      <c r="G32" s="50" t="str">
        <f>F32</f>
        <v>70.7067</v>
      </c>
      <c r="H32" s="32" t="s">
        <v>145</v>
      </c>
      <c r="I32" s="32" t="s">
        <v>145</v>
      </c>
      <c r="J32" s="32" t="s">
        <v>145</v>
      </c>
      <c r="K32" s="53" t="s">
        <v>131</v>
      </c>
      <c r="L32" s="51">
        <f t="shared" si="0"/>
        <v>9.1918709999999919</v>
      </c>
      <c r="M32" s="51">
        <f t="shared" si="1"/>
        <v>79.89857099999999</v>
      </c>
      <c r="N32" s="38"/>
      <c r="O32" s="8"/>
    </row>
    <row r="33" spans="1:16" ht="15.75" customHeight="1" x14ac:dyDescent="0.15">
      <c r="A33" s="40">
        <v>25</v>
      </c>
      <c r="B33" s="46" t="s">
        <v>106</v>
      </c>
      <c r="C33" s="46" t="s">
        <v>107</v>
      </c>
      <c r="D33" s="46" t="s">
        <v>108</v>
      </c>
      <c r="E33" s="46" t="s">
        <v>111</v>
      </c>
      <c r="F33" s="48" t="s">
        <v>126</v>
      </c>
      <c r="G33" s="50" t="s">
        <v>142</v>
      </c>
      <c r="H33" s="32" t="s">
        <v>145</v>
      </c>
      <c r="I33" s="32" t="s">
        <v>145</v>
      </c>
      <c r="J33" s="32" t="s">
        <v>145</v>
      </c>
      <c r="K33" s="53" t="s">
        <v>142</v>
      </c>
      <c r="L33" s="51">
        <f t="shared" si="0"/>
        <v>3.2408999999999963</v>
      </c>
      <c r="M33" s="51">
        <f t="shared" si="1"/>
        <v>28.170899999999996</v>
      </c>
      <c r="N33" s="38"/>
      <c r="O33" s="8"/>
    </row>
    <row r="34" spans="1:16" ht="15.75" customHeight="1" x14ac:dyDescent="0.15">
      <c r="A34" s="40">
        <v>26</v>
      </c>
      <c r="B34" s="46" t="s">
        <v>49</v>
      </c>
      <c r="C34" s="46" t="s">
        <v>109</v>
      </c>
      <c r="D34" s="46" t="s">
        <v>110</v>
      </c>
      <c r="E34" s="46" t="s">
        <v>113</v>
      </c>
      <c r="F34" s="48" t="s">
        <v>127</v>
      </c>
      <c r="G34" s="50" t="s">
        <v>143</v>
      </c>
      <c r="H34" s="32" t="s">
        <v>145</v>
      </c>
      <c r="I34" s="32" t="s">
        <v>145</v>
      </c>
      <c r="J34" s="32" t="s">
        <v>145</v>
      </c>
      <c r="K34" s="53" t="s">
        <v>143</v>
      </c>
      <c r="L34" s="51">
        <f t="shared" si="0"/>
        <v>3.1137599999999992</v>
      </c>
      <c r="M34" s="51">
        <f t="shared" si="1"/>
        <v>27.065760000000001</v>
      </c>
      <c r="N34" s="38"/>
      <c r="O34" s="8"/>
    </row>
    <row r="35" spans="1:16" ht="15.75" customHeight="1" x14ac:dyDescent="0.15">
      <c r="A35" s="40">
        <v>27</v>
      </c>
      <c r="B35" s="41" t="s">
        <v>146</v>
      </c>
      <c r="C35" s="42" t="s">
        <v>152</v>
      </c>
      <c r="D35" s="42"/>
      <c r="E35" s="46" t="s">
        <v>111</v>
      </c>
      <c r="F35" s="54"/>
      <c r="G35" s="43">
        <v>32.300899999999999</v>
      </c>
      <c r="H35" s="32" t="s">
        <v>145</v>
      </c>
      <c r="I35" s="32" t="s">
        <v>145</v>
      </c>
      <c r="J35" s="32" t="s">
        <v>145</v>
      </c>
      <c r="K35" s="45">
        <v>32.300899999999999</v>
      </c>
      <c r="L35" s="39">
        <f>M35-K35</f>
        <v>4.199116999999994</v>
      </c>
      <c r="M35" s="39">
        <f>K35*1.13</f>
        <v>36.500016999999993</v>
      </c>
      <c r="N35" s="38"/>
      <c r="O35" s="8"/>
    </row>
    <row r="36" spans="1:16" ht="15.75" customHeight="1" x14ac:dyDescent="0.15">
      <c r="A36" s="40">
        <v>28</v>
      </c>
      <c r="B36" s="41" t="s">
        <v>147</v>
      </c>
      <c r="C36" s="42" t="s">
        <v>153</v>
      </c>
      <c r="D36" s="42"/>
      <c r="E36" s="46" t="s">
        <v>111</v>
      </c>
      <c r="F36" s="54"/>
      <c r="G36" s="43">
        <v>30.973500000000001</v>
      </c>
      <c r="H36" s="32" t="s">
        <v>145</v>
      </c>
      <c r="I36" s="32" t="s">
        <v>145</v>
      </c>
      <c r="J36" s="32" t="s">
        <v>145</v>
      </c>
      <c r="K36" s="45">
        <v>30.973500000000001</v>
      </c>
      <c r="L36" s="44">
        <f t="shared" ref="L36:L40" si="3">M36-K36</f>
        <v>4.0265549999999948</v>
      </c>
      <c r="M36" s="44">
        <f t="shared" ref="M36:M40" si="4">K36*1.13</f>
        <v>35.000054999999996</v>
      </c>
      <c r="N36" s="38"/>
      <c r="O36" s="8"/>
    </row>
    <row r="37" spans="1:16" ht="15.75" customHeight="1" x14ac:dyDescent="0.15">
      <c r="A37" s="40">
        <v>29</v>
      </c>
      <c r="B37" s="41" t="s">
        <v>148</v>
      </c>
      <c r="C37" s="42" t="s">
        <v>154</v>
      </c>
      <c r="D37" s="42"/>
      <c r="E37" s="46" t="s">
        <v>111</v>
      </c>
      <c r="F37" s="54"/>
      <c r="G37" s="43">
        <v>33.1858</v>
      </c>
      <c r="H37" s="32" t="s">
        <v>145</v>
      </c>
      <c r="I37" s="32" t="s">
        <v>145</v>
      </c>
      <c r="J37" s="32" t="s">
        <v>145</v>
      </c>
      <c r="K37" s="45">
        <v>33.1858</v>
      </c>
      <c r="L37" s="44">
        <f t="shared" si="3"/>
        <v>4.3141539999999949</v>
      </c>
      <c r="M37" s="44">
        <f t="shared" si="4"/>
        <v>37.499953999999995</v>
      </c>
      <c r="N37" s="38"/>
      <c r="O37" s="8"/>
    </row>
    <row r="38" spans="1:16" ht="15.75" customHeight="1" x14ac:dyDescent="0.15">
      <c r="A38" s="40">
        <v>30</v>
      </c>
      <c r="B38" s="41" t="s">
        <v>149</v>
      </c>
      <c r="C38" s="42" t="s">
        <v>155</v>
      </c>
      <c r="D38" s="42"/>
      <c r="E38" s="46" t="s">
        <v>111</v>
      </c>
      <c r="F38" s="54"/>
      <c r="G38" s="43">
        <v>38.053100000000001</v>
      </c>
      <c r="H38" s="32" t="s">
        <v>145</v>
      </c>
      <c r="I38" s="32" t="s">
        <v>145</v>
      </c>
      <c r="J38" s="32" t="s">
        <v>145</v>
      </c>
      <c r="K38" s="45">
        <v>38.053100000000001</v>
      </c>
      <c r="L38" s="44">
        <f t="shared" si="3"/>
        <v>4.9469029999999989</v>
      </c>
      <c r="M38" s="44">
        <f t="shared" si="4"/>
        <v>43.000003</v>
      </c>
      <c r="N38" s="38"/>
      <c r="O38" s="8"/>
    </row>
    <row r="39" spans="1:16" ht="15.75" customHeight="1" x14ac:dyDescent="0.15">
      <c r="A39" s="40">
        <v>31</v>
      </c>
      <c r="B39" s="41" t="s">
        <v>150</v>
      </c>
      <c r="C39" s="42" t="s">
        <v>156</v>
      </c>
      <c r="D39" s="42"/>
      <c r="E39" s="46" t="s">
        <v>111</v>
      </c>
      <c r="F39" s="54"/>
      <c r="G39" s="43">
        <v>31.8584</v>
      </c>
      <c r="H39" s="32" t="s">
        <v>145</v>
      </c>
      <c r="I39" s="32" t="s">
        <v>145</v>
      </c>
      <c r="J39" s="32" t="s">
        <v>145</v>
      </c>
      <c r="K39" s="45">
        <v>31.8584</v>
      </c>
      <c r="L39" s="44">
        <f t="shared" si="3"/>
        <v>4.1415919999999993</v>
      </c>
      <c r="M39" s="44">
        <f t="shared" si="4"/>
        <v>35.999991999999999</v>
      </c>
      <c r="N39" s="38"/>
      <c r="O39" s="8"/>
    </row>
    <row r="40" spans="1:16" ht="15.75" customHeight="1" x14ac:dyDescent="0.15">
      <c r="A40" s="40">
        <v>32</v>
      </c>
      <c r="B40" s="35" t="s">
        <v>151</v>
      </c>
      <c r="C40" s="36" t="s">
        <v>157</v>
      </c>
      <c r="D40" s="35"/>
      <c r="E40" s="46" t="s">
        <v>111</v>
      </c>
      <c r="F40" s="54"/>
      <c r="G40" s="37">
        <v>38.938099999999999</v>
      </c>
      <c r="H40" s="32" t="s">
        <v>145</v>
      </c>
      <c r="I40" s="32" t="s">
        <v>145</v>
      </c>
      <c r="J40" s="32" t="s">
        <v>145</v>
      </c>
      <c r="K40" s="45">
        <v>38.938099999999999</v>
      </c>
      <c r="L40" s="44">
        <f t="shared" si="3"/>
        <v>5.0619529999999955</v>
      </c>
      <c r="M40" s="44">
        <f t="shared" si="4"/>
        <v>44.000052999999994</v>
      </c>
      <c r="N40" s="38"/>
      <c r="O40" s="8"/>
    </row>
    <row r="41" spans="1:16" s="10" customFormat="1" ht="26.25" customHeight="1" x14ac:dyDescent="0.15">
      <c r="A41" s="70" t="s">
        <v>13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29"/>
      <c r="P41" s="9"/>
    </row>
    <row r="42" spans="1:16" s="10" customFormat="1" ht="26.25" customHeight="1" x14ac:dyDescent="0.15">
      <c r="A42" s="59" t="s">
        <v>159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11"/>
      <c r="P42" s="9"/>
    </row>
    <row r="43" spans="1:16" s="10" customFormat="1" ht="26.25" customHeight="1" x14ac:dyDescent="0.15">
      <c r="A43" s="63" t="s">
        <v>25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11"/>
      <c r="P43" s="9"/>
    </row>
    <row r="44" spans="1:16" s="10" customFormat="1" ht="26.25" customHeight="1" x14ac:dyDescent="0.15">
      <c r="A44" s="59" t="s">
        <v>24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34"/>
      <c r="P44" s="9"/>
    </row>
    <row r="45" spans="1:16" s="10" customFormat="1" ht="26.25" customHeight="1" x14ac:dyDescent="0.15">
      <c r="A45" s="59" t="s">
        <v>22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11"/>
      <c r="P45" s="9"/>
    </row>
    <row r="46" spans="1:16" s="10" customFormat="1" ht="26.25" customHeight="1" x14ac:dyDescent="0.15">
      <c r="A46" s="60" t="s">
        <v>23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12"/>
      <c r="P46" s="9"/>
    </row>
    <row r="47" spans="1:16" s="10" customFormat="1" ht="26.2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9"/>
    </row>
    <row r="48" spans="1:16" s="10" customFormat="1" x14ac:dyDescent="0.15">
      <c r="A48" s="13" t="s">
        <v>18</v>
      </c>
      <c r="B48" s="14"/>
      <c r="C48" s="15"/>
      <c r="H48" s="15" t="s">
        <v>32</v>
      </c>
      <c r="I48" s="16"/>
      <c r="J48" s="15"/>
      <c r="K48" s="17"/>
      <c r="L48" s="17"/>
      <c r="M48" s="17"/>
      <c r="N48" s="18"/>
      <c r="O48" s="19"/>
      <c r="P48" s="9"/>
    </row>
    <row r="49" spans="1:16" s="10" customFormat="1" x14ac:dyDescent="0.15">
      <c r="A49" s="15" t="s">
        <v>19</v>
      </c>
      <c r="B49" s="14"/>
      <c r="C49" s="15"/>
      <c r="H49" s="33" t="s">
        <v>14</v>
      </c>
      <c r="I49" s="15"/>
      <c r="J49" s="15"/>
      <c r="K49" s="17"/>
      <c r="L49" s="15"/>
      <c r="M49" s="15"/>
      <c r="N49" s="20"/>
      <c r="O49" s="21"/>
      <c r="P49" s="9"/>
    </row>
    <row r="50" spans="1:16" s="10" customFormat="1" x14ac:dyDescent="0.15">
      <c r="A50" s="15"/>
      <c r="B50" s="14"/>
      <c r="C50" s="15"/>
      <c r="I50" s="15"/>
      <c r="J50" s="15"/>
      <c r="K50" s="17"/>
      <c r="L50" s="15"/>
      <c r="M50" s="15"/>
      <c r="N50" s="20"/>
      <c r="O50" s="21"/>
      <c r="P50" s="9"/>
    </row>
    <row r="51" spans="1:16" s="10" customFormat="1" ht="27.75" customHeight="1" x14ac:dyDescent="0.15">
      <c r="A51" s="13" t="s">
        <v>20</v>
      </c>
      <c r="B51" s="13"/>
      <c r="C51" s="22"/>
      <c r="H51" s="33" t="s">
        <v>15</v>
      </c>
      <c r="I51" s="13"/>
      <c r="J51" s="22"/>
      <c r="K51" s="17"/>
      <c r="L51" s="17"/>
      <c r="M51" s="17"/>
      <c r="N51" s="20"/>
      <c r="O51" s="21"/>
      <c r="P51" s="9"/>
    </row>
    <row r="52" spans="1:16" s="10" customFormat="1" ht="14.25" customHeight="1" x14ac:dyDescent="0.15">
      <c r="A52" s="17"/>
      <c r="B52" s="23" t="s">
        <v>17</v>
      </c>
      <c r="C52" s="17"/>
      <c r="I52" s="17" t="s">
        <v>16</v>
      </c>
      <c r="J52" s="17"/>
      <c r="K52" s="17"/>
      <c r="L52" s="17"/>
      <c r="M52" s="17"/>
      <c r="N52" s="20"/>
      <c r="O52" s="21"/>
      <c r="P52" s="9"/>
    </row>
    <row r="53" spans="1:16" x14ac:dyDescent="0.15">
      <c r="B53" s="3"/>
    </row>
    <row r="54" spans="1:16" x14ac:dyDescent="0.15">
      <c r="B54" s="3"/>
    </row>
    <row r="55" spans="1:16" x14ac:dyDescent="0.15">
      <c r="B55" s="3"/>
    </row>
    <row r="56" spans="1:16" x14ac:dyDescent="0.15">
      <c r="B56" s="3"/>
    </row>
    <row r="57" spans="1:16" x14ac:dyDescent="0.15">
      <c r="B57" s="3"/>
    </row>
    <row r="58" spans="1:16" x14ac:dyDescent="0.15">
      <c r="B58" s="3"/>
    </row>
    <row r="59" spans="1:16" x14ac:dyDescent="0.15">
      <c r="B59" s="3"/>
    </row>
    <row r="60" spans="1:16" x14ac:dyDescent="0.15">
      <c r="B60" s="3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</sheetData>
  <mergeCells count="21">
    <mergeCell ref="A42:N42"/>
    <mergeCell ref="A45:N45"/>
    <mergeCell ref="A46:N46"/>
    <mergeCell ref="K8:M8"/>
    <mergeCell ref="A6:N6"/>
    <mergeCell ref="A43:N43"/>
    <mergeCell ref="H7:J7"/>
    <mergeCell ref="N7:N8"/>
    <mergeCell ref="A7:A8"/>
    <mergeCell ref="B7:B8"/>
    <mergeCell ref="C7:C8"/>
    <mergeCell ref="D7:D8"/>
    <mergeCell ref="E7:E8"/>
    <mergeCell ref="F7:G7"/>
    <mergeCell ref="A41:N41"/>
    <mergeCell ref="A44:N44"/>
    <mergeCell ref="A1:N1"/>
    <mergeCell ref="A2:N2"/>
    <mergeCell ref="A3:N3"/>
    <mergeCell ref="A4:N4"/>
    <mergeCell ref="A5:N5"/>
  </mergeCells>
  <phoneticPr fontId="5" type="noConversion"/>
  <conditionalFormatting sqref="D53:D1048576 I48:I52 D45:D47 D1:D39 D41:D43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2022-11-15T11:10:12Z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