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设变履行\2022.10.31日之后设变\B设变资料\欧马可项目设变-2022.10.31\沧州啸宇\"/>
    </mc:Choice>
  </mc:AlternateContent>
  <xr:revisionPtr revIDLastSave="0" documentId="13_ncr:1_{2AE8E9A7-A031-4DC4-A554-D5F12520975C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2" l="1"/>
  <c r="H3" i="2"/>
  <c r="H4" i="2"/>
  <c r="H5" i="2"/>
  <c r="H6" i="2"/>
  <c r="H2" i="2"/>
  <c r="G3" i="2"/>
  <c r="G4" i="2"/>
  <c r="G5" i="2"/>
  <c r="G6" i="2"/>
  <c r="G2" i="2"/>
  <c r="L12" i="1"/>
  <c r="L6" i="1"/>
  <c r="L4" i="1"/>
  <c r="L9" i="1"/>
  <c r="L7" i="1"/>
</calcChain>
</file>

<file path=xl/sharedStrings.xml><?xml version="1.0" encoding="utf-8"?>
<sst xmlns="http://schemas.openxmlformats.org/spreadsheetml/2006/main" count="61" uniqueCount="48">
  <si>
    <t>欧马可项目TD刀块重量费用</t>
  </si>
  <si>
    <t>制件图号</t>
  </si>
  <si>
    <t>名称</t>
  </si>
  <si>
    <t>材质</t>
  </si>
  <si>
    <t>磨具类别</t>
  </si>
  <si>
    <t>图片</t>
  </si>
  <si>
    <t>机床</t>
  </si>
  <si>
    <t>工序名称</t>
  </si>
  <si>
    <t>重量KG</t>
  </si>
  <si>
    <t>金额</t>
  </si>
  <si>
    <t>QSTE500TM，t=2.5</t>
  </si>
  <si>
    <t>钢板</t>
  </si>
  <si>
    <t>OP10</t>
  </si>
  <si>
    <t>成型</t>
  </si>
  <si>
    <t>OP20</t>
  </si>
  <si>
    <t>翻边</t>
  </si>
  <si>
    <t>SPFH590 ,t=3.0</t>
  </si>
  <si>
    <t>QStE420TM 2.0</t>
  </si>
  <si>
    <t>共计4716元</t>
  </si>
  <si>
    <t>SLT0010906</t>
    <phoneticPr fontId="10" type="noConversion"/>
  </si>
  <si>
    <t>二级调节上连接板RH</t>
    <phoneticPr fontId="10" type="noConversion"/>
  </si>
  <si>
    <t>SLT0010909</t>
    <phoneticPr fontId="10" type="noConversion"/>
  </si>
  <si>
    <t>扶手固定板</t>
    <phoneticPr fontId="10" type="noConversion"/>
  </si>
  <si>
    <t>SLT0011004-SLT0011005</t>
    <phoneticPr fontId="10" type="noConversion"/>
  </si>
  <si>
    <t>背板支撑板C-背板支撑板D</t>
    <phoneticPr fontId="10" type="noConversion"/>
  </si>
  <si>
    <t>SLT0010902</t>
    <phoneticPr fontId="10" type="noConversion"/>
  </si>
  <si>
    <t>一级调节上连接板RH</t>
    <phoneticPr fontId="10" type="noConversion"/>
  </si>
  <si>
    <t>SPFH590 3.0</t>
    <phoneticPr fontId="10" type="noConversion"/>
  </si>
  <si>
    <t>序号</t>
  </si>
  <si>
    <t>模具名称</t>
  </si>
  <si>
    <t>模具编号</t>
  </si>
  <si>
    <t>数量</t>
  </si>
  <si>
    <t>单位</t>
  </si>
  <si>
    <t>未税价格</t>
  </si>
  <si>
    <t>增值税额</t>
  </si>
  <si>
    <t>含税价格</t>
  </si>
  <si>
    <t>SLT0010909-MJ-02</t>
  </si>
  <si>
    <t>SLT0010906-MJ-02</t>
  </si>
  <si>
    <t>SLT0010906-MJ-03</t>
  </si>
  <si>
    <t>SLT0011005/SLT0011006-MJ-02</t>
  </si>
  <si>
    <t>SLT0010902-MJ-02</t>
  </si>
  <si>
    <t>含13%增值税合计</t>
  </si>
  <si>
    <t>扶手固定板成型模具TD加工费</t>
    <phoneticPr fontId="10" type="noConversion"/>
  </si>
  <si>
    <t>二级调节上连接板RH成型模具TD加工费</t>
    <phoneticPr fontId="10" type="noConversion"/>
  </si>
  <si>
    <t>二级调节上连接板RH翻边模具TD加工费</t>
    <phoneticPr fontId="10" type="noConversion"/>
  </si>
  <si>
    <t>背板支撑板C/背板支撑板D成型模具TD加工费</t>
    <phoneticPr fontId="10" type="noConversion"/>
  </si>
  <si>
    <t>一级调节上连接板RH成型模具TD加工费</t>
    <phoneticPr fontId="10" type="noConversion"/>
  </si>
  <si>
    <t>项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</si>
</sst>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5" x14ac:knownFonts="1">
    <font>
      <sz val="11"/>
      <color theme="1"/>
      <name val="宋体"/>
      <charset val="134"/>
      <scheme val="minor"/>
    </font>
    <font>
      <sz val="20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4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sz val="9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9"/>
      <color theme="1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6" fillId="0" borderId="9" applyNumberFormat="0" applyFill="0" applyBorder="0" applyAlignment="0" applyProtection="0">
      <alignment vertical="center"/>
    </xf>
    <xf numFmtId="0" fontId="7" fillId="0" borderId="0"/>
    <xf numFmtId="0" fontId="9" fillId="0" borderId="0">
      <alignment vertical="center"/>
    </xf>
    <xf numFmtId="0" fontId="8" fillId="0" borderId="0">
      <alignment vertical="center"/>
    </xf>
    <xf numFmtId="0" fontId="7" fillId="0" borderId="0"/>
  </cellStyleXfs>
  <cellXfs count="4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3" borderId="2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76" fontId="4" fillId="3" borderId="7" xfId="0" applyNumberFormat="1" applyFont="1" applyFill="1" applyBorder="1" applyAlignment="1" applyProtection="1">
      <alignment horizontal="center" vertical="center" shrinkToFit="1"/>
    </xf>
    <xf numFmtId="176" fontId="4" fillId="3" borderId="12" xfId="0" applyNumberFormat="1" applyFont="1" applyFill="1" applyBorder="1" applyAlignment="1" applyProtection="1">
      <alignment horizontal="center" vertical="center" shrinkToFit="1"/>
    </xf>
    <xf numFmtId="176" fontId="4" fillId="3" borderId="8" xfId="0" applyNumberFormat="1" applyFont="1" applyFill="1" applyBorder="1" applyAlignment="1" applyProtection="1">
      <alignment horizontal="center" vertical="center" shrinkToFit="1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176" fontId="4" fillId="3" borderId="4" xfId="0" applyNumberFormat="1" applyFont="1" applyFill="1" applyBorder="1" applyAlignment="1" applyProtection="1">
      <alignment horizontal="center" vertical="center" shrinkToFit="1"/>
    </xf>
    <xf numFmtId="176" fontId="4" fillId="3" borderId="11" xfId="0" applyNumberFormat="1" applyFont="1" applyFill="1" applyBorder="1" applyAlignment="1" applyProtection="1">
      <alignment horizontal="center" vertical="center" shrinkToFit="1"/>
    </xf>
    <xf numFmtId="176" fontId="4" fillId="3" borderId="5" xfId="0" applyNumberFormat="1" applyFont="1" applyFill="1" applyBorder="1" applyAlignment="1" applyProtection="1">
      <alignment horizontal="center" vertical="center" shrinkToFit="1"/>
    </xf>
    <xf numFmtId="49" fontId="3" fillId="3" borderId="4" xfId="0" applyNumberFormat="1" applyFont="1" applyFill="1" applyBorder="1" applyAlignment="1" applyProtection="1">
      <alignment horizontal="center" vertical="center" shrinkToFit="1"/>
    </xf>
    <xf numFmtId="49" fontId="3" fillId="3" borderId="11" xfId="0" applyNumberFormat="1" applyFont="1" applyFill="1" applyBorder="1" applyAlignment="1" applyProtection="1">
      <alignment horizontal="center" vertical="center" shrinkToFit="1"/>
    </xf>
    <xf numFmtId="49" fontId="3" fillId="3" borderId="7" xfId="0" applyNumberFormat="1" applyFont="1" applyFill="1" applyBorder="1" applyAlignment="1" applyProtection="1">
      <alignment horizontal="center" vertical="center" shrinkToFit="1"/>
    </xf>
    <xf numFmtId="49" fontId="3" fillId="3" borderId="12" xfId="0" applyNumberFormat="1" applyFont="1" applyFill="1" applyBorder="1" applyAlignment="1" applyProtection="1">
      <alignment horizontal="center" vertical="center" shrinkToFit="1"/>
    </xf>
    <xf numFmtId="0" fontId="2" fillId="3" borderId="10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4" fillId="3" borderId="13" xfId="0" applyNumberFormat="1" applyFont="1" applyFill="1" applyBorder="1" applyAlignment="1" applyProtection="1">
      <alignment horizontal="center" vertical="center" shrinkToFit="1"/>
    </xf>
    <xf numFmtId="176" fontId="4" fillId="3" borderId="0" xfId="0" applyNumberFormat="1" applyFont="1" applyFill="1" applyAlignment="1" applyProtection="1">
      <alignment horizontal="center" vertical="center" shrinkToFit="1"/>
    </xf>
    <xf numFmtId="176" fontId="4" fillId="3" borderId="14" xfId="0" applyNumberFormat="1" applyFont="1" applyFill="1" applyBorder="1" applyAlignment="1" applyProtection="1">
      <alignment horizontal="center" vertical="center" shrinkToFit="1"/>
    </xf>
    <xf numFmtId="176" fontId="4" fillId="3" borderId="9" xfId="0" applyNumberFormat="1" applyFont="1" applyFill="1" applyBorder="1" applyAlignment="1" applyProtection="1">
      <alignment horizontal="center" vertical="center" shrinkToFit="1"/>
    </xf>
    <xf numFmtId="0" fontId="11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2" fontId="13" fillId="0" borderId="18" xfId="0" applyNumberFormat="1" applyFont="1" applyBorder="1" applyAlignment="1">
      <alignment horizontal="center" vertical="center" wrapText="1"/>
    </xf>
  </cellXfs>
  <cellStyles count="6">
    <cellStyle name="BOM_Level_Below3" xfId="1" xr:uid="{00000000-0005-0000-0000-000009000000}"/>
    <cellStyle name="常规" xfId="0" builtinId="0"/>
    <cellStyle name="常规 2" xfId="5" xr:uid="{00000000-0005-0000-0000-000036000000}"/>
    <cellStyle name="常规 2 2" xfId="3" xr:uid="{00000000-0005-0000-0000-00002E000000}"/>
    <cellStyle name="常规 5" xfId="4" xr:uid="{00000000-0005-0000-0000-000035000000}"/>
    <cellStyle name="样式 1 2" xfId="2" xr:uid="{00000000-0005-0000-0000-000020000000}"/>
  </cellStyles>
  <dxfs count="0"/>
  <tableStyles count="0" defaultTableStyle="TableStyleMedium2" defaultPivotStyle="PivotStyleLight16"/>
  <colors>
    <mruColors>
      <color rgb="FFFF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313055</xdr:colOff>
      <xdr:row>3</xdr:row>
      <xdr:rowOff>196850</xdr:rowOff>
    </xdr:from>
    <xdr:to>
      <xdr:col>4</xdr:col>
      <xdr:colOff>1198245</xdr:colOff>
      <xdr:row>5</xdr:row>
      <xdr:rowOff>175895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5835" y="2190750"/>
          <a:ext cx="885190" cy="944245"/>
        </a:xfrm>
        <a:prstGeom prst="rect">
          <a:avLst/>
        </a:prstGeom>
      </xdr:spPr>
    </xdr:pic>
    <xdr:clientData/>
  </xdr:twoCellAnchor>
  <xdr:twoCellAnchor editAs="oneCell">
    <xdr:from>
      <xdr:col>4</xdr:col>
      <xdr:colOff>376555</xdr:colOff>
      <xdr:row>6</xdr:row>
      <xdr:rowOff>143510</xdr:rowOff>
    </xdr:from>
    <xdr:to>
      <xdr:col>4</xdr:col>
      <xdr:colOff>975360</xdr:colOff>
      <xdr:row>7</xdr:row>
      <xdr:rowOff>187960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39335" y="3585210"/>
          <a:ext cx="598805" cy="527050"/>
        </a:xfrm>
        <a:prstGeom prst="rect">
          <a:avLst/>
        </a:prstGeom>
      </xdr:spPr>
    </xdr:pic>
    <xdr:clientData/>
  </xdr:twoCellAnchor>
  <xdr:twoCellAnchor>
    <xdr:from>
      <xdr:col>4</xdr:col>
      <xdr:colOff>915035</xdr:colOff>
      <xdr:row>9</xdr:row>
      <xdr:rowOff>15875</xdr:rowOff>
    </xdr:from>
    <xdr:to>
      <xdr:col>4</xdr:col>
      <xdr:colOff>1252855</xdr:colOff>
      <xdr:row>10</xdr:row>
      <xdr:rowOff>73025</xdr:rowOff>
    </xdr:to>
    <xdr:pic>
      <xdr:nvPicPr>
        <xdr:cNvPr id="12" name="Picture 3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 rot="3420000">
          <a:off x="5276850" y="5006340"/>
          <a:ext cx="539750" cy="337820"/>
        </a:xfrm>
        <a:prstGeom prst="rect">
          <a:avLst/>
        </a:prstGeom>
        <a:noFill/>
      </xdr:spPr>
    </xdr:pic>
    <xdr:clientData/>
  </xdr:twoCellAnchor>
  <xdr:twoCellAnchor>
    <xdr:from>
      <xdr:col>4</xdr:col>
      <xdr:colOff>488632</xdr:colOff>
      <xdr:row>9</xdr:row>
      <xdr:rowOff>194627</xdr:rowOff>
    </xdr:from>
    <xdr:to>
      <xdr:col>4</xdr:col>
      <xdr:colOff>735012</xdr:colOff>
      <xdr:row>10</xdr:row>
      <xdr:rowOff>244792</xdr:rowOff>
    </xdr:to>
    <xdr:pic>
      <xdr:nvPicPr>
        <xdr:cNvPr id="13" name="Picture 3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 rot="3420000">
          <a:off x="4807585" y="5226685"/>
          <a:ext cx="532765" cy="246380"/>
        </a:xfrm>
        <a:prstGeom prst="rect">
          <a:avLst/>
        </a:prstGeom>
        <a:noFill/>
      </xdr:spPr>
    </xdr:pic>
    <xdr:clientData/>
  </xdr:twoCellAnchor>
  <xdr:twoCellAnchor>
    <xdr:from>
      <xdr:col>4</xdr:col>
      <xdr:colOff>295275</xdr:colOff>
      <xdr:row>11</xdr:row>
      <xdr:rowOff>310515</xdr:rowOff>
    </xdr:from>
    <xdr:to>
      <xdr:col>4</xdr:col>
      <xdr:colOff>1322705</xdr:colOff>
      <xdr:row>11</xdr:row>
      <xdr:rowOff>310515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8055" y="6165215"/>
          <a:ext cx="102743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439271</xdr:colOff>
      <xdr:row>11</xdr:row>
      <xdr:rowOff>7844</xdr:rowOff>
    </xdr:from>
    <xdr:to>
      <xdr:col>4</xdr:col>
      <xdr:colOff>1084730</xdr:colOff>
      <xdr:row>11</xdr:row>
      <xdr:rowOff>840621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5459" y="5870762"/>
          <a:ext cx="645459" cy="832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view="pageBreakPreview" topLeftCell="A4" zoomScale="85" zoomScaleNormal="100" workbookViewId="0">
      <selection activeCell="I13" sqref="I1:K1048576"/>
    </sheetView>
  </sheetViews>
  <sheetFormatPr defaultColWidth="9" defaultRowHeight="14.4" x14ac:dyDescent="0.25"/>
  <cols>
    <col min="1" max="3" width="14.6640625" customWidth="1"/>
    <col min="4" max="4" width="4.33203125" customWidth="1"/>
    <col min="5" max="5" width="20.33203125" customWidth="1"/>
    <col min="6" max="6" width="9.109375" customWidth="1"/>
    <col min="7" max="7" width="7.6640625" customWidth="1"/>
    <col min="8" max="8" width="14.6640625" customWidth="1"/>
    <col min="9" max="11" width="0" hidden="1" customWidth="1"/>
  </cols>
  <sheetData>
    <row r="1" spans="1:14" ht="64.95" customHeight="1" x14ac:dyDescent="0.2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2"/>
    </row>
    <row r="2" spans="1:14" ht="46.05" customHeight="1" x14ac:dyDescent="0.2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23" t="s">
        <v>7</v>
      </c>
      <c r="H2" s="24"/>
      <c r="I2" s="18" t="s">
        <v>8</v>
      </c>
      <c r="J2" s="19"/>
      <c r="K2" s="19"/>
      <c r="L2" s="18" t="s">
        <v>9</v>
      </c>
      <c r="M2" s="19"/>
      <c r="N2" s="19"/>
    </row>
    <row r="3" spans="1:14" ht="46.05" customHeight="1" x14ac:dyDescent="0.25">
      <c r="A3" s="12"/>
      <c r="B3" s="12"/>
      <c r="C3" s="12"/>
      <c r="D3" s="12"/>
      <c r="E3" s="12"/>
      <c r="F3" s="12"/>
      <c r="G3" s="25"/>
      <c r="H3" s="26"/>
      <c r="I3" s="20"/>
      <c r="J3" s="21"/>
      <c r="K3" s="21"/>
      <c r="L3" s="20"/>
      <c r="M3" s="21"/>
      <c r="N3" s="21"/>
    </row>
    <row r="4" spans="1:14" s="1" customFormat="1" ht="37.950000000000003" customHeight="1" x14ac:dyDescent="0.25">
      <c r="A4" s="13" t="s">
        <v>19</v>
      </c>
      <c r="B4" s="13" t="s">
        <v>20</v>
      </c>
      <c r="C4" s="13" t="s">
        <v>10</v>
      </c>
      <c r="D4" s="14" t="s">
        <v>11</v>
      </c>
      <c r="E4" s="14"/>
      <c r="F4" s="4">
        <v>160</v>
      </c>
      <c r="G4" s="11" t="s">
        <v>12</v>
      </c>
      <c r="H4" s="11" t="s">
        <v>13</v>
      </c>
      <c r="I4" s="15">
        <v>7.83</v>
      </c>
      <c r="J4" s="16"/>
      <c r="K4" s="17"/>
      <c r="L4" s="15">
        <f>I4*80</f>
        <v>626.4</v>
      </c>
      <c r="M4" s="16"/>
      <c r="N4" s="17"/>
    </row>
    <row r="5" spans="1:14" s="1" customFormat="1" ht="37.950000000000003" customHeight="1" x14ac:dyDescent="0.25">
      <c r="A5" s="13"/>
      <c r="B5" s="13"/>
      <c r="C5" s="13"/>
      <c r="D5" s="14"/>
      <c r="E5" s="14"/>
      <c r="F5" s="4">
        <v>160</v>
      </c>
      <c r="G5" s="12"/>
      <c r="H5" s="12"/>
      <c r="I5" s="8"/>
      <c r="J5" s="9"/>
      <c r="K5" s="10"/>
      <c r="L5" s="8"/>
      <c r="M5" s="9"/>
      <c r="N5" s="10"/>
    </row>
    <row r="6" spans="1:14" s="1" customFormat="1" ht="37.950000000000003" customHeight="1" x14ac:dyDescent="0.25">
      <c r="A6" s="13"/>
      <c r="B6" s="13"/>
      <c r="C6" s="13"/>
      <c r="D6" s="14"/>
      <c r="E6" s="14"/>
      <c r="F6" s="4">
        <v>160</v>
      </c>
      <c r="G6" s="4" t="s">
        <v>14</v>
      </c>
      <c r="H6" s="4" t="s">
        <v>15</v>
      </c>
      <c r="I6" s="8">
        <v>16.5</v>
      </c>
      <c r="J6" s="9"/>
      <c r="K6" s="10"/>
      <c r="L6" s="8">
        <f>I6*80</f>
        <v>1320</v>
      </c>
      <c r="M6" s="9"/>
      <c r="N6" s="10"/>
    </row>
    <row r="7" spans="1:14" s="1" customFormat="1" ht="37.950000000000003" customHeight="1" x14ac:dyDescent="0.25">
      <c r="A7" s="13" t="s">
        <v>21</v>
      </c>
      <c r="B7" s="13" t="s">
        <v>22</v>
      </c>
      <c r="C7" s="13" t="s">
        <v>16</v>
      </c>
      <c r="D7" s="14" t="s">
        <v>11</v>
      </c>
      <c r="E7" s="14"/>
      <c r="F7" s="4">
        <v>160</v>
      </c>
      <c r="G7" s="11" t="s">
        <v>12</v>
      </c>
      <c r="H7" s="11" t="s">
        <v>13</v>
      </c>
      <c r="I7" s="15">
        <v>17.899999999999999</v>
      </c>
      <c r="J7" s="16"/>
      <c r="K7" s="17"/>
      <c r="L7" s="15">
        <f>I7*80</f>
        <v>1432</v>
      </c>
      <c r="M7" s="16"/>
      <c r="N7" s="17"/>
    </row>
    <row r="8" spans="1:14" s="1" customFormat="1" ht="37.950000000000003" customHeight="1" x14ac:dyDescent="0.25">
      <c r="A8" s="13"/>
      <c r="B8" s="13"/>
      <c r="C8" s="13"/>
      <c r="D8" s="14"/>
      <c r="E8" s="14"/>
      <c r="F8" s="4">
        <v>160</v>
      </c>
      <c r="G8" s="12"/>
      <c r="H8" s="12"/>
      <c r="I8" s="8"/>
      <c r="J8" s="9"/>
      <c r="K8" s="10"/>
      <c r="L8" s="8"/>
      <c r="M8" s="9"/>
      <c r="N8" s="10"/>
    </row>
    <row r="9" spans="1:14" s="1" customFormat="1" ht="37.950000000000003" customHeight="1" x14ac:dyDescent="0.25">
      <c r="A9" s="13" t="s">
        <v>23</v>
      </c>
      <c r="B9" s="13" t="s">
        <v>24</v>
      </c>
      <c r="C9" s="13" t="s">
        <v>17</v>
      </c>
      <c r="D9" s="14" t="s">
        <v>11</v>
      </c>
      <c r="E9" s="14"/>
      <c r="F9" s="4">
        <v>160</v>
      </c>
      <c r="G9" s="11" t="s">
        <v>12</v>
      </c>
      <c r="H9" s="11" t="s">
        <v>13</v>
      </c>
      <c r="I9" s="15">
        <v>8.4</v>
      </c>
      <c r="J9" s="16"/>
      <c r="K9" s="17"/>
      <c r="L9" s="15">
        <f>I9*80</f>
        <v>672</v>
      </c>
      <c r="M9" s="16"/>
      <c r="N9" s="17"/>
    </row>
    <row r="10" spans="1:14" s="1" customFormat="1" ht="37.950000000000003" customHeight="1" x14ac:dyDescent="0.25">
      <c r="A10" s="13"/>
      <c r="B10" s="13"/>
      <c r="C10" s="13"/>
      <c r="D10" s="14"/>
      <c r="E10" s="14"/>
      <c r="F10" s="4">
        <v>160</v>
      </c>
      <c r="G10" s="22"/>
      <c r="H10" s="22"/>
      <c r="I10" s="28"/>
      <c r="J10" s="29"/>
      <c r="K10" s="30"/>
      <c r="L10" s="28"/>
      <c r="M10" s="29"/>
      <c r="N10" s="30"/>
    </row>
    <row r="11" spans="1:14" s="1" customFormat="1" ht="37.950000000000003" customHeight="1" x14ac:dyDescent="0.25">
      <c r="A11" s="13"/>
      <c r="B11" s="13"/>
      <c r="C11" s="13"/>
      <c r="D11" s="14"/>
      <c r="E11" s="14"/>
      <c r="F11" s="4">
        <v>160</v>
      </c>
      <c r="G11" s="12"/>
      <c r="H11" s="12"/>
      <c r="I11" s="8"/>
      <c r="J11" s="9"/>
      <c r="K11" s="10"/>
      <c r="L11" s="8"/>
      <c r="M11" s="9"/>
      <c r="N11" s="10"/>
    </row>
    <row r="12" spans="1:14" s="1" customFormat="1" ht="67.95" customHeight="1" x14ac:dyDescent="0.25">
      <c r="A12" s="3" t="s">
        <v>25</v>
      </c>
      <c r="B12" s="3" t="s">
        <v>26</v>
      </c>
      <c r="C12" s="3" t="s">
        <v>27</v>
      </c>
      <c r="D12" s="4" t="s">
        <v>11</v>
      </c>
      <c r="E12" s="4"/>
      <c r="F12" s="4">
        <v>160</v>
      </c>
      <c r="G12" s="5" t="s">
        <v>12</v>
      </c>
      <c r="H12" s="5" t="s">
        <v>13</v>
      </c>
      <c r="I12" s="31">
        <v>8.32</v>
      </c>
      <c r="J12" s="31"/>
      <c r="K12" s="31"/>
      <c r="L12" s="31">
        <f>I12*80</f>
        <v>665.6</v>
      </c>
      <c r="M12" s="31"/>
      <c r="N12" s="31"/>
    </row>
    <row r="13" spans="1:14" x14ac:dyDescent="0.25">
      <c r="L13" s="27" t="s">
        <v>18</v>
      </c>
      <c r="M13" s="27"/>
      <c r="N13" s="27"/>
    </row>
    <row r="14" spans="1:14" x14ac:dyDescent="0.25">
      <c r="L14" s="27"/>
      <c r="M14" s="27"/>
      <c r="N14" s="27"/>
    </row>
    <row r="15" spans="1:14" x14ac:dyDescent="0.25">
      <c r="L15" s="27"/>
      <c r="M15" s="27"/>
      <c r="N15" s="27"/>
    </row>
  </sheetData>
  <mergeCells count="42">
    <mergeCell ref="L13:N15"/>
    <mergeCell ref="I7:K8"/>
    <mergeCell ref="L7:N8"/>
    <mergeCell ref="I9:K11"/>
    <mergeCell ref="L9:N11"/>
    <mergeCell ref="I12:K12"/>
    <mergeCell ref="L12:N12"/>
    <mergeCell ref="E7:E8"/>
    <mergeCell ref="E9:E11"/>
    <mergeCell ref="F2:F3"/>
    <mergeCell ref="G4:G5"/>
    <mergeCell ref="G7:G8"/>
    <mergeCell ref="G9:G11"/>
    <mergeCell ref="G2:H3"/>
    <mergeCell ref="H4:H5"/>
    <mergeCell ref="H7:H8"/>
    <mergeCell ref="H9:H11"/>
    <mergeCell ref="C7:C8"/>
    <mergeCell ref="C9:C11"/>
    <mergeCell ref="D2:D3"/>
    <mergeCell ref="D4:D6"/>
    <mergeCell ref="D7:D8"/>
    <mergeCell ref="D9:D11"/>
    <mergeCell ref="A7:A8"/>
    <mergeCell ref="A9:A11"/>
    <mergeCell ref="B2:B3"/>
    <mergeCell ref="B4:B6"/>
    <mergeCell ref="B7:B8"/>
    <mergeCell ref="B9:B11"/>
    <mergeCell ref="A1:M1"/>
    <mergeCell ref="I6:K6"/>
    <mergeCell ref="L6:N6"/>
    <mergeCell ref="A2:A3"/>
    <mergeCell ref="A4:A6"/>
    <mergeCell ref="C2:C3"/>
    <mergeCell ref="C4:C6"/>
    <mergeCell ref="E2:E3"/>
    <mergeCell ref="E4:E6"/>
    <mergeCell ref="I4:K5"/>
    <mergeCell ref="L4:N5"/>
    <mergeCell ref="I2:K3"/>
    <mergeCell ref="L2:N3"/>
  </mergeCells>
  <phoneticPr fontId="10" type="noConversion"/>
  <pageMargins left="0.75" right="0.75" top="1" bottom="1" header="0.51180555555555596" footer="0.51180555555555596"/>
  <pageSetup paperSize="9" scale="2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E7BD2-AA0D-4BF7-8849-D4F12BE31E13}">
  <dimension ref="A1:H7"/>
  <sheetViews>
    <sheetView tabSelected="1" workbookViewId="0">
      <selection sqref="A1:H7"/>
    </sheetView>
  </sheetViews>
  <sheetFormatPr defaultRowHeight="14.4" x14ac:dyDescent="0.25"/>
  <cols>
    <col min="1" max="1" width="6.21875" customWidth="1"/>
    <col min="2" max="2" width="18.5546875" customWidth="1"/>
    <col min="3" max="3" width="18" customWidth="1"/>
    <col min="5" max="5" width="6.77734375" customWidth="1"/>
    <col min="8" max="8" width="13.6640625" customWidth="1"/>
  </cols>
  <sheetData>
    <row r="1" spans="1:8" ht="15" thickBot="1" x14ac:dyDescent="0.3">
      <c r="A1" s="32" t="s">
        <v>28</v>
      </c>
      <c r="B1" s="33" t="s">
        <v>29</v>
      </c>
      <c r="C1" s="33" t="s">
        <v>30</v>
      </c>
      <c r="D1" s="33" t="s">
        <v>31</v>
      </c>
      <c r="E1" s="33" t="s">
        <v>32</v>
      </c>
      <c r="F1" s="33" t="s">
        <v>33</v>
      </c>
      <c r="G1" s="33" t="s">
        <v>34</v>
      </c>
      <c r="H1" s="33" t="s">
        <v>35</v>
      </c>
    </row>
    <row r="2" spans="1:8" ht="37.799999999999997" customHeight="1" thickBot="1" x14ac:dyDescent="0.3">
      <c r="A2" s="34">
        <v>1</v>
      </c>
      <c r="B2" s="35" t="s">
        <v>42</v>
      </c>
      <c r="C2" s="36" t="s">
        <v>36</v>
      </c>
      <c r="D2" s="36">
        <v>1</v>
      </c>
      <c r="E2" s="36" t="s">
        <v>47</v>
      </c>
      <c r="F2" s="40">
        <v>1432</v>
      </c>
      <c r="G2" s="40">
        <f>F2*0.13</f>
        <v>186.16</v>
      </c>
      <c r="H2" s="40">
        <f>F2+G2</f>
        <v>1618.16</v>
      </c>
    </row>
    <row r="3" spans="1:8" ht="37.799999999999997" customHeight="1" thickBot="1" x14ac:dyDescent="0.3">
      <c r="A3" s="34">
        <v>2</v>
      </c>
      <c r="B3" s="35" t="s">
        <v>43</v>
      </c>
      <c r="C3" s="36" t="s">
        <v>37</v>
      </c>
      <c r="D3" s="36">
        <v>1</v>
      </c>
      <c r="E3" s="36" t="s">
        <v>47</v>
      </c>
      <c r="F3" s="40">
        <v>626.4</v>
      </c>
      <c r="G3" s="40">
        <f t="shared" ref="G3:G6" si="0">F3*0.13</f>
        <v>81.432000000000002</v>
      </c>
      <c r="H3" s="40">
        <f t="shared" ref="H3:H6" si="1">F3+G3</f>
        <v>707.83199999999999</v>
      </c>
    </row>
    <row r="4" spans="1:8" ht="37.799999999999997" customHeight="1" thickBot="1" x14ac:dyDescent="0.3">
      <c r="A4" s="34">
        <v>3</v>
      </c>
      <c r="B4" s="35" t="s">
        <v>44</v>
      </c>
      <c r="C4" s="36" t="s">
        <v>38</v>
      </c>
      <c r="D4" s="36">
        <v>1</v>
      </c>
      <c r="E4" s="36" t="s">
        <v>47</v>
      </c>
      <c r="F4" s="40">
        <v>1320</v>
      </c>
      <c r="G4" s="40">
        <f t="shared" si="0"/>
        <v>171.6</v>
      </c>
      <c r="H4" s="40">
        <f t="shared" si="1"/>
        <v>1491.6</v>
      </c>
    </row>
    <row r="5" spans="1:8" ht="37.799999999999997" customHeight="1" thickBot="1" x14ac:dyDescent="0.3">
      <c r="A5" s="34">
        <v>4</v>
      </c>
      <c r="B5" s="35" t="s">
        <v>45</v>
      </c>
      <c r="C5" s="36" t="s">
        <v>39</v>
      </c>
      <c r="D5" s="36">
        <v>1</v>
      </c>
      <c r="E5" s="36" t="s">
        <v>47</v>
      </c>
      <c r="F5" s="40">
        <v>672</v>
      </c>
      <c r="G5" s="40">
        <f t="shared" si="0"/>
        <v>87.36</v>
      </c>
      <c r="H5" s="40">
        <f t="shared" si="1"/>
        <v>759.36</v>
      </c>
    </row>
    <row r="6" spans="1:8" ht="37.799999999999997" customHeight="1" thickBot="1" x14ac:dyDescent="0.3">
      <c r="A6" s="34">
        <v>5</v>
      </c>
      <c r="B6" s="35" t="s">
        <v>46</v>
      </c>
      <c r="C6" s="36" t="s">
        <v>40</v>
      </c>
      <c r="D6" s="36">
        <v>1</v>
      </c>
      <c r="E6" s="36" t="s">
        <v>47</v>
      </c>
      <c r="F6" s="40">
        <v>665.6</v>
      </c>
      <c r="G6" s="40">
        <f t="shared" si="0"/>
        <v>86.528000000000006</v>
      </c>
      <c r="H6" s="40">
        <f t="shared" si="1"/>
        <v>752.12800000000004</v>
      </c>
    </row>
    <row r="7" spans="1:8" ht="15" thickBot="1" x14ac:dyDescent="0.3">
      <c r="A7" s="37" t="s">
        <v>41</v>
      </c>
      <c r="B7" s="38"/>
      <c r="C7" s="38"/>
      <c r="D7" s="38"/>
      <c r="E7" s="38"/>
      <c r="F7" s="38"/>
      <c r="G7" s="39"/>
      <c r="H7" s="40">
        <f>SUM(H2:H6)</f>
        <v>5329.08</v>
      </c>
    </row>
  </sheetData>
  <mergeCells count="1">
    <mergeCell ref="A7:G7"/>
  </mergeCells>
  <phoneticPr fontId="1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W2" rgbClr="20C9B0"/>
    <comment s:ref="Y2" rgbClr="20C9B0"/>
    <comment s:ref="AA2" rgbClr="20C9B0"/>
  </commentList>
</comment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吴英格</cp:lastModifiedBy>
  <cp:lastPrinted>2020-02-16T03:50:00Z</cp:lastPrinted>
  <dcterms:created xsi:type="dcterms:W3CDTF">2018-08-21T23:59:00Z</dcterms:created>
  <dcterms:modified xsi:type="dcterms:W3CDTF">2022-11-25T11:31:13Z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DB1CFCF635594F909E2CD8748213BD0D</vt:lpwstr>
  </property>
  <property fmtid="{D5CDD505-2E9C-101B-9397-08002B2CF9AE}" pid="4" name="commondata">
    <vt:lpwstr>eyJoZGlkIjoiZDhkYWNhMDA2MGIzYzY1MTBlMTY3MjI3MjM5Mjk3MjkifQ==</vt:lpwstr>
  </property>
</Properties>
</file>