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霸州政锦\"/>
    </mc:Choice>
  </mc:AlternateContent>
  <bookViews>
    <workbookView xWindow="-60" yWindow="-60" windowWidth="24120" windowHeight="12960"/>
  </bookViews>
  <sheets>
    <sheet name="霸州政锦" sheetId="1" r:id="rId1"/>
  </sheets>
  <definedNames>
    <definedName name="_xlnm.Print_Titles" localSheetId="0">霸州政锦!$1:$3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1" l="1"/>
  <c r="R4" i="1"/>
  <c r="S10" i="1"/>
  <c r="S4" i="1"/>
  <c r="O10" i="1" l="1"/>
  <c r="K10" i="1"/>
  <c r="L10" i="1" s="1"/>
  <c r="P10" i="1" s="1"/>
  <c r="O4" i="1"/>
  <c r="K4" i="1"/>
  <c r="L4" i="1" s="1"/>
  <c r="P4" i="1" l="1"/>
</calcChain>
</file>

<file path=xl/sharedStrings.xml><?xml version="1.0" encoding="utf-8"?>
<sst xmlns="http://schemas.openxmlformats.org/spreadsheetml/2006/main" count="43" uniqueCount="37">
  <si>
    <t>霸州政锦机加件产品核算明细表</t>
    <phoneticPr fontId="2" type="noConversion"/>
  </si>
  <si>
    <t>序号</t>
  </si>
  <si>
    <t>QAD代码</t>
    <phoneticPr fontId="2" type="noConversion"/>
  </si>
  <si>
    <t>产品名称</t>
  </si>
  <si>
    <t>材质</t>
  </si>
  <si>
    <t>下料尺寸</t>
  </si>
  <si>
    <t>不含税单价</t>
    <phoneticPr fontId="2" type="noConversion"/>
  </si>
  <si>
    <t>重量/kg</t>
    <phoneticPr fontId="2" type="noConversion"/>
  </si>
  <si>
    <t>材料费</t>
  </si>
  <si>
    <t>加工成本</t>
  </si>
  <si>
    <t>未税</t>
    <phoneticPr fontId="2" type="noConversion"/>
  </si>
  <si>
    <t>材料</t>
  </si>
  <si>
    <t>废铁</t>
  </si>
  <si>
    <t>毛重</t>
  </si>
  <si>
    <t>净重</t>
  </si>
  <si>
    <t>工序</t>
  </si>
  <si>
    <t>工序费</t>
  </si>
  <si>
    <t>合计</t>
  </si>
  <si>
    <t>核算价</t>
  </si>
  <si>
    <t>BAS0000055</t>
    <phoneticPr fontId="2" type="noConversion"/>
  </si>
  <si>
    <t>轴套螺母</t>
  </si>
  <si>
    <t>35#</t>
  </si>
  <si>
    <t>22*13</t>
  </si>
  <si>
    <t>切断</t>
  </si>
  <si>
    <t>平头*2</t>
  </si>
  <si>
    <t>钻孔</t>
  </si>
  <si>
    <t>车台</t>
  </si>
  <si>
    <t>掏眼</t>
  </si>
  <si>
    <t>攻丝</t>
  </si>
  <si>
    <t>BAS0000056</t>
    <phoneticPr fontId="2" type="noConversion"/>
  </si>
  <si>
    <t>内绞架钢轴套</t>
  </si>
  <si>
    <t>20#</t>
  </si>
  <si>
    <t>34*23</t>
  </si>
  <si>
    <t>申报价格</t>
    <phoneticPr fontId="2" type="noConversion"/>
  </si>
  <si>
    <t>差异</t>
    <phoneticPr fontId="2" type="noConversion"/>
  </si>
  <si>
    <t>公斤价格</t>
    <phoneticPr fontId="2" type="noConversion"/>
  </si>
  <si>
    <t>图片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</si>
</sst>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 "/>
    <numFmt numFmtId="177" formatCode="0.000_ "/>
  </numFmts>
  <fonts count="4" x14ac:knownFonts="1">
    <font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180976</xdr:colOff>
      <xdr:row>9</xdr:row>
      <xdr:rowOff>142875</xdr:rowOff>
    </xdr:from>
    <xdr:to>
      <xdr:col>4</xdr:col>
      <xdr:colOff>981785</xdr:colOff>
      <xdr:row>13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6" y="1847850"/>
          <a:ext cx="800809" cy="69532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3</xdr:row>
      <xdr:rowOff>47625</xdr:rowOff>
    </xdr:from>
    <xdr:to>
      <xdr:col>4</xdr:col>
      <xdr:colOff>1057275</xdr:colOff>
      <xdr:row>8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1" y="666750"/>
          <a:ext cx="101917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I20" sqref="I20"/>
    </sheetView>
  </sheetViews>
  <sheetFormatPr defaultColWidth="8.875" defaultRowHeight="14.25" x14ac:dyDescent="0.2"/>
  <cols>
    <col min="1" max="1" width="3.875" customWidth="1"/>
    <col min="2" max="2" width="12.375" customWidth="1"/>
    <col min="3" max="3" width="8.875" style="9"/>
    <col min="4" max="4" width="5.125" customWidth="1"/>
    <col min="5" max="5" width="14.75" customWidth="1"/>
    <col min="6" max="6" width="7.625" customWidth="1"/>
    <col min="7" max="8" width="6.375" style="10" customWidth="1"/>
    <col min="9" max="9" width="6" style="11" customWidth="1"/>
    <col min="10" max="10" width="6.125" style="11" customWidth="1"/>
    <col min="11" max="11" width="5.875" style="11" customWidth="1"/>
    <col min="12" max="12" width="6.5" style="10" customWidth="1"/>
    <col min="13" max="13" width="9" customWidth="1"/>
    <col min="14" max="14" width="7" style="10" customWidth="1"/>
    <col min="15" max="15" width="6.375" style="10" customWidth="1"/>
    <col min="16" max="16" width="7" style="10" customWidth="1"/>
    <col min="18" max="18" width="6.875" customWidth="1"/>
    <col min="19" max="19" width="8.125" customWidth="1"/>
  </cols>
  <sheetData>
    <row r="1" spans="1:19" ht="20.25" x14ac:dyDescent="0.2">
      <c r="A1" s="28" t="s">
        <v>0</v>
      </c>
      <c r="B1" s="28"/>
      <c r="C1" s="29"/>
      <c r="D1" s="28"/>
      <c r="E1" s="28"/>
      <c r="F1" s="28"/>
      <c r="G1" s="30"/>
      <c r="H1" s="30"/>
      <c r="I1" s="30"/>
      <c r="J1" s="30"/>
      <c r="K1" s="30"/>
      <c r="L1" s="30"/>
      <c r="M1" s="28"/>
      <c r="N1" s="30"/>
      <c r="O1" s="30"/>
      <c r="P1" s="31"/>
    </row>
    <row r="2" spans="1:19" x14ac:dyDescent="0.2">
      <c r="A2" s="15" t="s">
        <v>1</v>
      </c>
      <c r="B2" s="16" t="s">
        <v>2</v>
      </c>
      <c r="C2" s="16" t="s">
        <v>3</v>
      </c>
      <c r="D2" s="22" t="s">
        <v>4</v>
      </c>
      <c r="E2" s="22" t="s">
        <v>36</v>
      </c>
      <c r="F2" s="15" t="s">
        <v>5</v>
      </c>
      <c r="G2" s="13" t="s">
        <v>6</v>
      </c>
      <c r="H2" s="13"/>
      <c r="I2" s="12" t="s">
        <v>7</v>
      </c>
      <c r="J2" s="12"/>
      <c r="K2" s="12"/>
      <c r="L2" s="13" t="s">
        <v>8</v>
      </c>
      <c r="M2" s="15" t="s">
        <v>9</v>
      </c>
      <c r="N2" s="13"/>
      <c r="O2" s="32"/>
      <c r="P2" s="1" t="s">
        <v>10</v>
      </c>
      <c r="Q2" s="15" t="s">
        <v>33</v>
      </c>
      <c r="R2" s="15" t="s">
        <v>34</v>
      </c>
      <c r="S2" s="33" t="s">
        <v>35</v>
      </c>
    </row>
    <row r="3" spans="1:19" x14ac:dyDescent="0.2">
      <c r="A3" s="15"/>
      <c r="B3" s="16"/>
      <c r="C3" s="16"/>
      <c r="D3" s="24"/>
      <c r="E3" s="24"/>
      <c r="F3" s="15"/>
      <c r="G3" s="2" t="s">
        <v>11</v>
      </c>
      <c r="H3" s="2" t="s">
        <v>12</v>
      </c>
      <c r="I3" s="3" t="s">
        <v>13</v>
      </c>
      <c r="J3" s="3" t="s">
        <v>14</v>
      </c>
      <c r="K3" s="3" t="s">
        <v>12</v>
      </c>
      <c r="L3" s="13"/>
      <c r="M3" s="4" t="s">
        <v>15</v>
      </c>
      <c r="N3" s="2" t="s">
        <v>16</v>
      </c>
      <c r="O3" s="5" t="s">
        <v>17</v>
      </c>
      <c r="P3" s="6" t="s">
        <v>18</v>
      </c>
      <c r="Q3" s="15"/>
      <c r="R3" s="15"/>
      <c r="S3" s="33"/>
    </row>
    <row r="4" spans="1:19" x14ac:dyDescent="0.2">
      <c r="A4" s="22">
        <v>1</v>
      </c>
      <c r="B4" s="25" t="s">
        <v>19</v>
      </c>
      <c r="C4" s="25" t="s">
        <v>20</v>
      </c>
      <c r="D4" s="22" t="s">
        <v>21</v>
      </c>
      <c r="E4" s="22"/>
      <c r="F4" s="22" t="s">
        <v>22</v>
      </c>
      <c r="G4" s="17">
        <v>4.5999999999999996</v>
      </c>
      <c r="H4" s="17">
        <v>1</v>
      </c>
      <c r="I4" s="19">
        <v>0.04</v>
      </c>
      <c r="J4" s="19">
        <v>0.02</v>
      </c>
      <c r="K4" s="19">
        <f>I4-J4</f>
        <v>0.02</v>
      </c>
      <c r="L4" s="17">
        <f>G4*I4-H4*K4</f>
        <v>0.16400000000000001</v>
      </c>
      <c r="M4" s="7" t="s">
        <v>23</v>
      </c>
      <c r="N4" s="8">
        <v>0.08</v>
      </c>
      <c r="O4" s="13">
        <f>SUM(N4:N9)</f>
        <v>0.44</v>
      </c>
      <c r="P4" s="14">
        <f>(L4+O4)*1.25</f>
        <v>0.755</v>
      </c>
      <c r="Q4" s="14">
        <v>0.75</v>
      </c>
      <c r="R4" s="14">
        <f>Q4-P4</f>
        <v>-5.0000000000000044E-3</v>
      </c>
      <c r="S4" s="34">
        <f>Q4/J4</f>
        <v>37.5</v>
      </c>
    </row>
    <row r="5" spans="1:19" x14ac:dyDescent="0.2">
      <c r="A5" s="23"/>
      <c r="B5" s="26"/>
      <c r="C5" s="26"/>
      <c r="D5" s="23"/>
      <c r="E5" s="23"/>
      <c r="F5" s="23"/>
      <c r="G5" s="18"/>
      <c r="H5" s="18"/>
      <c r="I5" s="20"/>
      <c r="J5" s="20"/>
      <c r="K5" s="20"/>
      <c r="L5" s="18"/>
      <c r="M5" s="7" t="s">
        <v>24</v>
      </c>
      <c r="N5" s="8">
        <v>0.08</v>
      </c>
      <c r="O5" s="13"/>
      <c r="P5" s="13"/>
      <c r="Q5" s="13"/>
      <c r="R5" s="13"/>
      <c r="S5" s="34"/>
    </row>
    <row r="6" spans="1:19" x14ac:dyDescent="0.2">
      <c r="A6" s="23"/>
      <c r="B6" s="26"/>
      <c r="C6" s="26"/>
      <c r="D6" s="23"/>
      <c r="E6" s="23"/>
      <c r="F6" s="23"/>
      <c r="G6" s="18"/>
      <c r="H6" s="18"/>
      <c r="I6" s="20"/>
      <c r="J6" s="20"/>
      <c r="K6" s="20"/>
      <c r="L6" s="18"/>
      <c r="M6" s="7" t="s">
        <v>25</v>
      </c>
      <c r="N6" s="8">
        <v>0.08</v>
      </c>
      <c r="O6" s="13"/>
      <c r="P6" s="13"/>
      <c r="Q6" s="13"/>
      <c r="R6" s="13"/>
      <c r="S6" s="34"/>
    </row>
    <row r="7" spans="1:19" x14ac:dyDescent="0.2">
      <c r="A7" s="23"/>
      <c r="B7" s="26"/>
      <c r="C7" s="26"/>
      <c r="D7" s="23"/>
      <c r="E7" s="23"/>
      <c r="F7" s="23"/>
      <c r="G7" s="18"/>
      <c r="H7" s="18"/>
      <c r="I7" s="20"/>
      <c r="J7" s="20"/>
      <c r="K7" s="20"/>
      <c r="L7" s="18"/>
      <c r="M7" s="7" t="s">
        <v>26</v>
      </c>
      <c r="N7" s="8">
        <v>0.04</v>
      </c>
      <c r="O7" s="13"/>
      <c r="P7" s="13"/>
      <c r="Q7" s="13"/>
      <c r="R7" s="13"/>
      <c r="S7" s="34"/>
    </row>
    <row r="8" spans="1:19" x14ac:dyDescent="0.2">
      <c r="A8" s="23"/>
      <c r="B8" s="26"/>
      <c r="C8" s="26"/>
      <c r="D8" s="23"/>
      <c r="E8" s="23"/>
      <c r="F8" s="23"/>
      <c r="G8" s="18"/>
      <c r="H8" s="18"/>
      <c r="I8" s="20"/>
      <c r="J8" s="20"/>
      <c r="K8" s="20"/>
      <c r="L8" s="18"/>
      <c r="M8" s="7" t="s">
        <v>27</v>
      </c>
      <c r="N8" s="8">
        <v>0.08</v>
      </c>
      <c r="O8" s="13"/>
      <c r="P8" s="13"/>
      <c r="Q8" s="13"/>
      <c r="R8" s="13"/>
      <c r="S8" s="34"/>
    </row>
    <row r="9" spans="1:19" x14ac:dyDescent="0.2">
      <c r="A9" s="24"/>
      <c r="B9" s="27"/>
      <c r="C9" s="27"/>
      <c r="D9" s="24"/>
      <c r="E9" s="24"/>
      <c r="F9" s="24"/>
      <c r="G9" s="14"/>
      <c r="H9" s="14"/>
      <c r="I9" s="21"/>
      <c r="J9" s="21"/>
      <c r="K9" s="21"/>
      <c r="L9" s="14"/>
      <c r="M9" s="7" t="s">
        <v>28</v>
      </c>
      <c r="N9" s="8">
        <v>0.08</v>
      </c>
      <c r="O9" s="13"/>
      <c r="P9" s="13"/>
      <c r="Q9" s="13"/>
      <c r="R9" s="13"/>
      <c r="S9" s="34"/>
    </row>
    <row r="10" spans="1:19" x14ac:dyDescent="0.2">
      <c r="A10" s="15">
        <v>2</v>
      </c>
      <c r="B10" s="16" t="s">
        <v>29</v>
      </c>
      <c r="C10" s="16" t="s">
        <v>30</v>
      </c>
      <c r="D10" s="15" t="s">
        <v>31</v>
      </c>
      <c r="E10" s="22"/>
      <c r="F10" s="15" t="s">
        <v>32</v>
      </c>
      <c r="G10" s="13">
        <v>4.4000000000000004</v>
      </c>
      <c r="H10" s="13">
        <v>1</v>
      </c>
      <c r="I10" s="12">
        <v>0.16500000000000001</v>
      </c>
      <c r="J10" s="12">
        <v>5.5E-2</v>
      </c>
      <c r="K10" s="12">
        <f>I10-J10</f>
        <v>0.11000000000000001</v>
      </c>
      <c r="L10" s="13">
        <f>G10*I10-H10*K10</f>
        <v>0.6160000000000001</v>
      </c>
      <c r="M10" s="7" t="s">
        <v>23</v>
      </c>
      <c r="N10" s="8">
        <v>0.1</v>
      </c>
      <c r="O10" s="13">
        <f>SUM(N10:N14)</f>
        <v>0.55000000000000004</v>
      </c>
      <c r="P10" s="13">
        <f>(L10+O10)*1.25</f>
        <v>1.4575000000000002</v>
      </c>
      <c r="Q10" s="13">
        <v>1.45</v>
      </c>
      <c r="R10" s="13">
        <f>Q10-P10</f>
        <v>-7.5000000000002842E-3</v>
      </c>
      <c r="S10" s="34">
        <f>Q10/J10</f>
        <v>26.363636363636363</v>
      </c>
    </row>
    <row r="11" spans="1:19" x14ac:dyDescent="0.2">
      <c r="A11" s="15"/>
      <c r="B11" s="16"/>
      <c r="C11" s="16"/>
      <c r="D11" s="15"/>
      <c r="E11" s="23"/>
      <c r="F11" s="15"/>
      <c r="G11" s="13"/>
      <c r="H11" s="13"/>
      <c r="I11" s="12"/>
      <c r="J11" s="12"/>
      <c r="K11" s="12"/>
      <c r="L11" s="13"/>
      <c r="M11" s="7" t="s">
        <v>24</v>
      </c>
      <c r="N11" s="8">
        <v>0.1</v>
      </c>
      <c r="O11" s="13"/>
      <c r="P11" s="13"/>
      <c r="Q11" s="13"/>
      <c r="R11" s="13"/>
      <c r="S11" s="34"/>
    </row>
    <row r="12" spans="1:19" x14ac:dyDescent="0.2">
      <c r="A12" s="15"/>
      <c r="B12" s="16"/>
      <c r="C12" s="16"/>
      <c r="D12" s="15"/>
      <c r="E12" s="23"/>
      <c r="F12" s="15"/>
      <c r="G12" s="13"/>
      <c r="H12" s="13"/>
      <c r="I12" s="12"/>
      <c r="J12" s="12"/>
      <c r="K12" s="12"/>
      <c r="L12" s="13"/>
      <c r="M12" s="7" t="s">
        <v>25</v>
      </c>
      <c r="N12" s="8">
        <v>0.1</v>
      </c>
      <c r="O12" s="13"/>
      <c r="P12" s="13"/>
      <c r="Q12" s="13"/>
      <c r="R12" s="13"/>
      <c r="S12" s="34"/>
    </row>
    <row r="13" spans="1:19" x14ac:dyDescent="0.2">
      <c r="A13" s="15"/>
      <c r="B13" s="16"/>
      <c r="C13" s="16"/>
      <c r="D13" s="15"/>
      <c r="E13" s="23"/>
      <c r="F13" s="15"/>
      <c r="G13" s="13"/>
      <c r="H13" s="13"/>
      <c r="I13" s="12"/>
      <c r="J13" s="12"/>
      <c r="K13" s="12"/>
      <c r="L13" s="13"/>
      <c r="M13" s="7" t="s">
        <v>26</v>
      </c>
      <c r="N13" s="8">
        <v>0.1</v>
      </c>
      <c r="O13" s="13"/>
      <c r="P13" s="13"/>
      <c r="Q13" s="13"/>
      <c r="R13" s="13"/>
      <c r="S13" s="34"/>
    </row>
    <row r="14" spans="1:19" ht="16.5" customHeight="1" x14ac:dyDescent="0.2">
      <c r="A14" s="15"/>
      <c r="B14" s="16"/>
      <c r="C14" s="16"/>
      <c r="D14" s="15"/>
      <c r="E14" s="24"/>
      <c r="F14" s="15"/>
      <c r="G14" s="13"/>
      <c r="H14" s="13"/>
      <c r="I14" s="12"/>
      <c r="J14" s="12"/>
      <c r="K14" s="12"/>
      <c r="L14" s="13"/>
      <c r="M14" s="7" t="s">
        <v>27</v>
      </c>
      <c r="N14" s="8">
        <v>0.15</v>
      </c>
      <c r="O14" s="13"/>
      <c r="P14" s="13"/>
      <c r="Q14" s="13"/>
      <c r="R14" s="13"/>
      <c r="S14" s="34"/>
    </row>
  </sheetData>
  <mergeCells count="48">
    <mergeCell ref="S2:S3"/>
    <mergeCell ref="S4:S9"/>
    <mergeCell ref="S10:S14"/>
    <mergeCell ref="E2:E3"/>
    <mergeCell ref="E10:E14"/>
    <mergeCell ref="E4:E9"/>
    <mergeCell ref="Q2:Q3"/>
    <mergeCell ref="R2:R3"/>
    <mergeCell ref="Q4:Q9"/>
    <mergeCell ref="R4:R9"/>
    <mergeCell ref="Q10:Q14"/>
    <mergeCell ref="R10:R14"/>
    <mergeCell ref="A1:P1"/>
    <mergeCell ref="A2:A3"/>
    <mergeCell ref="B2:B3"/>
    <mergeCell ref="C2:C3"/>
    <mergeCell ref="D2:D3"/>
    <mergeCell ref="F2:F3"/>
    <mergeCell ref="G2:H2"/>
    <mergeCell ref="I2:K2"/>
    <mergeCell ref="L2:L3"/>
    <mergeCell ref="M2:O2"/>
    <mergeCell ref="A4:A9"/>
    <mergeCell ref="B4:B9"/>
    <mergeCell ref="C4:C9"/>
    <mergeCell ref="D4:D9"/>
    <mergeCell ref="F4:F9"/>
    <mergeCell ref="G10:G14"/>
    <mergeCell ref="H10:H14"/>
    <mergeCell ref="I10:I14"/>
    <mergeCell ref="J10:J14"/>
    <mergeCell ref="H4:H9"/>
    <mergeCell ref="I4:I9"/>
    <mergeCell ref="J4:J9"/>
    <mergeCell ref="G4:G9"/>
    <mergeCell ref="A10:A14"/>
    <mergeCell ref="B10:B14"/>
    <mergeCell ref="C10:C14"/>
    <mergeCell ref="D10:D14"/>
    <mergeCell ref="F10:F14"/>
    <mergeCell ref="K10:K14"/>
    <mergeCell ref="L10:L14"/>
    <mergeCell ref="O10:O14"/>
    <mergeCell ref="P10:P14"/>
    <mergeCell ref="P4:P9"/>
    <mergeCell ref="K4:K9"/>
    <mergeCell ref="L4:L9"/>
    <mergeCell ref="O4:O9"/>
  </mergeCells>
  <phoneticPr fontId="2" type="noConversion"/>
  <pageMargins left="0.47" right="0.43000000000000005" top="0.23999999999999996" bottom="0.75" header="0.2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霸州政锦</vt:lpstr>
      <vt:lpstr>霸州政锦!Print_Titles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2022-12-02T01:14:08Z</dcterms:created>
  <dcterms:modified xsi:type="dcterms:W3CDTF">2022-12-02T02:05:43Z</dcterms:modified>
</cp:coreProperties>
</file>