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 tabRatio="903" firstSheet="1" activeTab="1"/>
  </bookViews>
  <sheets>
    <sheet name="盘点数据汇总及业务问题分析" sheetId="5" state="hidden" r:id="rId1"/>
    <sheet name="w1341" sheetId="1" r:id="rId2"/>
    <sheet name="w1342" sheetId="15" r:id="rId3"/>
    <sheet name="发出商品" sheetId="4" state="hidden" r:id="rId4"/>
    <sheet name="库龄" sheetId="13" state="hidden" r:id="rId5"/>
  </sheets>
  <externalReferences>
    <externalReference r:id="rId7"/>
    <externalReference r:id="rId8"/>
    <externalReference r:id="rId9"/>
  </externalReferences>
  <definedNames>
    <definedName name="_xlnm._FilterDatabase" localSheetId="1" hidden="1">'w1341'!$A$1:$AB$17</definedName>
    <definedName name="_xlnm._FilterDatabase" localSheetId="2" hidden="1">'w1342'!$A$1:$AB$26</definedName>
    <definedName name="_xlnm._FilterDatabase" localSheetId="3" hidden="1">发出商品!$A$1:$AD$963</definedName>
  </definedNames>
  <calcPr calcId="144525"/>
</workbook>
</file>

<file path=xl/comments1.xml><?xml version="1.0" encoding="utf-8"?>
<comments xmlns="http://schemas.openxmlformats.org/spreadsheetml/2006/main">
  <authors>
    <author>gupen</author>
    <author>QAD_005</author>
  </authors>
  <commentList>
    <comment ref="C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  <comment ref="N1" authorId="1">
      <text>
        <r>
          <rPr>
            <b/>
            <sz val="9"/>
            <rFont val="宋体"/>
            <charset val="134"/>
          </rPr>
          <t>QAD_005:</t>
        </r>
        <r>
          <rPr>
            <sz val="9"/>
            <rFont val="宋体"/>
            <charset val="134"/>
          </rPr>
          <t xml:space="preserve">
呆滞物料予以注释：呆滞</t>
        </r>
      </text>
    </comment>
    <comment ref="R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S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</commentList>
</comments>
</file>

<file path=xl/comments2.xml><?xml version="1.0" encoding="utf-8"?>
<comments xmlns="http://schemas.openxmlformats.org/spreadsheetml/2006/main">
  <authors>
    <author>gupen</author>
    <author>QAD_005</author>
  </authors>
  <commentList>
    <comment ref="C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  <comment ref="N1" authorId="1">
      <text>
        <r>
          <rPr>
            <b/>
            <sz val="9"/>
            <rFont val="宋体"/>
            <charset val="134"/>
          </rPr>
          <t>QAD_005:</t>
        </r>
        <r>
          <rPr>
            <sz val="9"/>
            <rFont val="宋体"/>
            <charset val="134"/>
          </rPr>
          <t xml:space="preserve">
呆滞物料予以注释：呆滞</t>
        </r>
      </text>
    </comment>
    <comment ref="R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S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</commentList>
</comments>
</file>

<file path=xl/comments3.xml><?xml version="1.0" encoding="utf-8"?>
<comments xmlns="http://schemas.openxmlformats.org/spreadsheetml/2006/main">
  <authors>
    <author>gupen</author>
    <author>QAD_005</author>
  </authors>
  <commentList>
    <comment ref="K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（含主机厂线上数量）</t>
        </r>
      </text>
    </comment>
    <comment ref="L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主机厂已给使用量，我司未导出结算单且未开票数据&amp;我司已导出结算单，但未开票数据</t>
        </r>
      </text>
    </comment>
    <comment ref="N1" authorId="1">
      <text>
        <r>
          <rPr>
            <b/>
            <sz val="9"/>
            <rFont val="宋体"/>
            <charset val="134"/>
          </rPr>
          <t>QAD_005:</t>
        </r>
        <r>
          <rPr>
            <sz val="9"/>
            <rFont val="宋体"/>
            <charset val="134"/>
          </rPr>
          <t xml:space="preserve">
呆滞物料予以注释：呆滞</t>
        </r>
      </text>
    </comment>
  </commentList>
</comments>
</file>

<file path=xl/sharedStrings.xml><?xml version="1.0" encoding="utf-8"?>
<sst xmlns="http://schemas.openxmlformats.org/spreadsheetml/2006/main" count="401" uniqueCount="224">
  <si>
    <t>20220831盘点差异汇总</t>
  </si>
  <si>
    <t>序
号</t>
  </si>
  <si>
    <t>归集</t>
  </si>
  <si>
    <t>地点</t>
  </si>
  <si>
    <t>车间/区域</t>
  </si>
  <si>
    <t>库位代码</t>
  </si>
  <si>
    <t>盘点项次</t>
  </si>
  <si>
    <t>账面项次</t>
  </si>
  <si>
    <t>不符项次</t>
  </si>
  <si>
    <t>项次
账实相符率</t>
  </si>
  <si>
    <t>盘点金额</t>
  </si>
  <si>
    <t>账面金额</t>
  </si>
  <si>
    <t>盘盈金额</t>
  </si>
  <si>
    <t>盘亏金额</t>
  </si>
  <si>
    <t>综合盈亏</t>
  </si>
  <si>
    <t>金额
账实相符率</t>
  </si>
  <si>
    <t>盘点金额
(万元）</t>
  </si>
  <si>
    <t>账面金额
(万元）</t>
  </si>
  <si>
    <t>盘盈金额
(万元）</t>
  </si>
  <si>
    <t>盘亏金额
(万元）</t>
  </si>
  <si>
    <t>综合盈亏
(万元）</t>
  </si>
  <si>
    <t>综合盈亏占比</t>
  </si>
  <si>
    <t>备注</t>
  </si>
  <si>
    <t>业务反馈差异原因</t>
  </si>
  <si>
    <t>车间</t>
  </si>
  <si>
    <t>视镜组装车间</t>
  </si>
  <si>
    <t>W1141</t>
  </si>
  <si>
    <t>喷涂车间</t>
  </si>
  <si>
    <t>W1142</t>
  </si>
  <si>
    <t>注塑车间</t>
  </si>
  <si>
    <t>W1143</t>
  </si>
  <si>
    <t>缝纫车间</t>
  </si>
  <si>
    <t>W1241</t>
  </si>
  <si>
    <t>发泡车间</t>
  </si>
  <si>
    <t>W1242</t>
  </si>
  <si>
    <t>座椅组装车间</t>
  </si>
  <si>
    <t>W1243</t>
  </si>
  <si>
    <t>H6座椅总装车间</t>
  </si>
  <si>
    <t>W1246</t>
  </si>
  <si>
    <t>弯管车间</t>
  </si>
  <si>
    <t>W1341</t>
  </si>
  <si>
    <t>冲压车间</t>
  </si>
  <si>
    <t>W1342</t>
  </si>
  <si>
    <t>焊接车间</t>
  </si>
  <si>
    <t>W1343</t>
  </si>
  <si>
    <t>电泳车间</t>
  </si>
  <si>
    <t>W1344</t>
  </si>
  <si>
    <t>金属件组装车间</t>
  </si>
  <si>
    <t>W1345</t>
  </si>
  <si>
    <t>H6骨架组装车间</t>
  </si>
  <si>
    <t>w1346</t>
  </si>
  <si>
    <t>车间小计</t>
  </si>
  <si>
    <t>仓库</t>
  </si>
  <si>
    <t>视镜地点</t>
  </si>
  <si>
    <t>/</t>
  </si>
  <si>
    <t>座椅地点</t>
  </si>
  <si>
    <t>金属件地点</t>
  </si>
  <si>
    <t>委外</t>
  </si>
  <si>
    <t>仓库小计</t>
  </si>
  <si>
    <t>成品</t>
  </si>
  <si>
    <t>成品小计</t>
  </si>
  <si>
    <t>厂内小计</t>
  </si>
  <si>
    <t>销售外库</t>
  </si>
  <si>
    <t>湖南</t>
  </si>
  <si>
    <t>C343001</t>
  </si>
  <si>
    <t>前期未开票数据</t>
  </si>
  <si>
    <t>西安荣昌</t>
  </si>
  <si>
    <t>C4000</t>
  </si>
  <si>
    <t>箫驰</t>
  </si>
  <si>
    <t>C413160</t>
  </si>
  <si>
    <t>长沙超卡</t>
  </si>
  <si>
    <t>C443006</t>
  </si>
  <si>
    <t>成都荣昌</t>
  </si>
  <si>
    <t>C8000</t>
  </si>
  <si>
    <t>三方库-广汇</t>
  </si>
  <si>
    <t>T220001</t>
  </si>
  <si>
    <t>济南</t>
  </si>
  <si>
    <t>C437001-C437003，T220003，C435002</t>
  </si>
  <si>
    <t>越野车</t>
  </si>
  <si>
    <t>C411011</t>
  </si>
  <si>
    <t>戴姆勒</t>
  </si>
  <si>
    <t>C411002</t>
  </si>
  <si>
    <t>C411002A</t>
  </si>
  <si>
    <t>戴姆勒保内外</t>
  </si>
  <si>
    <t>C411029</t>
  </si>
  <si>
    <t>长春荣昌</t>
  </si>
  <si>
    <t>C5000</t>
  </si>
  <si>
    <t>长春一汽</t>
  </si>
  <si>
    <t>C422001</t>
  </si>
  <si>
    <t>奥铃配件</t>
  </si>
  <si>
    <t>C437013</t>
  </si>
  <si>
    <t>山东多功能</t>
  </si>
  <si>
    <t>C437009</t>
  </si>
  <si>
    <t>五征</t>
  </si>
  <si>
    <t>C437020、T210005</t>
  </si>
  <si>
    <t>诸城</t>
  </si>
  <si>
    <t>C437012</t>
  </si>
  <si>
    <t>C437014</t>
  </si>
  <si>
    <t>C437044</t>
  </si>
  <si>
    <t>T220005</t>
  </si>
  <si>
    <t>北京安路普</t>
  </si>
  <si>
    <t>C6100</t>
  </si>
  <si>
    <t>简美</t>
  </si>
  <si>
    <t>C443004</t>
  </si>
  <si>
    <t>青岛一汽</t>
  </si>
  <si>
    <t>C437038</t>
  </si>
  <si>
    <t>河南福田智蓝</t>
  </si>
  <si>
    <t>C441001</t>
  </si>
  <si>
    <t>厂外小计</t>
  </si>
  <si>
    <t>合计</t>
  </si>
  <si>
    <t>序号</t>
  </si>
  <si>
    <t>库位代码*</t>
  </si>
  <si>
    <t>库位名称*</t>
  </si>
  <si>
    <t>责任人*</t>
  </si>
  <si>
    <t>QAD代码*</t>
  </si>
  <si>
    <t>QAD名称*</t>
  </si>
  <si>
    <t>规格/型号</t>
  </si>
  <si>
    <t>唯一码</t>
  </si>
  <si>
    <t>计量单位*</t>
  </si>
  <si>
    <t>盘点数量*</t>
  </si>
  <si>
    <t>抽盘数量*</t>
  </si>
  <si>
    <t>账龄</t>
  </si>
  <si>
    <t>物料状态</t>
  </si>
  <si>
    <t>呆滞原因</t>
  </si>
  <si>
    <t>盘点数量确认</t>
  </si>
  <si>
    <t>账面数量</t>
  </si>
  <si>
    <t>盘盈数量</t>
  </si>
  <si>
    <t>盘亏数量</t>
  </si>
  <si>
    <t>差异原因</t>
  </si>
  <si>
    <t>标准成本单价</t>
  </si>
  <si>
    <t>差异金额</t>
  </si>
  <si>
    <t>标准件</t>
  </si>
  <si>
    <t>冲压线边库</t>
  </si>
  <si>
    <t>姬胜阳</t>
  </si>
  <si>
    <t>TWT0000098</t>
  </si>
  <si>
    <t>Q195 20*2</t>
  </si>
  <si>
    <t>盘盈72</t>
  </si>
  <si>
    <t>TWT0000110</t>
  </si>
  <si>
    <t>Q195 20*1.5</t>
  </si>
  <si>
    <t>盘亏1702公斤，  报幕问题10项（借用物料3项800公斤）</t>
  </si>
  <si>
    <t>TWT0000059</t>
  </si>
  <si>
    <t>Q195 32*2</t>
  </si>
  <si>
    <t>TWT0000065</t>
  </si>
  <si>
    <t>SAPH400 36*3</t>
  </si>
  <si>
    <t>TWT0000023</t>
  </si>
  <si>
    <t>φ10*1.5*6000</t>
  </si>
  <si>
    <t>TWT0000027</t>
  </si>
  <si>
    <t>20*20*1.5*6000</t>
  </si>
  <si>
    <t>TWT0000096</t>
  </si>
  <si>
    <t>φ22*1.5*6000</t>
  </si>
  <si>
    <t>TWT0000116</t>
  </si>
  <si>
    <t>φ25*2.0*6000</t>
  </si>
  <si>
    <t>报幕 借用物料</t>
  </si>
  <si>
    <t>TWT0000117</t>
  </si>
  <si>
    <t>φ20*2.0*6000</t>
  </si>
  <si>
    <t>TWT0000120</t>
  </si>
  <si>
    <t>φ20*1.5*6000</t>
  </si>
  <si>
    <t>芯子（已回芯子）</t>
  </si>
  <si>
    <t>TWT0000125</t>
  </si>
  <si>
    <t>φ25*2.0*6300</t>
  </si>
  <si>
    <t>TWT0000131</t>
  </si>
  <si>
    <t>10*20*1.5*6000</t>
  </si>
  <si>
    <t>报幕</t>
  </si>
  <si>
    <t>TWT0000138</t>
  </si>
  <si>
    <t>BFA0000371</t>
  </si>
  <si>
    <t>回转销</t>
  </si>
  <si>
    <t>盘盈4项，7个盘亏</t>
  </si>
  <si>
    <t>SLT0002808</t>
  </si>
  <si>
    <t>中心轴</t>
  </si>
  <si>
    <t>SLT0002847</t>
  </si>
  <si>
    <t>下板（右）电泳</t>
  </si>
  <si>
    <t>SLT0002851</t>
  </si>
  <si>
    <t>固定板（从动）电泳</t>
  </si>
  <si>
    <t>BFA0000859</t>
  </si>
  <si>
    <t>限位销</t>
  </si>
  <si>
    <t>BFA0000861</t>
  </si>
  <si>
    <t>定位铆钉</t>
  </si>
  <si>
    <t>SHT0013388</t>
  </si>
  <si>
    <t>后升降长连杆</t>
  </si>
  <si>
    <t>总出库6000，总完成5580，</t>
  </si>
  <si>
    <t>SHT0013389</t>
  </si>
  <si>
    <t>后升降短连杆</t>
  </si>
  <si>
    <t>SCS0007041</t>
  </si>
  <si>
    <t>地锁固定板R</t>
  </si>
  <si>
    <t>SLT0002807</t>
  </si>
  <si>
    <t>操纵柄</t>
  </si>
  <si>
    <t>slt0002848</t>
  </si>
  <si>
    <t>下板（左）电泳</t>
  </si>
  <si>
    <t>TST0000012</t>
  </si>
  <si>
    <t>板材SAPH440</t>
  </si>
  <si>
    <t>鑫昌</t>
  </si>
  <si>
    <t>TST0000024</t>
  </si>
  <si>
    <t>扁钢Q235</t>
  </si>
  <si>
    <t>盘亏689公斤</t>
  </si>
  <si>
    <t>TST0000034</t>
  </si>
  <si>
    <t>TST0000040</t>
  </si>
  <si>
    <t>卷材SAPH440</t>
  </si>
  <si>
    <t>TST0000056</t>
  </si>
  <si>
    <t>卷材SPFH590</t>
  </si>
  <si>
    <t>TST0000777</t>
  </si>
  <si>
    <t>TST0001789</t>
  </si>
  <si>
    <t>板材SPFH590</t>
  </si>
  <si>
    <t>TST0001799</t>
  </si>
  <si>
    <t>TST0001808</t>
  </si>
  <si>
    <t>TST0001810</t>
  </si>
  <si>
    <t>SHT0011391</t>
  </si>
  <si>
    <t>锁止板 H6</t>
  </si>
  <si>
    <t>库位名称</t>
  </si>
  <si>
    <t>业务经理*</t>
  </si>
  <si>
    <t>QAD名称</t>
  </si>
  <si>
    <t>规格型号</t>
  </si>
  <si>
    <t>图号</t>
  </si>
  <si>
    <t>单位</t>
  </si>
  <si>
    <t>库位物料
唯一码</t>
  </si>
  <si>
    <t>实物数量*</t>
  </si>
  <si>
    <t>票据在途*</t>
  </si>
  <si>
    <t>发出商品小计</t>
  </si>
  <si>
    <t>实物在途金额</t>
  </si>
  <si>
    <t>票据在途金额</t>
  </si>
  <si>
    <t>1个月</t>
  </si>
  <si>
    <t>2个月</t>
  </si>
  <si>
    <t>3个月</t>
  </si>
  <si>
    <t>3-6个月</t>
  </si>
  <si>
    <t>6个月以上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</si>
</sst>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);\(0\)"/>
    <numFmt numFmtId="179" formatCode="0_ "/>
    <numFmt numFmtId="180" formatCode="[$-1010804]General"/>
    <numFmt numFmtId="181" formatCode="#,###,##0.0########"/>
    <numFmt numFmtId="182" formatCode="_ * #,##0_ ;_ * \-#,##0_ ;_ * &quot;-&quot;??_ ;_ @_ "/>
    <numFmt numFmtId="183" formatCode="_ * #,##0.0000_ ;_ * \-#,##0.0000_ ;_ * &quot;-&quot;??.00_ ;_ @_ "/>
    <numFmt numFmtId="184" formatCode="0.00_ "/>
    <numFmt numFmtId="185" formatCode="0.0%"/>
  </numFmts>
  <fonts count="38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微软雅黑"/>
      <charset val="134"/>
    </font>
    <font>
      <sz val="9"/>
      <color indexed="8"/>
      <name val="Arial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11"/>
      <name val="微软雅黑"/>
      <charset val="134"/>
    </font>
    <font>
      <sz val="9"/>
      <color theme="1"/>
      <name val="微软雅黑"/>
      <charset val="134"/>
    </font>
    <font>
      <b/>
      <sz val="14"/>
      <color rgb="FFC00000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 style="thin">
        <color theme="0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auto="1"/>
      </bottom>
      <diagonal/>
    </border>
    <border>
      <left style="thin">
        <color theme="0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4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23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4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26" borderId="52" applyNumberFormat="0" applyAlignment="0" applyProtection="0">
      <alignment vertical="center"/>
    </xf>
    <xf numFmtId="0" fontId="29" fillId="26" borderId="48" applyNumberFormat="0" applyAlignment="0" applyProtection="0">
      <alignment vertical="center"/>
    </xf>
    <xf numFmtId="0" fontId="30" fillId="27" borderId="5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0" borderId="54" applyNumberFormat="0" applyFill="0" applyAlignment="0" applyProtection="0">
      <alignment vertical="center"/>
    </xf>
    <xf numFmtId="0" fontId="32" fillId="0" borderId="55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35" fillId="0" borderId="0"/>
  </cellStyleXfs>
  <cellXfs count="2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177" fontId="2" fillId="3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177" fontId="2" fillId="3" borderId="5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/>
    </xf>
    <xf numFmtId="177" fontId="2" fillId="3" borderId="5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43" fontId="2" fillId="0" borderId="3" xfId="0" applyNumberFormat="1" applyFont="1" applyFill="1" applyBorder="1" applyAlignment="1">
      <alignment vertical="center"/>
    </xf>
    <xf numFmtId="43" fontId="2" fillId="0" borderId="4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left" vertical="center"/>
    </xf>
    <xf numFmtId="0" fontId="2" fillId="3" borderId="5" xfId="0" applyNumberFormat="1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left" vertical="center"/>
    </xf>
    <xf numFmtId="179" fontId="2" fillId="0" borderId="5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 wrapText="1"/>
    </xf>
    <xf numFmtId="180" fontId="2" fillId="3" borderId="4" xfId="0" applyNumberFormat="1" applyFont="1" applyFill="1" applyBorder="1" applyAlignment="1">
      <alignment horizontal="center" vertical="center"/>
    </xf>
    <xf numFmtId="180" fontId="2" fillId="3" borderId="5" xfId="0" applyNumberFormat="1" applyFont="1" applyFill="1" applyBorder="1" applyAlignment="1">
      <alignment horizontal="center" vertical="center"/>
    </xf>
    <xf numFmtId="180" fontId="2" fillId="0" borderId="5" xfId="0" applyNumberFormat="1" applyFont="1" applyFill="1" applyBorder="1" applyAlignment="1">
      <alignment horizontal="center" vertical="center"/>
    </xf>
    <xf numFmtId="180" fontId="2" fillId="0" borderId="5" xfId="0" applyNumberFormat="1" applyFont="1" applyFill="1" applyBorder="1" applyAlignment="1">
      <alignment horizontal="left" vertical="center"/>
    </xf>
    <xf numFmtId="179" fontId="2" fillId="3" borderId="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/>
    <xf numFmtId="0" fontId="2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41" fontId="2" fillId="0" borderId="5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1" fontId="2" fillId="0" borderId="4" xfId="0" applyNumberFormat="1" applyFont="1" applyFill="1" applyBorder="1" applyAlignment="1">
      <alignment horizontal="left" vertical="center"/>
    </xf>
    <xf numFmtId="181" fontId="5" fillId="0" borderId="0" xfId="0" applyNumberFormat="1" applyFont="1" applyFill="1" applyBorder="1" applyAlignment="1" applyProtection="1">
      <alignment horizontal="right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177" fontId="3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177" fontId="3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43" fontId="3" fillId="0" borderId="18" xfId="0" applyNumberFormat="1" applyFont="1" applyFill="1" applyBorder="1" applyAlignment="1">
      <alignment horizontal="center" vertical="center"/>
    </xf>
    <xf numFmtId="43" fontId="3" fillId="0" borderId="14" xfId="0" applyNumberFormat="1" applyFont="1" applyFill="1" applyBorder="1" applyAlignment="1">
      <alignment horizontal="center" vertical="center"/>
    </xf>
    <xf numFmtId="43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1" fillId="10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182" fontId="2" fillId="0" borderId="20" xfId="8" applyNumberFormat="1" applyFont="1" applyBorder="1" applyAlignment="1">
      <alignment horizontal="center" vertical="center"/>
    </xf>
    <xf numFmtId="177" fontId="2" fillId="0" borderId="20" xfId="0" applyNumberFormat="1" applyFont="1" applyFill="1" applyBorder="1" applyAlignment="1">
      <alignment horizontal="center" vertical="center"/>
    </xf>
    <xf numFmtId="179" fontId="2" fillId="0" borderId="20" xfId="8" applyNumberFormat="1" applyFont="1" applyBorder="1" applyAlignment="1">
      <alignment horizontal="center" vertical="center"/>
    </xf>
    <xf numFmtId="0" fontId="9" fillId="3" borderId="5" xfId="52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9" fontId="2" fillId="0" borderId="18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1" fillId="11" borderId="26" xfId="0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2" fillId="12" borderId="28" xfId="0" applyFont="1" applyFill="1" applyBorder="1" applyAlignment="1">
      <alignment vertical="center"/>
    </xf>
    <xf numFmtId="183" fontId="2" fillId="0" borderId="20" xfId="0" applyNumberFormat="1" applyFont="1" applyFill="1" applyBorder="1" applyAlignment="1">
      <alignment vertical="center"/>
    </xf>
    <xf numFmtId="184" fontId="2" fillId="0" borderId="21" xfId="0" applyNumberFormat="1" applyFont="1" applyFill="1" applyBorder="1" applyAlignment="1">
      <alignment vertical="center"/>
    </xf>
    <xf numFmtId="43" fontId="2" fillId="0" borderId="5" xfId="0" applyNumberFormat="1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2" xfId="0" applyFont="1" applyFill="1" applyBorder="1">
      <alignment vertical="center"/>
    </xf>
    <xf numFmtId="184" fontId="2" fillId="0" borderId="14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1" fillId="11" borderId="31" xfId="0" applyFont="1" applyFill="1" applyBorder="1" applyAlignment="1">
      <alignment vertical="center"/>
    </xf>
    <xf numFmtId="0" fontId="1" fillId="11" borderId="7" xfId="0" applyFont="1" applyFill="1" applyBorder="1" applyAlignment="1">
      <alignment horizontal="center" vertical="center"/>
    </xf>
    <xf numFmtId="43" fontId="2" fillId="0" borderId="22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43" fontId="2" fillId="0" borderId="3" xfId="8" applyFont="1" applyBorder="1" applyAlignment="1">
      <alignment horizontal="center" vertical="center"/>
    </xf>
    <xf numFmtId="177" fontId="2" fillId="0" borderId="32" xfId="0" applyNumberFormat="1" applyFont="1" applyFill="1" applyBorder="1" applyAlignment="1">
      <alignment horizontal="center" vertical="center"/>
    </xf>
    <xf numFmtId="177" fontId="2" fillId="0" borderId="33" xfId="0" applyNumberFormat="1" applyFont="1" applyFill="1" applyBorder="1" applyAlignment="1">
      <alignment horizontal="center" vertical="center"/>
    </xf>
    <xf numFmtId="43" fontId="2" fillId="0" borderId="4" xfId="8" applyFont="1" applyBorder="1" applyAlignment="1">
      <alignment horizontal="center" vertical="center"/>
    </xf>
    <xf numFmtId="182" fontId="2" fillId="0" borderId="5" xfId="8" applyNumberFormat="1" applyFont="1" applyBorder="1" applyAlignment="1">
      <alignment horizontal="center" vertical="center"/>
    </xf>
    <xf numFmtId="179" fontId="2" fillId="0" borderId="5" xfId="8" applyNumberFormat="1" applyFont="1" applyBorder="1" applyAlignment="1">
      <alignment horizontal="center" vertical="center"/>
    </xf>
    <xf numFmtId="43" fontId="2" fillId="0" borderId="8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13" borderId="34" xfId="0" applyFont="1" applyFill="1" applyBorder="1" applyAlignment="1">
      <alignment horizontal="center" vertical="center" wrapText="1"/>
    </xf>
    <xf numFmtId="0" fontId="12" fillId="13" borderId="35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/>
    </xf>
    <xf numFmtId="177" fontId="13" fillId="0" borderId="23" xfId="0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177" fontId="1" fillId="3" borderId="23" xfId="0" applyNumberFormat="1" applyFont="1" applyFill="1" applyBorder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left" vertical="center"/>
    </xf>
    <xf numFmtId="0" fontId="13" fillId="0" borderId="40" xfId="0" applyFont="1" applyFill="1" applyBorder="1" applyAlignment="1">
      <alignment horizontal="left" vertical="center"/>
    </xf>
    <xf numFmtId="0" fontId="13" fillId="14" borderId="30" xfId="0" applyFon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left" vertical="center" wrapText="1"/>
    </xf>
    <xf numFmtId="0" fontId="13" fillId="0" borderId="40" xfId="0" applyFont="1" applyFill="1" applyBorder="1" applyAlignment="1">
      <alignment horizontal="left" vertical="center" wrapText="1"/>
    </xf>
    <xf numFmtId="0" fontId="13" fillId="14" borderId="38" xfId="0" applyFont="1" applyFill="1" applyBorder="1" applyAlignment="1">
      <alignment horizontal="center" vertical="center"/>
    </xf>
    <xf numFmtId="0" fontId="1" fillId="15" borderId="36" xfId="0" applyFont="1" applyFill="1" applyBorder="1" applyAlignment="1">
      <alignment horizontal="center" vertical="center"/>
    </xf>
    <xf numFmtId="0" fontId="1" fillId="15" borderId="23" xfId="0" applyFont="1" applyFill="1" applyBorder="1" applyAlignment="1">
      <alignment horizontal="center" vertical="center"/>
    </xf>
    <xf numFmtId="177" fontId="1" fillId="15" borderId="23" xfId="0" applyNumberFormat="1" applyFont="1" applyFill="1" applyBorder="1" applyAlignment="1">
      <alignment vertical="center"/>
    </xf>
    <xf numFmtId="0" fontId="13" fillId="9" borderId="40" xfId="0" applyFont="1" applyFill="1" applyBorder="1" applyAlignment="1">
      <alignment horizontal="left" vertical="center"/>
    </xf>
    <xf numFmtId="0" fontId="12" fillId="13" borderId="41" xfId="0" applyFont="1" applyFill="1" applyBorder="1" applyAlignment="1">
      <alignment horizontal="center" vertical="center"/>
    </xf>
    <xf numFmtId="0" fontId="12" fillId="13" borderId="42" xfId="0" applyFont="1" applyFill="1" applyBorder="1" applyAlignment="1">
      <alignment horizontal="center" vertical="center"/>
    </xf>
    <xf numFmtId="177" fontId="12" fillId="13" borderId="42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2" fillId="13" borderId="35" xfId="0" applyFont="1" applyFill="1" applyBorder="1" applyAlignment="1">
      <alignment horizontal="center" vertical="center" wrapText="1"/>
    </xf>
    <xf numFmtId="185" fontId="13" fillId="0" borderId="23" xfId="13" applyNumberFormat="1" applyFont="1" applyBorder="1">
      <alignment vertical="center"/>
    </xf>
    <xf numFmtId="43" fontId="13" fillId="0" borderId="23" xfId="0" applyNumberFormat="1" applyFont="1" applyFill="1" applyBorder="1" applyAlignment="1">
      <alignment vertical="center"/>
    </xf>
    <xf numFmtId="185" fontId="1" fillId="3" borderId="23" xfId="13" applyNumberFormat="1" applyFont="1" applyFill="1" applyBorder="1">
      <alignment vertical="center"/>
    </xf>
    <xf numFmtId="43" fontId="1" fillId="3" borderId="23" xfId="0" applyNumberFormat="1" applyFont="1" applyFill="1" applyBorder="1" applyAlignment="1">
      <alignment vertical="center"/>
    </xf>
    <xf numFmtId="185" fontId="13" fillId="0" borderId="23" xfId="13" applyNumberFormat="1" applyFont="1" applyFill="1" applyBorder="1">
      <alignment vertical="center"/>
    </xf>
    <xf numFmtId="185" fontId="1" fillId="15" borderId="23" xfId="13" applyNumberFormat="1" applyFont="1" applyFill="1" applyBorder="1">
      <alignment vertical="center"/>
    </xf>
    <xf numFmtId="43" fontId="1" fillId="15" borderId="23" xfId="0" applyNumberFormat="1" applyFont="1" applyFill="1" applyBorder="1" applyAlignment="1">
      <alignment vertical="center"/>
    </xf>
    <xf numFmtId="184" fontId="13" fillId="0" borderId="23" xfId="13" applyNumberFormat="1" applyFont="1" applyFill="1" applyBorder="1" applyAlignment="1">
      <alignment vertical="center"/>
    </xf>
    <xf numFmtId="185" fontId="13" fillId="16" borderId="23" xfId="13" applyNumberFormat="1" applyFont="1" applyFill="1" applyBorder="1">
      <alignment vertical="center"/>
    </xf>
    <xf numFmtId="176" fontId="1" fillId="15" borderId="23" xfId="0" applyNumberFormat="1" applyFont="1" applyFill="1" applyBorder="1" applyAlignment="1">
      <alignment vertical="center"/>
    </xf>
    <xf numFmtId="185" fontId="12" fillId="13" borderId="42" xfId="13" applyNumberFormat="1" applyFont="1" applyFill="1" applyBorder="1">
      <alignment vertical="center"/>
    </xf>
    <xf numFmtId="176" fontId="12" fillId="13" borderId="42" xfId="0" applyNumberFormat="1" applyFont="1" applyFill="1" applyBorder="1" applyAlignment="1">
      <alignment vertical="center"/>
    </xf>
    <xf numFmtId="43" fontId="12" fillId="13" borderId="42" xfId="0" applyNumberFormat="1" applyFont="1" applyFill="1" applyBorder="1" applyAlignment="1">
      <alignment vertical="center"/>
    </xf>
    <xf numFmtId="0" fontId="12" fillId="13" borderId="43" xfId="0" applyFont="1" applyFill="1" applyBorder="1" applyAlignment="1">
      <alignment horizontal="center" vertical="center" wrapText="1"/>
    </xf>
    <xf numFmtId="0" fontId="12" fillId="13" borderId="44" xfId="0" applyFont="1" applyFill="1" applyBorder="1" applyAlignment="1">
      <alignment horizontal="center" vertical="center"/>
    </xf>
    <xf numFmtId="43" fontId="13" fillId="0" borderId="23" xfId="13" applyNumberFormat="1" applyFont="1" applyBorder="1">
      <alignment vertical="center"/>
    </xf>
    <xf numFmtId="185" fontId="13" fillId="0" borderId="39" xfId="13" applyNumberFormat="1" applyFont="1" applyBorder="1">
      <alignment vertical="center"/>
    </xf>
    <xf numFmtId="0" fontId="13" fillId="0" borderId="45" xfId="0" applyFont="1" applyFill="1" applyBorder="1" applyAlignment="1">
      <alignment vertical="center"/>
    </xf>
    <xf numFmtId="43" fontId="1" fillId="3" borderId="23" xfId="13" applyNumberFormat="1" applyFont="1" applyFill="1" applyBorder="1">
      <alignment vertical="center"/>
    </xf>
    <xf numFmtId="185" fontId="1" fillId="3" borderId="39" xfId="13" applyNumberFormat="1" applyFont="1" applyFill="1" applyBorder="1">
      <alignment vertical="center"/>
    </xf>
    <xf numFmtId="0" fontId="1" fillId="3" borderId="45" xfId="0" applyFont="1" applyFill="1" applyBorder="1" applyAlignment="1">
      <alignment vertical="center"/>
    </xf>
    <xf numFmtId="43" fontId="13" fillId="0" borderId="23" xfId="13" applyNumberFormat="1" applyFont="1" applyFill="1" applyBorder="1">
      <alignment vertical="center"/>
    </xf>
    <xf numFmtId="185" fontId="13" fillId="0" borderId="39" xfId="13" applyNumberFormat="1" applyFont="1" applyFill="1" applyBorder="1">
      <alignment vertical="center"/>
    </xf>
    <xf numFmtId="43" fontId="1" fillId="15" borderId="23" xfId="13" applyNumberFormat="1" applyFont="1" applyFill="1" applyBorder="1">
      <alignment vertical="center"/>
    </xf>
    <xf numFmtId="185" fontId="1" fillId="15" borderId="39" xfId="13" applyNumberFormat="1" applyFont="1" applyFill="1" applyBorder="1">
      <alignment vertical="center"/>
    </xf>
    <xf numFmtId="0" fontId="1" fillId="15" borderId="45" xfId="0" applyFont="1" applyFill="1" applyBorder="1" applyAlignment="1">
      <alignment vertical="center"/>
    </xf>
    <xf numFmtId="43" fontId="12" fillId="13" borderId="46" xfId="13" applyNumberFormat="1" applyFont="1" applyFill="1" applyBorder="1">
      <alignment vertical="center"/>
    </xf>
    <xf numFmtId="185" fontId="12" fillId="13" borderId="46" xfId="13" applyNumberFormat="1" applyFont="1" applyFill="1" applyBorder="1">
      <alignment vertical="center"/>
    </xf>
    <xf numFmtId="0" fontId="12" fillId="13" borderId="47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46;&#20214;&#25104;&#26412;9.1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46;&#20214;&#25104;&#26412;10.26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QAD_005\Desktop\11&#26376;&#30424;&#28857;\11.30-&#26159;&#34394;&#20179;&#21512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零件成本9.1"/>
    </sheetNames>
    <sheetDataSet>
      <sheetData sheetId="0" refreshError="1">
        <row r="2">
          <cell r="B2" t="str">
            <v>TST0000303</v>
          </cell>
          <cell r="C2" t="str">
            <v>230TST0000303</v>
          </cell>
          <cell r="D2" t="str">
            <v>计量泵</v>
          </cell>
        </row>
        <row r="3">
          <cell r="B3" t="str">
            <v>TST0001886</v>
          </cell>
          <cell r="C3" t="str">
            <v>230TST0001886</v>
          </cell>
          <cell r="D3" t="str">
            <v>瓦格纳流量计</v>
          </cell>
        </row>
        <row r="4">
          <cell r="B4" t="str">
            <v>TST0000912</v>
          </cell>
          <cell r="C4" t="str">
            <v>220TST0000912</v>
          </cell>
          <cell r="D4" t="str">
            <v>齿轮油</v>
          </cell>
        </row>
        <row r="5">
          <cell r="B5" t="str">
            <v>TST0000657</v>
          </cell>
          <cell r="C5" t="str">
            <v>230TST0000657</v>
          </cell>
          <cell r="D5" t="str">
            <v>变频器（水泵用）</v>
          </cell>
        </row>
        <row r="6">
          <cell r="B6" t="str">
            <v>TST0001885</v>
          </cell>
          <cell r="C6" t="str">
            <v>230TST0001885</v>
          </cell>
          <cell r="D6" t="str">
            <v>瓦格纳喷枪</v>
          </cell>
        </row>
        <row r="7">
          <cell r="B7" t="str">
            <v>TST0001781</v>
          </cell>
          <cell r="C7" t="str">
            <v>230TST0001781</v>
          </cell>
          <cell r="D7" t="str">
            <v>油漆背压阀0-8bar</v>
          </cell>
        </row>
        <row r="8">
          <cell r="B8" t="str">
            <v>TST0001766</v>
          </cell>
          <cell r="C8" t="str">
            <v>230TST0001766</v>
          </cell>
          <cell r="D8" t="str">
            <v>隔膜泵ZIP52</v>
          </cell>
        </row>
        <row r="9">
          <cell r="B9" t="str">
            <v>TST0001773</v>
          </cell>
          <cell r="C9" t="str">
            <v>230TST0001773</v>
          </cell>
          <cell r="D9" t="str">
            <v>B组分换色阀维修包DN2.6</v>
          </cell>
        </row>
        <row r="10">
          <cell r="B10" t="str">
            <v>TST0000330</v>
          </cell>
          <cell r="C10" t="str">
            <v>230TST0000330</v>
          </cell>
          <cell r="D10" t="str">
            <v>松下200传感器</v>
          </cell>
        </row>
        <row r="11">
          <cell r="B11" t="str">
            <v>TST0000606</v>
          </cell>
          <cell r="C11" t="str">
            <v>230TST0000606</v>
          </cell>
          <cell r="D11" t="str">
            <v>机器人安全支架夹持器</v>
          </cell>
        </row>
        <row r="12">
          <cell r="B12" t="str">
            <v>TST0001831</v>
          </cell>
          <cell r="C12" t="str">
            <v>230TST0001831</v>
          </cell>
          <cell r="D12" t="str">
            <v>送丝机</v>
          </cell>
        </row>
        <row r="13">
          <cell r="B13" t="str">
            <v>TST0001772</v>
          </cell>
          <cell r="C13" t="str">
            <v>230TST0001772</v>
          </cell>
          <cell r="D13" t="str">
            <v>A组分换色阀维修包DN4.0</v>
          </cell>
        </row>
        <row r="14">
          <cell r="B14" t="str">
            <v>TST0000329</v>
          </cell>
          <cell r="C14" t="str">
            <v>230TST0000329</v>
          </cell>
          <cell r="D14" t="str">
            <v>转销轴160T</v>
          </cell>
        </row>
        <row r="15">
          <cell r="B15" t="str">
            <v>TST0000361</v>
          </cell>
          <cell r="C15" t="str">
            <v>230TST0000361</v>
          </cell>
          <cell r="D15" t="str">
            <v>真空泵</v>
          </cell>
        </row>
        <row r="16">
          <cell r="B16" t="str">
            <v>TST0001834</v>
          </cell>
          <cell r="C16" t="str">
            <v>230TST0001834</v>
          </cell>
          <cell r="D16" t="str">
            <v>机器人送丝机托架总成</v>
          </cell>
        </row>
        <row r="17">
          <cell r="B17" t="str">
            <v>TST0001036</v>
          </cell>
          <cell r="C17" t="str">
            <v>220TST0001036</v>
          </cell>
          <cell r="D17" t="str">
            <v>棘轮扳手</v>
          </cell>
        </row>
        <row r="18">
          <cell r="B18" t="str">
            <v>TST0001036</v>
          </cell>
          <cell r="C18" t="str">
            <v>230TST0001036</v>
          </cell>
          <cell r="D18" t="str">
            <v>棘轮扳手</v>
          </cell>
        </row>
        <row r="19">
          <cell r="B19" t="str">
            <v>SHT0011950</v>
          </cell>
          <cell r="C19" t="str">
            <v>220SHT0011950</v>
          </cell>
          <cell r="D19" t="str">
            <v>驾驶员座椅总成</v>
          </cell>
        </row>
        <row r="20">
          <cell r="B20" t="str">
            <v>TST0001861</v>
          </cell>
          <cell r="C20" t="str">
            <v>230TST0001861</v>
          </cell>
          <cell r="D20" t="str">
            <v>机器人人教器线</v>
          </cell>
        </row>
        <row r="21">
          <cell r="B21" t="str">
            <v>SHT0011949</v>
          </cell>
          <cell r="C21" t="str">
            <v>220SHT0011949</v>
          </cell>
          <cell r="D21" t="str">
            <v>驾驶员座椅总成</v>
          </cell>
        </row>
        <row r="22">
          <cell r="B22" t="str">
            <v>TST0000557</v>
          </cell>
          <cell r="C22" t="str">
            <v>230TST0000557</v>
          </cell>
          <cell r="D22" t="str">
            <v>气缸MGCMF40-600-R</v>
          </cell>
        </row>
        <row r="23">
          <cell r="B23" t="str">
            <v>TST0001782</v>
          </cell>
          <cell r="C23" t="str">
            <v>230TST0001782</v>
          </cell>
          <cell r="D23" t="str">
            <v>油漆背压阀维修包0-8bar</v>
          </cell>
        </row>
        <row r="24">
          <cell r="B24" t="str">
            <v>TST0000702</v>
          </cell>
          <cell r="C24" t="str">
            <v>230TST0000702</v>
          </cell>
          <cell r="D24" t="str">
            <v>立式单极离心泵</v>
          </cell>
        </row>
        <row r="25">
          <cell r="B25" t="str">
            <v>TST0000300</v>
          </cell>
          <cell r="C25" t="str">
            <v>230TST0000300</v>
          </cell>
          <cell r="D25" t="str">
            <v>夹码枪</v>
          </cell>
        </row>
        <row r="26">
          <cell r="B26" t="str">
            <v>SHT0011948</v>
          </cell>
          <cell r="C26" t="str">
            <v>220SHT0011948</v>
          </cell>
          <cell r="D26" t="str">
            <v>驾驶员座椅总成</v>
          </cell>
        </row>
        <row r="27">
          <cell r="B27" t="str">
            <v>TST0001780</v>
          </cell>
          <cell r="C27" t="str">
            <v>230TST0001780</v>
          </cell>
          <cell r="D27" t="str">
            <v>W905喷枪枪针三件套1.0</v>
          </cell>
        </row>
        <row r="28">
          <cell r="B28" t="str">
            <v>SHT0012449</v>
          </cell>
          <cell r="C28" t="str">
            <v>220SHT0012449</v>
          </cell>
          <cell r="D28" t="str">
            <v>驾驶员座椅总成</v>
          </cell>
        </row>
        <row r="29">
          <cell r="B29" t="str">
            <v>SHT0014593</v>
          </cell>
          <cell r="C29" t="str">
            <v>220SHT0014593</v>
          </cell>
          <cell r="D29" t="str">
            <v>副驾驶员座椅总成</v>
          </cell>
        </row>
        <row r="30">
          <cell r="B30" t="str">
            <v>TST0001842</v>
          </cell>
          <cell r="C30" t="str">
            <v>230TST0001842</v>
          </cell>
          <cell r="D30" t="str">
            <v>旁路喷嘴安装座</v>
          </cell>
        </row>
        <row r="31">
          <cell r="B31" t="str">
            <v>SHT0011951</v>
          </cell>
          <cell r="C31" t="str">
            <v>220SHT0011951</v>
          </cell>
          <cell r="D31" t="str">
            <v>副驾驶员座椅总成</v>
          </cell>
        </row>
        <row r="32">
          <cell r="B32" t="str">
            <v>SHT0011947</v>
          </cell>
          <cell r="C32" t="str">
            <v>220SHT0011947</v>
          </cell>
          <cell r="D32" t="str">
            <v>驾驶员座椅总成</v>
          </cell>
        </row>
        <row r="33">
          <cell r="B33" t="str">
            <v>SHT0013188</v>
          </cell>
          <cell r="C33" t="str">
            <v>220SHT0013188</v>
          </cell>
          <cell r="D33" t="str">
            <v>驾驶员座椅总成</v>
          </cell>
        </row>
        <row r="34">
          <cell r="B34" t="str">
            <v>SHT0013589</v>
          </cell>
          <cell r="C34" t="str">
            <v>220SHT0013589</v>
          </cell>
          <cell r="D34" t="str">
            <v>驾驶员座椅总成</v>
          </cell>
        </row>
        <row r="35">
          <cell r="B35" t="str">
            <v>SHT0014186</v>
          </cell>
          <cell r="C35" t="str">
            <v>220SHT0014186</v>
          </cell>
          <cell r="D35" t="str">
            <v>驾驶员座椅总成</v>
          </cell>
        </row>
        <row r="36">
          <cell r="B36" t="str">
            <v>SHT0012450</v>
          </cell>
          <cell r="C36" t="str">
            <v>220SHT0012450</v>
          </cell>
          <cell r="D36" t="str">
            <v>驾驶员座椅总成</v>
          </cell>
        </row>
        <row r="37">
          <cell r="B37" t="str">
            <v>SHT0012914</v>
          </cell>
          <cell r="C37" t="str">
            <v>220SHT0012914</v>
          </cell>
          <cell r="D37" t="str">
            <v>驾驶员座椅总成</v>
          </cell>
        </row>
        <row r="38">
          <cell r="B38" t="str">
            <v>TST0001747</v>
          </cell>
          <cell r="C38" t="str">
            <v>220TST0001747</v>
          </cell>
          <cell r="D38" t="str">
            <v>松线装置</v>
          </cell>
        </row>
        <row r="39">
          <cell r="B39" t="str">
            <v>TSY0000848</v>
          </cell>
          <cell r="C39" t="str">
            <v>220TSY0000848</v>
          </cell>
          <cell r="D39" t="str">
            <v>磨刀石支撑架</v>
          </cell>
        </row>
        <row r="40">
          <cell r="B40" t="str">
            <v>TST0001767</v>
          </cell>
          <cell r="C40" t="str">
            <v>230TST0001767</v>
          </cell>
          <cell r="D40" t="str">
            <v>隔膜泵油漆维修包ZIP52</v>
          </cell>
        </row>
        <row r="41">
          <cell r="B41" t="str">
            <v>SHT0013191</v>
          </cell>
          <cell r="C41" t="str">
            <v>220SHT0013191</v>
          </cell>
          <cell r="D41" t="str">
            <v>副驾驶员座椅总成</v>
          </cell>
        </row>
        <row r="42">
          <cell r="B42" t="str">
            <v>SHT0014018</v>
          </cell>
          <cell r="C42" t="str">
            <v>220SHT0014018</v>
          </cell>
          <cell r="D42" t="str">
            <v>驾驶员座椅总成</v>
          </cell>
        </row>
        <row r="43">
          <cell r="B43" t="str">
            <v>TST0001768</v>
          </cell>
          <cell r="C43" t="str">
            <v>230TST0001768</v>
          </cell>
          <cell r="D43" t="str">
            <v>隔膜泵空气换向组件</v>
          </cell>
        </row>
        <row r="44">
          <cell r="B44" t="str">
            <v>SHT0013189</v>
          </cell>
          <cell r="C44" t="str">
            <v>220SHT0013189</v>
          </cell>
          <cell r="D44" t="str">
            <v>驾驶员座椅总成</v>
          </cell>
        </row>
        <row r="45">
          <cell r="B45" t="str">
            <v>SHT0013192</v>
          </cell>
          <cell r="C45" t="str">
            <v>220SHT0013192</v>
          </cell>
          <cell r="D45" t="str">
            <v>副驾驶员座椅总成</v>
          </cell>
        </row>
        <row r="46">
          <cell r="B46" t="str">
            <v>TST0000907</v>
          </cell>
          <cell r="C46" t="str">
            <v>230TST0000907</v>
          </cell>
          <cell r="D46" t="str">
            <v>电机</v>
          </cell>
        </row>
        <row r="47">
          <cell r="B47" t="str">
            <v>SHT0013591</v>
          </cell>
          <cell r="C47" t="str">
            <v>220SHT0013591</v>
          </cell>
          <cell r="D47" t="str">
            <v>副驾驶员座椅总成</v>
          </cell>
        </row>
        <row r="48">
          <cell r="B48" t="str">
            <v>SHT0013590</v>
          </cell>
          <cell r="C48" t="str">
            <v>220SHT0013590</v>
          </cell>
          <cell r="D48" t="str">
            <v>驾驶员座椅总成</v>
          </cell>
        </row>
        <row r="49">
          <cell r="B49" t="str">
            <v>TST0001725</v>
          </cell>
          <cell r="C49" t="str">
            <v>230TST0001725</v>
          </cell>
          <cell r="D49" t="str">
            <v>机器人专用电缆</v>
          </cell>
        </row>
        <row r="50">
          <cell r="B50" t="str">
            <v>SHT0013190</v>
          </cell>
          <cell r="C50" t="str">
            <v>220SHT0013190</v>
          </cell>
          <cell r="D50" t="str">
            <v>驾驶员座椅总成</v>
          </cell>
        </row>
        <row r="51">
          <cell r="B51" t="str">
            <v>SHT0013939</v>
          </cell>
          <cell r="C51" t="str">
            <v>220SHT0013939</v>
          </cell>
          <cell r="D51" t="str">
            <v>驾驶员座椅总成</v>
          </cell>
        </row>
        <row r="52">
          <cell r="B52" t="str">
            <v>TST0001763</v>
          </cell>
          <cell r="C52" t="str">
            <v>230TST0001763</v>
          </cell>
          <cell r="D52" t="str">
            <v>电子尺TLH-750</v>
          </cell>
        </row>
        <row r="53">
          <cell r="B53" t="str">
            <v>SHT0001561</v>
          </cell>
          <cell r="C53" t="str">
            <v>220SHT0001561</v>
          </cell>
          <cell r="D53" t="str">
            <v>驾驶员座椅总成</v>
          </cell>
        </row>
        <row r="54">
          <cell r="B54" t="str">
            <v>SHT0014069</v>
          </cell>
          <cell r="C54" t="str">
            <v>220SHT0014069</v>
          </cell>
          <cell r="D54" t="str">
            <v>驾驶员座椅总成</v>
          </cell>
        </row>
        <row r="55">
          <cell r="B55" t="str">
            <v>SHT0002390</v>
          </cell>
          <cell r="C55" t="str">
            <v>220SHT0002390</v>
          </cell>
          <cell r="D55" t="str">
            <v>驾驶员座椅总成</v>
          </cell>
        </row>
        <row r="56">
          <cell r="B56" t="str">
            <v>SHT0001560</v>
          </cell>
          <cell r="C56" t="str">
            <v>220SHT0001560</v>
          </cell>
          <cell r="D56" t="str">
            <v>驾驶员座椅总成</v>
          </cell>
        </row>
        <row r="57">
          <cell r="B57" t="str">
            <v>SHT0001559</v>
          </cell>
          <cell r="C57" t="str">
            <v>220SHT0001559</v>
          </cell>
          <cell r="D57" t="str">
            <v>驾驶员座椅总成</v>
          </cell>
        </row>
        <row r="58">
          <cell r="B58" t="str">
            <v>SLT0010202</v>
          </cell>
          <cell r="C58" t="str">
            <v>220SLT0010202</v>
          </cell>
          <cell r="D58" t="str">
            <v>驾驶员座椅总成</v>
          </cell>
        </row>
        <row r="59">
          <cell r="B59" t="str">
            <v>SHT0014051</v>
          </cell>
          <cell r="C59" t="str">
            <v>220SHT0014051</v>
          </cell>
          <cell r="D59" t="str">
            <v>驾驶员座椅总成</v>
          </cell>
        </row>
        <row r="60">
          <cell r="B60" t="str">
            <v>SHT0013812</v>
          </cell>
          <cell r="C60" t="str">
            <v>220SHT0013812</v>
          </cell>
          <cell r="D60" t="str">
            <v>驾驶员座椅总成</v>
          </cell>
        </row>
        <row r="61">
          <cell r="B61" t="str">
            <v>TST0000356</v>
          </cell>
          <cell r="C61" t="str">
            <v>230TST0000356</v>
          </cell>
          <cell r="D61" t="str">
            <v>空滤</v>
          </cell>
        </row>
        <row r="62">
          <cell r="B62" t="str">
            <v>SHT0002389</v>
          </cell>
          <cell r="C62" t="str">
            <v>220SHT0002389</v>
          </cell>
          <cell r="D62" t="str">
            <v>驾驶员座椅总成</v>
          </cell>
        </row>
        <row r="63">
          <cell r="B63" t="str">
            <v>SHT0013198</v>
          </cell>
          <cell r="C63" t="str">
            <v>220SHT0013198</v>
          </cell>
          <cell r="D63" t="str">
            <v>副驾驶员座椅总成</v>
          </cell>
        </row>
        <row r="64">
          <cell r="B64" t="str">
            <v>SHT0014050</v>
          </cell>
          <cell r="C64" t="str">
            <v>220SHT0014050</v>
          </cell>
          <cell r="D64" t="str">
            <v>驾驶员座椅总成</v>
          </cell>
        </row>
        <row r="65">
          <cell r="B65" t="str">
            <v>SHT0014049</v>
          </cell>
          <cell r="C65" t="str">
            <v>220SHT0014049</v>
          </cell>
          <cell r="D65" t="str">
            <v>驾驶员座椅总成</v>
          </cell>
        </row>
        <row r="66">
          <cell r="B66" t="str">
            <v>SHT0002388</v>
          </cell>
          <cell r="C66" t="str">
            <v>220SHT0002388</v>
          </cell>
          <cell r="D66" t="str">
            <v>驾驶员座椅总成</v>
          </cell>
        </row>
        <row r="67">
          <cell r="B67" t="str">
            <v>SHT0013811</v>
          </cell>
          <cell r="C67" t="str">
            <v>220SHT0013811</v>
          </cell>
          <cell r="D67" t="str">
            <v>驾驶员座椅总成</v>
          </cell>
        </row>
        <row r="68">
          <cell r="B68" t="str">
            <v>SHT0012455</v>
          </cell>
          <cell r="C68" t="str">
            <v>220SHT0012455</v>
          </cell>
          <cell r="D68" t="str">
            <v>驾驶员座椅总成</v>
          </cell>
        </row>
        <row r="69">
          <cell r="B69" t="str">
            <v>SHT0013884</v>
          </cell>
          <cell r="C69" t="str">
            <v>220SHT0013884</v>
          </cell>
          <cell r="D69" t="str">
            <v>驾驶员座椅总成</v>
          </cell>
        </row>
        <row r="70">
          <cell r="B70" t="str">
            <v>SHT0010803</v>
          </cell>
          <cell r="C70" t="str">
            <v>230SHT0010803</v>
          </cell>
          <cell r="D70" t="str">
            <v>主驾底座模块化总成</v>
          </cell>
        </row>
        <row r="71">
          <cell r="B71" t="str">
            <v>TST0000823</v>
          </cell>
          <cell r="C71" t="str">
            <v>230TST0000823</v>
          </cell>
          <cell r="D71" t="str">
            <v>吸尘器</v>
          </cell>
        </row>
        <row r="72">
          <cell r="B72" t="str">
            <v>SHT0002411</v>
          </cell>
          <cell r="C72" t="str">
            <v>220SHT0002411</v>
          </cell>
          <cell r="D72" t="str">
            <v>驾驶员座椅总成</v>
          </cell>
        </row>
        <row r="73">
          <cell r="B73" t="str">
            <v>SHT0012454</v>
          </cell>
          <cell r="C73" t="str">
            <v>220SHT0012454</v>
          </cell>
          <cell r="D73" t="str">
            <v>驾驶员座椅总成</v>
          </cell>
        </row>
        <row r="74">
          <cell r="B74" t="str">
            <v>SHT0012456</v>
          </cell>
          <cell r="C74" t="str">
            <v>220SHT0012456</v>
          </cell>
          <cell r="D74" t="str">
            <v>驾驶员座椅总成</v>
          </cell>
        </row>
        <row r="75">
          <cell r="B75" t="str">
            <v>SHT0014048</v>
          </cell>
          <cell r="C75" t="str">
            <v>220SHT0014048</v>
          </cell>
          <cell r="D75" t="str">
            <v>驾驶员座椅总成</v>
          </cell>
        </row>
        <row r="76">
          <cell r="B76" t="str">
            <v>SHT0002412</v>
          </cell>
          <cell r="C76" t="str">
            <v>220SHT0002412</v>
          </cell>
          <cell r="D76" t="str">
            <v>驾驶员座椅总成</v>
          </cell>
        </row>
        <row r="77">
          <cell r="B77" t="str">
            <v>SHT0013813</v>
          </cell>
          <cell r="C77" t="str">
            <v>220SHT0013813</v>
          </cell>
          <cell r="D77" t="str">
            <v>驾驶员座椅总成</v>
          </cell>
        </row>
        <row r="78">
          <cell r="B78" t="str">
            <v>SHT0000908</v>
          </cell>
          <cell r="C78" t="str">
            <v>220SHT0000908</v>
          </cell>
          <cell r="D78" t="str">
            <v>驾驶员座椅总成</v>
          </cell>
        </row>
        <row r="79">
          <cell r="B79" t="str">
            <v>SHT0013197</v>
          </cell>
          <cell r="C79" t="str">
            <v>220SHT0013197</v>
          </cell>
          <cell r="D79" t="str">
            <v>副驾驶员座椅总成</v>
          </cell>
        </row>
        <row r="80">
          <cell r="B80" t="str">
            <v>SHT0000906</v>
          </cell>
          <cell r="C80" t="str">
            <v>220SHT0000906</v>
          </cell>
          <cell r="D80" t="str">
            <v>驾驶员座椅总成</v>
          </cell>
        </row>
        <row r="81">
          <cell r="B81" t="str">
            <v>SHT0002645</v>
          </cell>
          <cell r="C81" t="str">
            <v>220SHT0002645</v>
          </cell>
          <cell r="D81" t="str">
            <v>驾驶员座椅总成标准版</v>
          </cell>
        </row>
        <row r="82">
          <cell r="B82" t="str">
            <v>TST0001771</v>
          </cell>
          <cell r="C82" t="str">
            <v>230TST0001771</v>
          </cell>
          <cell r="D82" t="str">
            <v>调压过滤器维修包FFC</v>
          </cell>
        </row>
        <row r="83">
          <cell r="B83" t="str">
            <v>SHT0013594</v>
          </cell>
          <cell r="C83" t="str">
            <v>220SHT0013594</v>
          </cell>
          <cell r="D83" t="str">
            <v>副驾驶员座椅总成</v>
          </cell>
        </row>
        <row r="84">
          <cell r="B84" t="str">
            <v>SHT0013618</v>
          </cell>
          <cell r="C84" t="str">
            <v>220SHT0013618</v>
          </cell>
          <cell r="D84" t="str">
            <v>驾驶员座椅总成</v>
          </cell>
        </row>
        <row r="85">
          <cell r="B85" t="str">
            <v>SHT0013619</v>
          </cell>
          <cell r="C85" t="str">
            <v>220SHT0013619</v>
          </cell>
          <cell r="D85" t="str">
            <v>驾驶员座椅总成</v>
          </cell>
        </row>
        <row r="86">
          <cell r="B86" t="str">
            <v>SLT0010666</v>
          </cell>
          <cell r="C86" t="str">
            <v>220SLT0010666</v>
          </cell>
          <cell r="D86" t="str">
            <v>驾驶员座椅总成</v>
          </cell>
        </row>
        <row r="87">
          <cell r="B87" t="str">
            <v>SHT0012560</v>
          </cell>
          <cell r="C87" t="str">
            <v>220SHT0012560</v>
          </cell>
          <cell r="D87" t="str">
            <v>驾驶员座椅总成</v>
          </cell>
        </row>
        <row r="88">
          <cell r="B88" t="str">
            <v>SHT0000907</v>
          </cell>
          <cell r="C88" t="str">
            <v>220SHT0000907</v>
          </cell>
          <cell r="D88" t="str">
            <v>驾驶员座椅总成</v>
          </cell>
        </row>
        <row r="89">
          <cell r="B89" t="str">
            <v>SHT0012561</v>
          </cell>
          <cell r="C89" t="str">
            <v>220SHT0012561</v>
          </cell>
          <cell r="D89" t="str">
            <v>驾驶员座椅总成</v>
          </cell>
        </row>
        <row r="90">
          <cell r="B90" t="str">
            <v>SHT0013620</v>
          </cell>
          <cell r="C90" t="str">
            <v>220SHT0013620</v>
          </cell>
          <cell r="D90" t="str">
            <v>驾驶员座椅总成</v>
          </cell>
        </row>
        <row r="91">
          <cell r="B91" t="str">
            <v>SLT0001198</v>
          </cell>
          <cell r="C91" t="str">
            <v>220SLT0001198</v>
          </cell>
          <cell r="D91" t="str">
            <v>乘客一排三人座椅新</v>
          </cell>
        </row>
        <row r="92">
          <cell r="B92" t="str">
            <v>SHT0014647</v>
          </cell>
          <cell r="C92" t="str">
            <v>220SHT0014647</v>
          </cell>
          <cell r="D92" t="str">
            <v>驾驶员座椅总成</v>
          </cell>
        </row>
        <row r="93">
          <cell r="B93" t="str">
            <v>SHT0000846</v>
          </cell>
          <cell r="C93" t="str">
            <v>220SHT0000846</v>
          </cell>
          <cell r="D93" t="str">
            <v>驾驶员座椅总成</v>
          </cell>
        </row>
        <row r="94">
          <cell r="B94" t="str">
            <v>SHT0000841</v>
          </cell>
          <cell r="C94" t="str">
            <v>220SHT0000841</v>
          </cell>
          <cell r="D94" t="str">
            <v>驾驶员座椅总成</v>
          </cell>
        </row>
        <row r="95">
          <cell r="B95" t="str">
            <v>SHT0012452</v>
          </cell>
          <cell r="C95" t="str">
            <v>220SHT0012452</v>
          </cell>
          <cell r="D95" t="str">
            <v>副驾驶员座椅总成</v>
          </cell>
        </row>
        <row r="96">
          <cell r="B96" t="str">
            <v>TST0001135</v>
          </cell>
          <cell r="C96" t="str">
            <v>230TST0001135</v>
          </cell>
          <cell r="D96" t="str">
            <v>手扳阀</v>
          </cell>
        </row>
        <row r="97">
          <cell r="B97" t="str">
            <v>SLT0001812</v>
          </cell>
          <cell r="C97" t="str">
            <v>220SLT0001812</v>
          </cell>
          <cell r="D97" t="str">
            <v>第一排乘客三人连体座椅</v>
          </cell>
        </row>
        <row r="98">
          <cell r="B98" t="str">
            <v>SLT0001257</v>
          </cell>
          <cell r="C98" t="str">
            <v>220SLT0001257</v>
          </cell>
          <cell r="D98" t="str">
            <v>乘客一排三人联体座新</v>
          </cell>
        </row>
        <row r="99">
          <cell r="B99" t="str">
            <v>SHT0001753</v>
          </cell>
          <cell r="C99" t="str">
            <v>220SHT0001753</v>
          </cell>
          <cell r="D99" t="str">
            <v>驾驶员座椅总成</v>
          </cell>
        </row>
        <row r="100">
          <cell r="B100" t="str">
            <v>SLT0001223</v>
          </cell>
          <cell r="C100" t="str">
            <v>220SLT0001223</v>
          </cell>
          <cell r="D100" t="str">
            <v>一排三人</v>
          </cell>
        </row>
        <row r="101">
          <cell r="B101" t="str">
            <v>SHT0014592</v>
          </cell>
          <cell r="C101" t="str">
            <v>220SHT0014592</v>
          </cell>
          <cell r="D101" t="str">
            <v>副驾驶员座椅总成</v>
          </cell>
        </row>
        <row r="102">
          <cell r="B102" t="str">
            <v>SHT0000872</v>
          </cell>
          <cell r="C102" t="str">
            <v>220SHT0000872</v>
          </cell>
          <cell r="D102" t="str">
            <v>驾驶员座椅总成</v>
          </cell>
        </row>
        <row r="103">
          <cell r="B103" t="str">
            <v>SLT0001406</v>
          </cell>
          <cell r="C103" t="str">
            <v>220SLT0001406</v>
          </cell>
          <cell r="D103" t="str">
            <v>一排三人连体右</v>
          </cell>
        </row>
        <row r="104">
          <cell r="B104" t="str">
            <v>SLT0010478</v>
          </cell>
          <cell r="C104" t="str">
            <v>220SLT0010478</v>
          </cell>
          <cell r="D104" t="str">
            <v>轻卡驾驶室主座椅总成</v>
          </cell>
        </row>
        <row r="105">
          <cell r="B105" t="str">
            <v>SBS0010151</v>
          </cell>
          <cell r="C105" t="str">
            <v>220SBS0010151</v>
          </cell>
          <cell r="D105" t="str">
            <v>乘客三人座椅（固定）</v>
          </cell>
        </row>
        <row r="106">
          <cell r="B106" t="str">
            <v>SBS0010081</v>
          </cell>
          <cell r="C106" t="str">
            <v>220SBS0010081</v>
          </cell>
          <cell r="D106" t="str">
            <v>第一排乘客三人连体座椅</v>
          </cell>
        </row>
        <row r="107">
          <cell r="B107" t="str">
            <v>TST0000309</v>
          </cell>
          <cell r="C107" t="str">
            <v>230TST0000309</v>
          </cell>
          <cell r="D107" t="str">
            <v>油水分离器</v>
          </cell>
        </row>
        <row r="108">
          <cell r="B108" t="str">
            <v>SBS0010145</v>
          </cell>
          <cell r="C108" t="str">
            <v>220SBS0010145</v>
          </cell>
          <cell r="D108" t="str">
            <v>乘客三人座椅总成</v>
          </cell>
        </row>
        <row r="109">
          <cell r="B109" t="str">
            <v>SLT0001256</v>
          </cell>
          <cell r="C109" t="str">
            <v>220SLT0001256</v>
          </cell>
          <cell r="D109" t="str">
            <v>一排三人</v>
          </cell>
        </row>
        <row r="110">
          <cell r="B110" t="str">
            <v>SHT0010033</v>
          </cell>
          <cell r="C110" t="str">
            <v>230SHT0010033</v>
          </cell>
          <cell r="D110" t="str">
            <v>主驾底座模块化总成</v>
          </cell>
        </row>
        <row r="111">
          <cell r="B111" t="str">
            <v>SHT0011407</v>
          </cell>
          <cell r="C111" t="str">
            <v>230SHT0011407</v>
          </cell>
          <cell r="D111" t="str">
            <v>副驾底座模块化总成</v>
          </cell>
        </row>
        <row r="112">
          <cell r="B112" t="str">
            <v>TST0001845</v>
          </cell>
          <cell r="C112" t="str">
            <v>230TST0001845</v>
          </cell>
          <cell r="D112" t="str">
            <v>脚轮φ170</v>
          </cell>
        </row>
        <row r="113">
          <cell r="B113" t="str">
            <v>SHT0011952</v>
          </cell>
          <cell r="C113" t="str">
            <v>220SHT0011952</v>
          </cell>
          <cell r="D113" t="str">
            <v>副驾驶员座椅总成</v>
          </cell>
        </row>
        <row r="114">
          <cell r="B114" t="str">
            <v>SHT0012128</v>
          </cell>
          <cell r="C114" t="str">
            <v>220SHT0012128</v>
          </cell>
          <cell r="D114" t="str">
            <v>驾驶员座椅总成</v>
          </cell>
        </row>
        <row r="115">
          <cell r="B115" t="str">
            <v>SHT0013194</v>
          </cell>
          <cell r="C115" t="str">
            <v>220SHT0013194</v>
          </cell>
          <cell r="D115" t="str">
            <v>副驾驶员座椅总成</v>
          </cell>
        </row>
        <row r="116">
          <cell r="B116" t="str">
            <v>SLT0010700</v>
          </cell>
          <cell r="C116" t="str">
            <v>220SLT0010700</v>
          </cell>
          <cell r="D116" t="str">
            <v>轻卡驾驶室主座椅总成</v>
          </cell>
        </row>
        <row r="117">
          <cell r="B117" t="str">
            <v>TST0000732</v>
          </cell>
          <cell r="C117" t="str">
            <v>220TST0000732</v>
          </cell>
          <cell r="D117" t="str">
            <v>磨刀石</v>
          </cell>
        </row>
        <row r="118">
          <cell r="B118" t="str">
            <v>TST0000765</v>
          </cell>
          <cell r="C118" t="str">
            <v>220TST0000765</v>
          </cell>
          <cell r="D118" t="str">
            <v>断布机磨刀石组件</v>
          </cell>
        </row>
        <row r="119">
          <cell r="B119" t="str">
            <v>TST0000561</v>
          </cell>
          <cell r="C119" t="str">
            <v>230TST0000561</v>
          </cell>
          <cell r="D119" t="str">
            <v>滑块</v>
          </cell>
        </row>
        <row r="120">
          <cell r="B120" t="str">
            <v>SHT0000909</v>
          </cell>
          <cell r="C120" t="str">
            <v>220SHT0000909</v>
          </cell>
          <cell r="D120" t="str">
            <v>驾驶员座椅总成</v>
          </cell>
        </row>
        <row r="121">
          <cell r="B121" t="str">
            <v>SLT0001205</v>
          </cell>
          <cell r="C121" t="str">
            <v>220SLT0001205</v>
          </cell>
          <cell r="D121" t="str">
            <v>乘客一排三人</v>
          </cell>
        </row>
        <row r="122">
          <cell r="B122" t="str">
            <v>TST0000305</v>
          </cell>
          <cell r="C122" t="str">
            <v>230TST0000305</v>
          </cell>
          <cell r="D122" t="str">
            <v>主键</v>
          </cell>
        </row>
        <row r="123">
          <cell r="B123" t="str">
            <v>SHT0000851</v>
          </cell>
          <cell r="C123" t="str">
            <v>220SHT0000851</v>
          </cell>
          <cell r="D123" t="str">
            <v>驾驶员座椅总成</v>
          </cell>
        </row>
        <row r="124">
          <cell r="B124" t="str">
            <v>SLT0001258</v>
          </cell>
          <cell r="C124" t="str">
            <v>220SLT0001258</v>
          </cell>
          <cell r="D124" t="str">
            <v>一排三人</v>
          </cell>
        </row>
        <row r="125">
          <cell r="B125" t="str">
            <v>SLT0001217</v>
          </cell>
          <cell r="C125" t="str">
            <v>220SLT0001217</v>
          </cell>
          <cell r="D125" t="str">
            <v>一排四人16座右无头枕</v>
          </cell>
        </row>
        <row r="126">
          <cell r="B126" t="str">
            <v>SLT0001260</v>
          </cell>
          <cell r="C126" t="str">
            <v>220SLT0001260</v>
          </cell>
          <cell r="D126" t="str">
            <v>三排三人</v>
          </cell>
        </row>
        <row r="127">
          <cell r="B127" t="str">
            <v>SHT0013592</v>
          </cell>
          <cell r="C127" t="str">
            <v>220SHT0013592</v>
          </cell>
          <cell r="D127" t="str">
            <v>副驾驶员座椅总成</v>
          </cell>
        </row>
        <row r="128">
          <cell r="B128" t="str">
            <v>SLT0011515</v>
          </cell>
          <cell r="C128" t="str">
            <v>220SLT0011515</v>
          </cell>
          <cell r="D128" t="str">
            <v>驾驶员座椅总成</v>
          </cell>
        </row>
        <row r="129">
          <cell r="B129" t="str">
            <v>SLT0001259</v>
          </cell>
          <cell r="C129" t="str">
            <v>220SLT0001259</v>
          </cell>
          <cell r="D129" t="str">
            <v>二排三人</v>
          </cell>
        </row>
        <row r="130">
          <cell r="B130" t="str">
            <v>SLT0002173</v>
          </cell>
          <cell r="C130" t="str">
            <v>220SLT0002173</v>
          </cell>
          <cell r="D130" t="str">
            <v>驾驶员座总成</v>
          </cell>
        </row>
        <row r="131">
          <cell r="B131" t="str">
            <v>SLT0002436</v>
          </cell>
          <cell r="C131" t="str">
            <v>220SLT0002436</v>
          </cell>
          <cell r="D131" t="str">
            <v>驾驶员座总成</v>
          </cell>
        </row>
        <row r="132">
          <cell r="B132" t="str">
            <v>SHT0000857</v>
          </cell>
          <cell r="C132" t="str">
            <v>220SHT0000857</v>
          </cell>
          <cell r="D132" t="str">
            <v>驾驶员座椅总成</v>
          </cell>
        </row>
        <row r="133">
          <cell r="B133" t="str">
            <v>SHT0000855</v>
          </cell>
          <cell r="C133" t="str">
            <v>220SHT0000855</v>
          </cell>
          <cell r="D133" t="str">
            <v>驾驶员座椅总成</v>
          </cell>
        </row>
        <row r="134">
          <cell r="B134" t="str">
            <v>SLT0001235</v>
          </cell>
          <cell r="C134" t="str">
            <v>220SLT0001235</v>
          </cell>
          <cell r="D134" t="str">
            <v>乘客二排三人带跨坐</v>
          </cell>
        </row>
        <row r="135">
          <cell r="B135" t="str">
            <v>SHT0000888</v>
          </cell>
          <cell r="C135" t="str">
            <v>220SHT0000888</v>
          </cell>
          <cell r="D135" t="str">
            <v>驾驶员座椅总成</v>
          </cell>
        </row>
        <row r="136">
          <cell r="B136" t="str">
            <v>SHT0011407</v>
          </cell>
          <cell r="C136" t="str">
            <v>220SHT0011407</v>
          </cell>
          <cell r="D136" t="str">
            <v>副驾底座模块化总成</v>
          </cell>
        </row>
        <row r="137">
          <cell r="B137" t="str">
            <v>SHT0000109</v>
          </cell>
          <cell r="C137" t="str">
            <v>220SHT0000109</v>
          </cell>
          <cell r="D137" t="str">
            <v>驾驶员座椅总成</v>
          </cell>
        </row>
        <row r="138">
          <cell r="B138" t="str">
            <v>TST0000643</v>
          </cell>
          <cell r="C138" t="str">
            <v>230TST0000643</v>
          </cell>
          <cell r="D138" t="str">
            <v>自愈式低电压并联电容器</v>
          </cell>
        </row>
        <row r="139">
          <cell r="B139" t="str">
            <v>SHT0000858</v>
          </cell>
          <cell r="C139" t="str">
            <v>220SHT0000858</v>
          </cell>
          <cell r="D139" t="str">
            <v>驾驶员座椅总成</v>
          </cell>
        </row>
        <row r="140">
          <cell r="B140" t="str">
            <v>SHT0000110</v>
          </cell>
          <cell r="C140" t="str">
            <v>220SHT0000110</v>
          </cell>
          <cell r="D140" t="str">
            <v>驾驶员座椅总成</v>
          </cell>
        </row>
        <row r="141">
          <cell r="B141" t="str">
            <v>SHT0013976</v>
          </cell>
          <cell r="C141" t="str">
            <v>230SHT0013976</v>
          </cell>
          <cell r="D141" t="str">
            <v>底座模块化总成</v>
          </cell>
        </row>
        <row r="142">
          <cell r="B142" t="str">
            <v>SHT0000936</v>
          </cell>
          <cell r="C142" t="str">
            <v>220SHT0000936</v>
          </cell>
          <cell r="D142" t="str">
            <v>驾驶员座椅总成</v>
          </cell>
        </row>
        <row r="143">
          <cell r="B143" t="str">
            <v>SHT0000937</v>
          </cell>
          <cell r="C143" t="str">
            <v>220SHT0000937</v>
          </cell>
          <cell r="D143" t="str">
            <v>驾驶员座椅总成</v>
          </cell>
        </row>
        <row r="144">
          <cell r="B144" t="str">
            <v>SHT0000963</v>
          </cell>
          <cell r="C144" t="str">
            <v>220SHT0000963</v>
          </cell>
          <cell r="D144" t="str">
            <v>驾驶员座椅总成</v>
          </cell>
        </row>
        <row r="145">
          <cell r="B145" t="str">
            <v>SHT0010033</v>
          </cell>
          <cell r="C145" t="str">
            <v>220SHT0010033</v>
          </cell>
          <cell r="D145" t="str">
            <v>主驾底座模块化总成</v>
          </cell>
        </row>
        <row r="146">
          <cell r="B146" t="str">
            <v>SHT0013976</v>
          </cell>
          <cell r="C146" t="str">
            <v>220SHT0013976</v>
          </cell>
          <cell r="D146" t="str">
            <v>底座模块化总成</v>
          </cell>
        </row>
        <row r="147">
          <cell r="B147" t="str">
            <v>SHT0013262</v>
          </cell>
          <cell r="C147" t="str">
            <v>220SHT0013262</v>
          </cell>
          <cell r="D147" t="str">
            <v>副驾底座模块化总成</v>
          </cell>
        </row>
        <row r="148">
          <cell r="B148" t="str">
            <v>SHT0012451</v>
          </cell>
          <cell r="C148" t="str">
            <v>220SHT0012451</v>
          </cell>
          <cell r="D148" t="str">
            <v>副驾驶员座椅总成</v>
          </cell>
        </row>
        <row r="149">
          <cell r="B149" t="str">
            <v>SHT0013262</v>
          </cell>
          <cell r="C149" t="str">
            <v>230SHT0013262</v>
          </cell>
          <cell r="D149" t="str">
            <v>副驾底座模块化总成</v>
          </cell>
        </row>
        <row r="150">
          <cell r="B150" t="str">
            <v>SHT0000108</v>
          </cell>
          <cell r="C150" t="str">
            <v>220SHT0000108</v>
          </cell>
          <cell r="D150" t="str">
            <v>驾驶员座椅总成</v>
          </cell>
        </row>
        <row r="151">
          <cell r="B151" t="str">
            <v>SLT0001241</v>
          </cell>
          <cell r="C151" t="str">
            <v>220SLT0001241</v>
          </cell>
          <cell r="D151" t="str">
            <v>标准三排三人联体</v>
          </cell>
        </row>
        <row r="152">
          <cell r="B152" t="str">
            <v>SHT0000941</v>
          </cell>
          <cell r="C152" t="str">
            <v>220SHT0000941</v>
          </cell>
          <cell r="D152" t="str">
            <v>后排左座椅总成</v>
          </cell>
        </row>
        <row r="153">
          <cell r="B153" t="str">
            <v>SHT0013231</v>
          </cell>
          <cell r="C153" t="str">
            <v>230SHT0013231</v>
          </cell>
          <cell r="D153" t="str">
            <v>主驾底座模块化总成</v>
          </cell>
        </row>
        <row r="154">
          <cell r="B154" t="str">
            <v>SHT0013231</v>
          </cell>
          <cell r="C154" t="str">
            <v>220SHT0013231</v>
          </cell>
          <cell r="D154" t="str">
            <v>主驾底座模块化总成</v>
          </cell>
        </row>
        <row r="155">
          <cell r="B155" t="str">
            <v>SHT0012258</v>
          </cell>
          <cell r="C155" t="str">
            <v>220SHT0012258</v>
          </cell>
          <cell r="D155" t="str">
            <v>底座模块化总成</v>
          </cell>
        </row>
        <row r="156">
          <cell r="B156" t="str">
            <v>SHT0010998</v>
          </cell>
          <cell r="C156" t="str">
            <v>230SHT0010998</v>
          </cell>
          <cell r="D156" t="str">
            <v>主驾底座模块化总成</v>
          </cell>
        </row>
        <row r="157">
          <cell r="B157" t="str">
            <v>SHT0010998</v>
          </cell>
          <cell r="C157" t="str">
            <v>220SHT0010998</v>
          </cell>
          <cell r="D157" t="str">
            <v>主驾底座模块化总成</v>
          </cell>
        </row>
        <row r="158">
          <cell r="B158" t="str">
            <v>SHT0012258</v>
          </cell>
          <cell r="C158" t="str">
            <v>230SHT0012258</v>
          </cell>
          <cell r="D158" t="str">
            <v>底座模块化总成</v>
          </cell>
        </row>
        <row r="159">
          <cell r="B159" t="str">
            <v>SHT0002542</v>
          </cell>
          <cell r="C159" t="str">
            <v>230SHT0002542</v>
          </cell>
          <cell r="D159" t="str">
            <v>主驾底座模块化总成</v>
          </cell>
        </row>
        <row r="160">
          <cell r="B160" t="str">
            <v>SHT0000877</v>
          </cell>
          <cell r="C160" t="str">
            <v>220SHT0000877</v>
          </cell>
          <cell r="D160" t="str">
            <v>驾驶员座椅总成</v>
          </cell>
        </row>
        <row r="161">
          <cell r="B161" t="str">
            <v>SHT0000946</v>
          </cell>
          <cell r="C161" t="str">
            <v>220SHT0000946</v>
          </cell>
          <cell r="D161" t="str">
            <v>后排左座椅总成</v>
          </cell>
        </row>
        <row r="162">
          <cell r="B162" t="str">
            <v>SHT0000951</v>
          </cell>
          <cell r="C162" t="str">
            <v>220SHT0000951</v>
          </cell>
          <cell r="D162" t="str">
            <v>后排左座椅总成</v>
          </cell>
        </row>
        <row r="163">
          <cell r="B163" t="str">
            <v>SCS0011903</v>
          </cell>
          <cell r="C163" t="str">
            <v>220SCS0011903</v>
          </cell>
          <cell r="D163" t="str">
            <v>后排座椅左总成</v>
          </cell>
        </row>
        <row r="164">
          <cell r="B164" t="str">
            <v>SHT0000947</v>
          </cell>
          <cell r="C164" t="str">
            <v>220SHT0000947</v>
          </cell>
          <cell r="D164" t="str">
            <v>后排左座椅总成</v>
          </cell>
        </row>
        <row r="165">
          <cell r="B165" t="str">
            <v>SHT0000948</v>
          </cell>
          <cell r="C165" t="str">
            <v>220SHT0000948</v>
          </cell>
          <cell r="D165" t="str">
            <v>后排左座椅总成</v>
          </cell>
        </row>
        <row r="166">
          <cell r="B166" t="str">
            <v>SHT0000949</v>
          </cell>
          <cell r="C166" t="str">
            <v>220SHT0000949</v>
          </cell>
          <cell r="D166" t="str">
            <v>后排左座椅总成</v>
          </cell>
        </row>
        <row r="167">
          <cell r="B167" t="str">
            <v>SHT0000950</v>
          </cell>
          <cell r="C167" t="str">
            <v>220SHT0000950</v>
          </cell>
          <cell r="D167" t="str">
            <v>后排左座椅总成</v>
          </cell>
        </row>
        <row r="168">
          <cell r="B168" t="str">
            <v>SBS0010153</v>
          </cell>
          <cell r="C168" t="str">
            <v>220SBS0010153</v>
          </cell>
          <cell r="D168" t="str">
            <v>乘客三人座椅（固定）</v>
          </cell>
        </row>
        <row r="169">
          <cell r="B169" t="str">
            <v>SHT0013195</v>
          </cell>
          <cell r="C169" t="str">
            <v>220SHT0013195</v>
          </cell>
          <cell r="D169" t="str">
            <v>副驾驶员座椅总成</v>
          </cell>
        </row>
        <row r="170">
          <cell r="B170" t="str">
            <v>SBS0010147</v>
          </cell>
          <cell r="C170" t="str">
            <v>220SBS0010147</v>
          </cell>
          <cell r="D170" t="str">
            <v>第三排三人座椅</v>
          </cell>
        </row>
        <row r="171">
          <cell r="B171" t="str">
            <v>SLT0001305</v>
          </cell>
          <cell r="C171" t="str">
            <v>220SLT0001305</v>
          </cell>
          <cell r="D171" t="str">
            <v>后排固定三人（三点式）</v>
          </cell>
        </row>
        <row r="172">
          <cell r="B172" t="str">
            <v>TST0001816</v>
          </cell>
          <cell r="C172" t="str">
            <v>230TST0001816</v>
          </cell>
          <cell r="D172" t="str">
            <v>安全阀</v>
          </cell>
        </row>
        <row r="173">
          <cell r="B173" t="str">
            <v>TST0001846</v>
          </cell>
          <cell r="C173" t="str">
            <v>230TST0001846</v>
          </cell>
          <cell r="D173" t="str">
            <v>脚轮φ130</v>
          </cell>
        </row>
        <row r="174">
          <cell r="B174" t="str">
            <v>SLT0001404</v>
          </cell>
          <cell r="C174" t="str">
            <v>220SLT0001404</v>
          </cell>
          <cell r="D174" t="str">
            <v>右座一排双人马来</v>
          </cell>
        </row>
        <row r="175">
          <cell r="B175" t="str">
            <v>SLT0001225</v>
          </cell>
          <cell r="C175" t="str">
            <v>220SLT0001225</v>
          </cell>
          <cell r="D175" t="str">
            <v>二排双人右</v>
          </cell>
        </row>
        <row r="176">
          <cell r="B176" t="str">
            <v>SLT0001197</v>
          </cell>
          <cell r="C176" t="str">
            <v>220SLT0001197</v>
          </cell>
          <cell r="D176" t="str">
            <v>乘客二排双人</v>
          </cell>
        </row>
        <row r="177">
          <cell r="B177" t="str">
            <v>SLT0001199</v>
          </cell>
          <cell r="C177" t="str">
            <v>220SLT0001199</v>
          </cell>
          <cell r="D177" t="str">
            <v>新乘客第二排双人联体</v>
          </cell>
        </row>
        <row r="178">
          <cell r="B178" t="str">
            <v>SHT0000883</v>
          </cell>
          <cell r="C178" t="str">
            <v>220SHT0000883</v>
          </cell>
          <cell r="D178" t="str">
            <v>驾驶员座椅总成</v>
          </cell>
        </row>
        <row r="179">
          <cell r="B179" t="str">
            <v>SHT0000893</v>
          </cell>
          <cell r="C179" t="str">
            <v>220SHT0000893</v>
          </cell>
          <cell r="D179" t="str">
            <v>驾驶员座椅总成</v>
          </cell>
        </row>
        <row r="180">
          <cell r="B180" t="str">
            <v>SLT0001927</v>
          </cell>
          <cell r="C180" t="str">
            <v>220SLT0001927</v>
          </cell>
          <cell r="D180" t="str">
            <v>乘客一排双人</v>
          </cell>
        </row>
        <row r="181">
          <cell r="B181" t="str">
            <v>SLT0001228</v>
          </cell>
          <cell r="C181" t="str">
            <v>220SLT0001228</v>
          </cell>
          <cell r="D181" t="str">
            <v>右舵乘客二排双人</v>
          </cell>
        </row>
        <row r="182">
          <cell r="B182" t="str">
            <v>SLT0001432</v>
          </cell>
          <cell r="C182" t="str">
            <v>220SLT0001432</v>
          </cell>
          <cell r="D182" t="str">
            <v>三排双人右</v>
          </cell>
        </row>
        <row r="183">
          <cell r="B183" t="str">
            <v>SLT0001412</v>
          </cell>
          <cell r="C183" t="str">
            <v>220SLT0001412</v>
          </cell>
          <cell r="D183" t="str">
            <v>二排双人座右</v>
          </cell>
        </row>
        <row r="184">
          <cell r="B184" t="str">
            <v>SHT0002776</v>
          </cell>
          <cell r="C184" t="str">
            <v>230SHT0002776</v>
          </cell>
          <cell r="D184" t="str">
            <v>主驾底座模块化总成</v>
          </cell>
        </row>
        <row r="185">
          <cell r="B185" t="str">
            <v>SLT0001211</v>
          </cell>
          <cell r="C185" t="str">
            <v>220SLT0001211</v>
          </cell>
          <cell r="D185" t="str">
            <v>二排双人</v>
          </cell>
        </row>
        <row r="186">
          <cell r="B186" t="str">
            <v>SHT0000891</v>
          </cell>
          <cell r="C186" t="str">
            <v>220SHT0000891</v>
          </cell>
          <cell r="D186" t="str">
            <v>驾驶员座椅总成</v>
          </cell>
        </row>
        <row r="187">
          <cell r="B187" t="str">
            <v>SLT0001237</v>
          </cell>
          <cell r="C187" t="str">
            <v>220SLT0001237</v>
          </cell>
          <cell r="D187" t="str">
            <v>乘客三排双人</v>
          </cell>
        </row>
        <row r="188">
          <cell r="B188" t="str">
            <v>SLT0001224</v>
          </cell>
          <cell r="C188" t="str">
            <v>220SLT0001224</v>
          </cell>
          <cell r="D188" t="str">
            <v>一排双人右</v>
          </cell>
        </row>
        <row r="189">
          <cell r="B189" t="str">
            <v>SHT0000940</v>
          </cell>
          <cell r="C189" t="str">
            <v>220SHT0000940</v>
          </cell>
          <cell r="D189" t="str">
            <v>副驾驶员座椅总成</v>
          </cell>
        </row>
        <row r="190">
          <cell r="B190" t="str">
            <v>SHT0000885</v>
          </cell>
          <cell r="C190" t="str">
            <v>220SHT0000885</v>
          </cell>
          <cell r="D190" t="str">
            <v>驾驶员座椅总成</v>
          </cell>
        </row>
        <row r="191">
          <cell r="B191" t="str">
            <v>SHT0012165</v>
          </cell>
          <cell r="C191" t="str">
            <v>230SHT0012165</v>
          </cell>
          <cell r="D191" t="str">
            <v>主驾底座模块化总成</v>
          </cell>
        </row>
        <row r="192">
          <cell r="B192" t="str">
            <v>TST0000474</v>
          </cell>
          <cell r="C192" t="str">
            <v>230TST0000474</v>
          </cell>
          <cell r="D192" t="str">
            <v>千斤顶32T</v>
          </cell>
        </row>
        <row r="193">
          <cell r="B193" t="str">
            <v>SHT0010015</v>
          </cell>
          <cell r="C193" t="str">
            <v>220SHT0010015</v>
          </cell>
          <cell r="D193" t="str">
            <v>主驾底座模块化总成</v>
          </cell>
        </row>
        <row r="194">
          <cell r="B194" t="str">
            <v>SHT0010015</v>
          </cell>
          <cell r="C194" t="str">
            <v>230SHT0010015</v>
          </cell>
          <cell r="D194" t="str">
            <v>主驾底座模块化总成</v>
          </cell>
        </row>
        <row r="195">
          <cell r="B195" t="str">
            <v>SHT0000853</v>
          </cell>
          <cell r="C195" t="str">
            <v>220SHT0000853</v>
          </cell>
          <cell r="D195" t="str">
            <v>驾驶员座椅总成</v>
          </cell>
        </row>
        <row r="196">
          <cell r="B196" t="str">
            <v>SBS0010152</v>
          </cell>
          <cell r="C196" t="str">
            <v>220SBS0010152</v>
          </cell>
          <cell r="D196" t="str">
            <v>乘客双人座椅（固定）</v>
          </cell>
        </row>
        <row r="197">
          <cell r="B197" t="str">
            <v>TST0001141</v>
          </cell>
          <cell r="C197" t="str">
            <v>230TST0001141</v>
          </cell>
          <cell r="D197" t="str">
            <v>潜水泵</v>
          </cell>
        </row>
        <row r="198">
          <cell r="B198" t="str">
            <v>TST0001674</v>
          </cell>
          <cell r="C198" t="str">
            <v>230TST0001674</v>
          </cell>
          <cell r="D198" t="str">
            <v>地牛搬运车总成</v>
          </cell>
        </row>
        <row r="199">
          <cell r="B199" t="str">
            <v>SLT0001195</v>
          </cell>
          <cell r="C199" t="str">
            <v>220SLT0001195</v>
          </cell>
          <cell r="D199" t="str">
            <v>豪华乘客二排双人</v>
          </cell>
        </row>
        <row r="200">
          <cell r="B200" t="str">
            <v>SLT0001209</v>
          </cell>
          <cell r="C200" t="str">
            <v>220SLT0001209</v>
          </cell>
          <cell r="D200" t="str">
            <v>二排双人三点式连体座</v>
          </cell>
        </row>
        <row r="201">
          <cell r="B201" t="str">
            <v>SLT0001181</v>
          </cell>
          <cell r="C201" t="str">
            <v>220SLT0001181</v>
          </cell>
          <cell r="D201" t="str">
            <v>豪华乘客第一排座椅</v>
          </cell>
        </row>
        <row r="202">
          <cell r="B202" t="str">
            <v>SLT0001194</v>
          </cell>
          <cell r="C202" t="str">
            <v>220SLT0001194</v>
          </cell>
          <cell r="D202" t="str">
            <v>豪华乘客一排双人</v>
          </cell>
        </row>
        <row r="203">
          <cell r="B203" t="str">
            <v>SBS0010146</v>
          </cell>
          <cell r="C203" t="str">
            <v>220SBS0010146</v>
          </cell>
          <cell r="D203" t="str">
            <v>乘客双人座椅总成</v>
          </cell>
        </row>
        <row r="204">
          <cell r="B204" t="str">
            <v>SLT0001414</v>
          </cell>
          <cell r="C204" t="str">
            <v>220SLT0001414</v>
          </cell>
          <cell r="D204" t="str">
            <v>右二排双人</v>
          </cell>
        </row>
        <row r="205">
          <cell r="B205" t="str">
            <v>TST0000589</v>
          </cell>
          <cell r="C205" t="str">
            <v>230TST0000589</v>
          </cell>
          <cell r="D205" t="str">
            <v>导轨φ25*600*φ70*40</v>
          </cell>
        </row>
        <row r="206">
          <cell r="B206" t="str">
            <v>SLT0001182</v>
          </cell>
          <cell r="C206" t="str">
            <v>220SLT0001182</v>
          </cell>
          <cell r="D206" t="str">
            <v>豪华乘客第二排座椅</v>
          </cell>
        </row>
        <row r="207">
          <cell r="B207" t="str">
            <v>SHT0000905</v>
          </cell>
          <cell r="C207" t="str">
            <v>220SHT0000905</v>
          </cell>
          <cell r="D207" t="str">
            <v>驾驶员座椅总成</v>
          </cell>
        </row>
        <row r="208">
          <cell r="B208" t="str">
            <v>SHT0012280</v>
          </cell>
          <cell r="C208" t="str">
            <v>220SHT0012280</v>
          </cell>
          <cell r="D208" t="str">
            <v>底座模块化总成</v>
          </cell>
        </row>
        <row r="209">
          <cell r="B209" t="str">
            <v>SHT0012280</v>
          </cell>
          <cell r="C209" t="str">
            <v>230SHT0012280</v>
          </cell>
          <cell r="D209" t="str">
            <v>底座模块化总成</v>
          </cell>
        </row>
        <row r="210">
          <cell r="B210" t="str">
            <v>SHT0000852</v>
          </cell>
          <cell r="C210" t="str">
            <v>220SHT0000852</v>
          </cell>
          <cell r="D210" t="str">
            <v>驾驶员座椅总成</v>
          </cell>
        </row>
        <row r="211">
          <cell r="B211" t="str">
            <v>SCS0000115</v>
          </cell>
          <cell r="C211" t="str">
            <v>220SCS0000115</v>
          </cell>
          <cell r="D211" t="str">
            <v>前排座椅总成-左</v>
          </cell>
        </row>
        <row r="212">
          <cell r="B212" t="str">
            <v>SLT0001413</v>
          </cell>
          <cell r="C212" t="str">
            <v>220SLT0001413</v>
          </cell>
          <cell r="D212" t="str">
            <v>右一排双人</v>
          </cell>
        </row>
        <row r="213">
          <cell r="B213" t="str">
            <v>SHT0001564</v>
          </cell>
          <cell r="C213" t="str">
            <v>220SHT0001564</v>
          </cell>
          <cell r="D213" t="str">
            <v>副驾驶员座椅总成</v>
          </cell>
        </row>
        <row r="214">
          <cell r="B214" t="str">
            <v>SHT0012984</v>
          </cell>
          <cell r="C214" t="str">
            <v>230SHT0012984</v>
          </cell>
          <cell r="D214" t="str">
            <v>座框减震器总成</v>
          </cell>
        </row>
        <row r="215">
          <cell r="B215" t="str">
            <v>SLT0001203</v>
          </cell>
          <cell r="C215" t="str">
            <v>220SLT0001203</v>
          </cell>
          <cell r="D215" t="str">
            <v>一排双人</v>
          </cell>
        </row>
        <row r="216">
          <cell r="B216" t="str">
            <v>SCS0011940</v>
          </cell>
          <cell r="C216" t="str">
            <v>220SCS0011940</v>
          </cell>
          <cell r="D216" t="str">
            <v>后排座椅总成</v>
          </cell>
        </row>
        <row r="217">
          <cell r="B217" t="str">
            <v>SCS0006614</v>
          </cell>
          <cell r="C217" t="str">
            <v>220SCS0006614</v>
          </cell>
          <cell r="D217" t="str">
            <v>后排座椅总成</v>
          </cell>
        </row>
        <row r="218">
          <cell r="B218" t="str">
            <v>SCS0006613</v>
          </cell>
          <cell r="C218" t="str">
            <v>220SCS0006613</v>
          </cell>
          <cell r="D218" t="str">
            <v>后排座椅总成</v>
          </cell>
        </row>
        <row r="219">
          <cell r="B219" t="str">
            <v>SCS0006659</v>
          </cell>
          <cell r="C219" t="str">
            <v>220SCS0006659</v>
          </cell>
          <cell r="D219" t="str">
            <v>后排座椅总成</v>
          </cell>
        </row>
        <row r="220">
          <cell r="B220" t="str">
            <v>SLT0001202</v>
          </cell>
          <cell r="C220" t="str">
            <v>220SLT0001202</v>
          </cell>
          <cell r="D220" t="str">
            <v>乘客一排双人</v>
          </cell>
        </row>
        <row r="221">
          <cell r="B221" t="str">
            <v>SHT0014650</v>
          </cell>
          <cell r="C221" t="str">
            <v>220SHT0014650</v>
          </cell>
          <cell r="D221" t="str">
            <v>主驾底座模块化总成</v>
          </cell>
        </row>
        <row r="222">
          <cell r="B222" t="str">
            <v>SHT0014650</v>
          </cell>
          <cell r="C222" t="str">
            <v>230SHT0014650</v>
          </cell>
          <cell r="D222" t="str">
            <v>主驾底座模块化总成</v>
          </cell>
        </row>
        <row r="223">
          <cell r="B223" t="str">
            <v>SHT0014482</v>
          </cell>
          <cell r="C223" t="str">
            <v>230SHT0014482</v>
          </cell>
          <cell r="D223" t="str">
            <v>主驾底座模块化总成</v>
          </cell>
        </row>
        <row r="224">
          <cell r="B224" t="str">
            <v>SHT0014346</v>
          </cell>
          <cell r="C224" t="str">
            <v>220SHT0014346</v>
          </cell>
          <cell r="D224" t="str">
            <v>卧铺吊带固定座</v>
          </cell>
        </row>
        <row r="225">
          <cell r="B225" t="str">
            <v>SLT0001190</v>
          </cell>
          <cell r="C225" t="str">
            <v>220SLT0001190</v>
          </cell>
          <cell r="D225" t="str">
            <v>标准乘客第三排座椅</v>
          </cell>
        </row>
        <row r="226">
          <cell r="B226" t="str">
            <v>SLT0001210</v>
          </cell>
          <cell r="C226" t="str">
            <v>220SLT0001210</v>
          </cell>
          <cell r="D226" t="str">
            <v>第二排乘客双人连体座椅</v>
          </cell>
        </row>
        <row r="227">
          <cell r="B227" t="str">
            <v>SLT0001391</v>
          </cell>
          <cell r="C227" t="str">
            <v>220SLT0001391</v>
          </cell>
          <cell r="D227" t="str">
            <v>二排双人（三点式）</v>
          </cell>
        </row>
        <row r="228">
          <cell r="B228" t="str">
            <v>SLT0001189</v>
          </cell>
          <cell r="C228" t="str">
            <v>220SLT0001189</v>
          </cell>
          <cell r="D228" t="str">
            <v>标准一排双人</v>
          </cell>
        </row>
        <row r="229">
          <cell r="B229" t="str">
            <v>SLT0001212</v>
          </cell>
          <cell r="C229" t="str">
            <v>220SLT0001212</v>
          </cell>
          <cell r="D229" t="str">
            <v>双人连体乘客座椅</v>
          </cell>
        </row>
        <row r="230">
          <cell r="B230" t="str">
            <v>SLT0001424</v>
          </cell>
          <cell r="C230" t="str">
            <v>220SLT0001424</v>
          </cell>
          <cell r="D230" t="str">
            <v>右座二排双人可调马来</v>
          </cell>
        </row>
        <row r="231">
          <cell r="B231" t="str">
            <v>TST0000683</v>
          </cell>
          <cell r="C231" t="str">
            <v>230TST0000683</v>
          </cell>
          <cell r="D231" t="str">
            <v>滑轨</v>
          </cell>
        </row>
        <row r="232">
          <cell r="B232" t="str">
            <v>SLT0001196</v>
          </cell>
          <cell r="C232" t="str">
            <v>220SLT0001196</v>
          </cell>
          <cell r="D232" t="str">
            <v>豪华乘客四排双人</v>
          </cell>
        </row>
        <row r="233">
          <cell r="B233" t="str">
            <v>SCS0000116</v>
          </cell>
          <cell r="C233" t="str">
            <v>220SCS0000116</v>
          </cell>
          <cell r="D233" t="str">
            <v>前排座椅总成-右</v>
          </cell>
        </row>
        <row r="234">
          <cell r="B234" t="str">
            <v>SHT0002646</v>
          </cell>
          <cell r="C234" t="str">
            <v>220SHT0002646</v>
          </cell>
          <cell r="D234" t="str">
            <v>副驾驶员座椅总成标准版</v>
          </cell>
        </row>
        <row r="235">
          <cell r="B235" t="str">
            <v>SHT0014202</v>
          </cell>
          <cell r="C235" t="str">
            <v>230SHT0014202</v>
          </cell>
          <cell r="D235" t="str">
            <v>座框减震器总成</v>
          </cell>
        </row>
        <row r="236">
          <cell r="B236" t="str">
            <v>TST0001151</v>
          </cell>
          <cell r="C236" t="str">
            <v>230TST0001151</v>
          </cell>
          <cell r="D236" t="str">
            <v>钼丝</v>
          </cell>
        </row>
        <row r="237">
          <cell r="B237" t="str">
            <v>TST0001606</v>
          </cell>
          <cell r="C237" t="str">
            <v>230TST0001606</v>
          </cell>
          <cell r="D237" t="str">
            <v>自吸泵</v>
          </cell>
        </row>
        <row r="238">
          <cell r="B238" t="str">
            <v>SHT0002437</v>
          </cell>
          <cell r="C238" t="str">
            <v>230SHT0002437</v>
          </cell>
          <cell r="D238" t="str">
            <v>主驾座框减震器总成</v>
          </cell>
        </row>
        <row r="239">
          <cell r="B239" t="str">
            <v>SHT0012590</v>
          </cell>
          <cell r="C239" t="str">
            <v>230SHT0012590</v>
          </cell>
          <cell r="D239" t="str">
            <v>主驾底座模块化总成</v>
          </cell>
        </row>
        <row r="240">
          <cell r="B240" t="str">
            <v>SBS0010086</v>
          </cell>
          <cell r="C240" t="str">
            <v>220SBS0010086</v>
          </cell>
          <cell r="D240" t="str">
            <v>后排右侧侧翻乘客座椅总成</v>
          </cell>
        </row>
        <row r="241">
          <cell r="B241" t="str">
            <v>SHT0010376</v>
          </cell>
          <cell r="C241" t="str">
            <v>220SHT0010376</v>
          </cell>
          <cell r="D241" t="str">
            <v>主驾底座模块化总成</v>
          </cell>
        </row>
        <row r="242">
          <cell r="B242" t="str">
            <v>SHT0012473</v>
          </cell>
          <cell r="C242" t="str">
            <v>220SHT0012473</v>
          </cell>
          <cell r="D242" t="str">
            <v>主驾底座模块化总成</v>
          </cell>
        </row>
        <row r="243">
          <cell r="B243" t="str">
            <v>SHT0012473</v>
          </cell>
          <cell r="C243" t="str">
            <v>230SHT0012473</v>
          </cell>
          <cell r="D243" t="str">
            <v>主驾底座模块化总成</v>
          </cell>
        </row>
        <row r="244">
          <cell r="B244" t="str">
            <v>SHT0010376</v>
          </cell>
          <cell r="C244" t="str">
            <v>230SHT0010376</v>
          </cell>
          <cell r="D244" t="str">
            <v>主驾底座模块化总成</v>
          </cell>
        </row>
        <row r="245">
          <cell r="B245" t="str">
            <v>SBS0010085</v>
          </cell>
          <cell r="C245" t="str">
            <v>220SBS0010085</v>
          </cell>
          <cell r="D245" t="str">
            <v>后排左侧侧翻乘客座椅总成</v>
          </cell>
        </row>
        <row r="246">
          <cell r="B246" t="str">
            <v>SBS0010125</v>
          </cell>
          <cell r="C246" t="str">
            <v>220SBS0010125</v>
          </cell>
          <cell r="D246" t="str">
            <v>驾驶员座总成</v>
          </cell>
        </row>
        <row r="247">
          <cell r="B247" t="str">
            <v>SHT0012591</v>
          </cell>
          <cell r="C247" t="str">
            <v>230SHT0012591</v>
          </cell>
          <cell r="D247" t="str">
            <v>主驾底座模块化总成</v>
          </cell>
        </row>
        <row r="248">
          <cell r="B248" t="str">
            <v>SHT0012593</v>
          </cell>
          <cell r="C248" t="str">
            <v>230SHT0012593</v>
          </cell>
          <cell r="D248" t="str">
            <v>主驾底座模块化总成</v>
          </cell>
        </row>
        <row r="249">
          <cell r="B249" t="str">
            <v>SHT0013921</v>
          </cell>
          <cell r="C249" t="str">
            <v>230SHT0013921</v>
          </cell>
          <cell r="D249" t="str">
            <v>主驾底座模块化总成</v>
          </cell>
        </row>
        <row r="250">
          <cell r="B250" t="str">
            <v>SHT0013593</v>
          </cell>
          <cell r="C250" t="str">
            <v>220SHT0013593</v>
          </cell>
          <cell r="D250" t="str">
            <v>副驾驶员座椅总成</v>
          </cell>
        </row>
        <row r="251">
          <cell r="B251" t="str">
            <v>SLT0001244</v>
          </cell>
          <cell r="C251" t="str">
            <v>220SLT0001244</v>
          </cell>
          <cell r="D251" t="str">
            <v>二排三人窄体15座</v>
          </cell>
        </row>
        <row r="252">
          <cell r="B252" t="str">
            <v>SHT0012315</v>
          </cell>
          <cell r="C252" t="str">
            <v>230SHT0012315</v>
          </cell>
          <cell r="D252" t="str">
            <v>底座模块化总成</v>
          </cell>
        </row>
        <row r="253">
          <cell r="B253" t="str">
            <v>SLT0001236</v>
          </cell>
          <cell r="C253" t="str">
            <v>220SLT0001236</v>
          </cell>
          <cell r="D253" t="str">
            <v>二排三人无头枕窄体</v>
          </cell>
        </row>
        <row r="254">
          <cell r="B254" t="str">
            <v>SBS0010082</v>
          </cell>
          <cell r="C254" t="str">
            <v>220SBS0010082</v>
          </cell>
          <cell r="D254" t="str">
            <v>第二排乘客双人连体座椅</v>
          </cell>
        </row>
        <row r="255">
          <cell r="B255" t="str">
            <v>SBS0010087</v>
          </cell>
          <cell r="C255" t="str">
            <v>220SBS0010087</v>
          </cell>
          <cell r="D255" t="str">
            <v>第一排乘客双人连体座椅</v>
          </cell>
        </row>
        <row r="256">
          <cell r="B256" t="str">
            <v>SBS0010088</v>
          </cell>
          <cell r="C256" t="str">
            <v>220SBS0010088</v>
          </cell>
          <cell r="D256" t="str">
            <v>后排靠背可调双人乘客座椅</v>
          </cell>
        </row>
        <row r="257">
          <cell r="B257" t="str">
            <v>SBS0010093</v>
          </cell>
          <cell r="C257" t="str">
            <v>220SBS0010093</v>
          </cell>
          <cell r="D257" t="str">
            <v>第二排乘客双人连体座椅</v>
          </cell>
        </row>
        <row r="258">
          <cell r="B258" t="str">
            <v>SLT0001214</v>
          </cell>
          <cell r="C258" t="str">
            <v>220SLT0001214</v>
          </cell>
          <cell r="D258" t="str">
            <v>K1侧翻右座(豪华)</v>
          </cell>
        </row>
        <row r="259">
          <cell r="B259" t="str">
            <v>TST0000547</v>
          </cell>
          <cell r="C259" t="str">
            <v>220TST0000547</v>
          </cell>
          <cell r="D259" t="str">
            <v>风扳机B1012</v>
          </cell>
        </row>
        <row r="260">
          <cell r="B260" t="str">
            <v>TST0000547</v>
          </cell>
          <cell r="C260" t="str">
            <v>230TST0000547</v>
          </cell>
          <cell r="D260" t="str">
            <v>风扳机B1012</v>
          </cell>
        </row>
        <row r="261">
          <cell r="B261" t="str">
            <v>SLT0001213</v>
          </cell>
          <cell r="C261" t="str">
            <v>220SLT0001213</v>
          </cell>
          <cell r="D261" t="str">
            <v>K1侧翻左座(豪华)</v>
          </cell>
        </row>
        <row r="262">
          <cell r="B262" t="str">
            <v>SBS0010092</v>
          </cell>
          <cell r="C262" t="str">
            <v>220SBS0010092</v>
          </cell>
          <cell r="D262" t="str">
            <v>第一排乘客双人连体座椅</v>
          </cell>
        </row>
        <row r="263">
          <cell r="B263" t="str">
            <v>SHT0001563</v>
          </cell>
          <cell r="C263" t="str">
            <v>220SHT0001563</v>
          </cell>
          <cell r="D263" t="str">
            <v>副驾驶员座椅总成</v>
          </cell>
        </row>
        <row r="264">
          <cell r="B264" t="str">
            <v>SHT0012315</v>
          </cell>
          <cell r="C264" t="str">
            <v>220SHT0012315</v>
          </cell>
          <cell r="D264" t="str">
            <v>底座模块化总成</v>
          </cell>
        </row>
        <row r="265">
          <cell r="B265" t="str">
            <v>SLT0001216</v>
          </cell>
          <cell r="C265" t="str">
            <v>220SLT0001216</v>
          </cell>
          <cell r="D265" t="str">
            <v>侧翻右座</v>
          </cell>
        </row>
        <row r="266">
          <cell r="B266" t="str">
            <v>SHT0002434</v>
          </cell>
          <cell r="C266" t="str">
            <v>230SHT0002434</v>
          </cell>
          <cell r="D266" t="str">
            <v>主驾座框减震器总成</v>
          </cell>
        </row>
        <row r="267">
          <cell r="B267" t="str">
            <v>SHT0000845</v>
          </cell>
          <cell r="C267" t="str">
            <v>220SHT0000845</v>
          </cell>
          <cell r="D267" t="str">
            <v>副驾驶员座椅总成</v>
          </cell>
        </row>
        <row r="268">
          <cell r="B268" t="str">
            <v>SHT0000699</v>
          </cell>
          <cell r="C268" t="str">
            <v>230SHT0000699</v>
          </cell>
          <cell r="D268" t="str">
            <v>主驾底座模块化总成</v>
          </cell>
        </row>
        <row r="269">
          <cell r="B269" t="str">
            <v>SHT0010506</v>
          </cell>
          <cell r="C269" t="str">
            <v>230SHT0010506</v>
          </cell>
          <cell r="D269" t="str">
            <v>主驾底座模块化总成</v>
          </cell>
        </row>
        <row r="270">
          <cell r="B270" t="str">
            <v>SLT0001215</v>
          </cell>
          <cell r="C270" t="str">
            <v>220SLT0001215</v>
          </cell>
          <cell r="D270" t="str">
            <v>三点式侧翻左座</v>
          </cell>
        </row>
        <row r="271">
          <cell r="B271" t="str">
            <v>SHT0013099</v>
          </cell>
          <cell r="C271" t="str">
            <v>230SHT0013099</v>
          </cell>
          <cell r="D271" t="str">
            <v>副驾底座模块化总成</v>
          </cell>
        </row>
        <row r="272">
          <cell r="B272" t="str">
            <v>SHT0001562</v>
          </cell>
          <cell r="C272" t="str">
            <v>220SHT0001562</v>
          </cell>
          <cell r="D272" t="str">
            <v>副驾驶员座椅总成</v>
          </cell>
        </row>
        <row r="273">
          <cell r="B273" t="str">
            <v>SHT0013099</v>
          </cell>
          <cell r="C273" t="str">
            <v>220SHT0013099</v>
          </cell>
          <cell r="D273" t="str">
            <v>副驾底座模块化总成</v>
          </cell>
        </row>
        <row r="274">
          <cell r="B274" t="str">
            <v>SLT0010827</v>
          </cell>
          <cell r="C274" t="str">
            <v>220SLT0010827</v>
          </cell>
          <cell r="D274" t="str">
            <v>底座模块化总成</v>
          </cell>
        </row>
        <row r="275">
          <cell r="B275" t="str">
            <v>SLT0001908</v>
          </cell>
          <cell r="C275" t="str">
            <v>220SLT0001908</v>
          </cell>
          <cell r="D275" t="str">
            <v>二排三人</v>
          </cell>
        </row>
        <row r="276">
          <cell r="B276" t="str">
            <v>SHT0000847</v>
          </cell>
          <cell r="C276" t="str">
            <v>220SHT0000847</v>
          </cell>
          <cell r="D276" t="str">
            <v>副驾驶员座椅总成</v>
          </cell>
        </row>
        <row r="277">
          <cell r="B277" t="str">
            <v>SLT0001813</v>
          </cell>
          <cell r="C277" t="str">
            <v>220SLT0001813</v>
          </cell>
          <cell r="D277" t="str">
            <v>乘客第一排三人连体座</v>
          </cell>
        </row>
        <row r="278">
          <cell r="B278" t="str">
            <v>SLT0001914</v>
          </cell>
          <cell r="C278" t="str">
            <v>220SLT0001914</v>
          </cell>
          <cell r="D278" t="str">
            <v>一排三人</v>
          </cell>
        </row>
        <row r="279">
          <cell r="B279" t="str">
            <v>SLT0010477</v>
          </cell>
          <cell r="C279" t="str">
            <v>220SLT0010477</v>
          </cell>
          <cell r="D279" t="str">
            <v>轻卡驾驶室主座椅总成</v>
          </cell>
        </row>
        <row r="280">
          <cell r="B280" t="str">
            <v>SLT0001232</v>
          </cell>
          <cell r="C280" t="str">
            <v>220SLT0001232</v>
          </cell>
          <cell r="D280" t="str">
            <v>新左大侧翻双人</v>
          </cell>
        </row>
        <row r="281">
          <cell r="B281" t="str">
            <v>TST0000668</v>
          </cell>
          <cell r="C281" t="str">
            <v>230TST0000668</v>
          </cell>
          <cell r="D281" t="str">
            <v>M20上电极AT16-27B-2-022</v>
          </cell>
        </row>
        <row r="282">
          <cell r="B282" t="str">
            <v>SLT0001233</v>
          </cell>
          <cell r="C282" t="str">
            <v>220SLT0001233</v>
          </cell>
          <cell r="D282" t="str">
            <v>标准K1左大侧翻双人</v>
          </cell>
        </row>
        <row r="283">
          <cell r="B283" t="str">
            <v>SHT0000572</v>
          </cell>
          <cell r="C283" t="str">
            <v>220SHT0000572</v>
          </cell>
          <cell r="D283" t="str">
            <v>主驾底座模块化总成</v>
          </cell>
        </row>
        <row r="284">
          <cell r="B284" t="str">
            <v>TST0001601</v>
          </cell>
          <cell r="C284" t="str">
            <v>220TST0001601</v>
          </cell>
          <cell r="D284" t="str">
            <v>冷冻机油</v>
          </cell>
        </row>
        <row r="285">
          <cell r="B285" t="str">
            <v>TST0001601</v>
          </cell>
          <cell r="C285" t="str">
            <v>230TST0001601</v>
          </cell>
          <cell r="D285" t="str">
            <v>冷冻机油</v>
          </cell>
        </row>
        <row r="286">
          <cell r="B286" t="str">
            <v>SHT0002413</v>
          </cell>
          <cell r="C286" t="str">
            <v>220SHT0002413</v>
          </cell>
          <cell r="D286" t="str">
            <v>副驾驶员座椅总成</v>
          </cell>
        </row>
        <row r="287">
          <cell r="B287" t="str">
            <v>SBS0010097</v>
          </cell>
          <cell r="C287" t="str">
            <v>220SBS0010097</v>
          </cell>
          <cell r="D287" t="str">
            <v>靠背不可调双人乘客座椅</v>
          </cell>
        </row>
        <row r="288">
          <cell r="B288" t="str">
            <v>SHT0000557</v>
          </cell>
          <cell r="C288" t="str">
            <v>220SHT0000557</v>
          </cell>
          <cell r="D288" t="str">
            <v>驾驶员底支架总成</v>
          </cell>
        </row>
        <row r="289">
          <cell r="B289" t="str">
            <v>SLT0001204</v>
          </cell>
          <cell r="C289" t="str">
            <v>220SLT0001204</v>
          </cell>
          <cell r="D289" t="str">
            <v>一排三人无头枕窄体15</v>
          </cell>
        </row>
        <row r="290">
          <cell r="B290" t="str">
            <v>SLT0010827</v>
          </cell>
          <cell r="C290" t="str">
            <v>230SLT0010827</v>
          </cell>
          <cell r="D290" t="str">
            <v>底座模块化总成</v>
          </cell>
        </row>
        <row r="291">
          <cell r="B291" t="str">
            <v>SLT0001431</v>
          </cell>
          <cell r="C291" t="str">
            <v>220SLT0001431</v>
          </cell>
          <cell r="D291" t="str">
            <v>前翻三排三人</v>
          </cell>
        </row>
        <row r="292">
          <cell r="B292" t="str">
            <v>SLT0001429</v>
          </cell>
          <cell r="C292" t="str">
            <v>220SLT0001429</v>
          </cell>
          <cell r="D292" t="str">
            <v>前翻三排三人</v>
          </cell>
        </row>
        <row r="293">
          <cell r="B293" t="str">
            <v>SLT0001430</v>
          </cell>
          <cell r="C293" t="str">
            <v>220SLT0001430</v>
          </cell>
          <cell r="D293" t="str">
            <v>前翻三排三人</v>
          </cell>
        </row>
        <row r="294">
          <cell r="B294" t="str">
            <v>SBS0010126</v>
          </cell>
          <cell r="C294" t="str">
            <v>220SBS0010126</v>
          </cell>
          <cell r="D294" t="str">
            <v>副驾驶员座总成</v>
          </cell>
        </row>
        <row r="295">
          <cell r="B295" t="str">
            <v>SHT0014073</v>
          </cell>
          <cell r="C295" t="str">
            <v>220SHT0014073</v>
          </cell>
          <cell r="D295" t="str">
            <v>副驾驶员座椅总成</v>
          </cell>
        </row>
        <row r="296">
          <cell r="B296" t="str">
            <v>SHT0002545</v>
          </cell>
          <cell r="C296" t="str">
            <v>220SHT0002545</v>
          </cell>
          <cell r="D296" t="str">
            <v>座框减震器总成</v>
          </cell>
        </row>
        <row r="297">
          <cell r="B297" t="str">
            <v>SHT0002545</v>
          </cell>
          <cell r="C297" t="str">
            <v>230SHT0002545</v>
          </cell>
          <cell r="D297" t="str">
            <v>座框减震器总成</v>
          </cell>
        </row>
        <row r="298">
          <cell r="B298" t="str">
            <v>SLT0001187</v>
          </cell>
          <cell r="C298" t="str">
            <v>220SLT0001187</v>
          </cell>
          <cell r="D298" t="str">
            <v>前翻滚标准第二排</v>
          </cell>
        </row>
        <row r="299">
          <cell r="B299" t="str">
            <v>SCS0011909</v>
          </cell>
          <cell r="C299" t="str">
            <v>220SCS0011909</v>
          </cell>
          <cell r="D299" t="str">
            <v>后排座椅右总成</v>
          </cell>
        </row>
        <row r="300">
          <cell r="B300" t="str">
            <v>SHT0000958</v>
          </cell>
          <cell r="C300" t="str">
            <v>220SHT0000958</v>
          </cell>
          <cell r="D300" t="str">
            <v>后排右座椅总成</v>
          </cell>
        </row>
        <row r="301">
          <cell r="B301" t="str">
            <v>SHT0000953</v>
          </cell>
          <cell r="C301" t="str">
            <v>220SHT0000953</v>
          </cell>
          <cell r="D301" t="str">
            <v>后排右座椅总成</v>
          </cell>
        </row>
        <row r="302">
          <cell r="B302" t="str">
            <v>SHT0000954</v>
          </cell>
          <cell r="C302" t="str">
            <v>220SHT0000954</v>
          </cell>
          <cell r="D302" t="str">
            <v>后排右座椅总成</v>
          </cell>
        </row>
        <row r="303">
          <cell r="B303" t="str">
            <v>SHT0000956</v>
          </cell>
          <cell r="C303" t="str">
            <v>220SHT0000956</v>
          </cell>
          <cell r="D303" t="str">
            <v>后排右座椅总成</v>
          </cell>
        </row>
        <row r="304">
          <cell r="B304" t="str">
            <v>SHT0000955</v>
          </cell>
          <cell r="C304" t="str">
            <v>220SHT0000955</v>
          </cell>
          <cell r="D304" t="str">
            <v>后排右座椅总成</v>
          </cell>
        </row>
        <row r="305">
          <cell r="B305" t="str">
            <v>SHT0000957</v>
          </cell>
          <cell r="C305" t="str">
            <v>220SHT0000957</v>
          </cell>
          <cell r="D305" t="str">
            <v>后排右座椅总成</v>
          </cell>
        </row>
        <row r="306">
          <cell r="B306" t="str">
            <v>SLT0001243</v>
          </cell>
          <cell r="C306" t="str">
            <v>220SLT0001243</v>
          </cell>
          <cell r="D306" t="str">
            <v>一排三人窄体15座</v>
          </cell>
        </row>
        <row r="307">
          <cell r="B307" t="str">
            <v>SLT0010846</v>
          </cell>
          <cell r="C307" t="str">
            <v>220SLT0010846</v>
          </cell>
          <cell r="D307" t="str">
            <v>2080副座椅总成</v>
          </cell>
        </row>
        <row r="308">
          <cell r="B308" t="str">
            <v>TST0000463</v>
          </cell>
          <cell r="C308" t="str">
            <v>230TST0000463</v>
          </cell>
          <cell r="D308" t="str">
            <v>电磁铁</v>
          </cell>
        </row>
        <row r="309">
          <cell r="B309" t="str">
            <v>SHT0000507</v>
          </cell>
          <cell r="C309" t="str">
            <v>220SHT0000507</v>
          </cell>
          <cell r="D309" t="str">
            <v>H4A升级司机底座总成</v>
          </cell>
        </row>
        <row r="310">
          <cell r="B310" t="str">
            <v>SHT0000507</v>
          </cell>
          <cell r="C310" t="str">
            <v>230SHT0000507</v>
          </cell>
          <cell r="D310" t="str">
            <v>H4A升级司机底座总成</v>
          </cell>
        </row>
        <row r="311">
          <cell r="B311" t="str">
            <v>SHT0014024</v>
          </cell>
          <cell r="C311" t="str">
            <v>220SHT0014024</v>
          </cell>
          <cell r="D311" t="str">
            <v>副驾驶员座椅总成</v>
          </cell>
        </row>
        <row r="312">
          <cell r="B312" t="str">
            <v>TST0000776</v>
          </cell>
          <cell r="C312" t="str">
            <v>210TST0000776</v>
          </cell>
          <cell r="D312" t="str">
            <v>高效过滤器（h13）</v>
          </cell>
        </row>
        <row r="313">
          <cell r="B313" t="str">
            <v>TST0001159</v>
          </cell>
          <cell r="C313" t="str">
            <v>230TST0001159</v>
          </cell>
          <cell r="D313" t="str">
            <v>接触器</v>
          </cell>
        </row>
        <row r="314">
          <cell r="B314" t="str">
            <v>TST0001726</v>
          </cell>
          <cell r="C314" t="str">
            <v>230TST0001726</v>
          </cell>
          <cell r="D314" t="str">
            <v>机器人送丝软管</v>
          </cell>
        </row>
        <row r="315">
          <cell r="B315" t="str">
            <v>TST0001764</v>
          </cell>
          <cell r="C315" t="str">
            <v>230TST0001764</v>
          </cell>
          <cell r="D315" t="str">
            <v>机立安全阀EL24V</v>
          </cell>
        </row>
        <row r="316">
          <cell r="B316" t="str">
            <v>SHT0001572</v>
          </cell>
          <cell r="C316" t="str">
            <v>220SHT0001572</v>
          </cell>
          <cell r="D316" t="str">
            <v>下卧铺总成</v>
          </cell>
        </row>
        <row r="317">
          <cell r="B317" t="str">
            <v>SLT0001206</v>
          </cell>
          <cell r="C317" t="str">
            <v>220SLT0001206</v>
          </cell>
          <cell r="D317" t="str">
            <v>前翻滚一排三人</v>
          </cell>
        </row>
        <row r="318">
          <cell r="B318" t="str">
            <v>TST0000634</v>
          </cell>
          <cell r="C318" t="str">
            <v>230TST0000634</v>
          </cell>
          <cell r="D318" t="str">
            <v>保险块250T</v>
          </cell>
        </row>
        <row r="319">
          <cell r="B319" t="str">
            <v>SLT0010489</v>
          </cell>
          <cell r="C319" t="str">
            <v>220SLT0010489</v>
          </cell>
          <cell r="D319" t="str">
            <v>2080副座椅总成</v>
          </cell>
        </row>
        <row r="320">
          <cell r="B320" t="str">
            <v>SLT0001250</v>
          </cell>
          <cell r="C320" t="str">
            <v>220SLT0001250</v>
          </cell>
          <cell r="D320" t="str">
            <v>四排双人侧翻窄体15座</v>
          </cell>
        </row>
        <row r="321">
          <cell r="B321" t="str">
            <v>SLT0001242</v>
          </cell>
          <cell r="C321" t="str">
            <v>220SLT0001242</v>
          </cell>
          <cell r="D321" t="str">
            <v>经济型前翻三人座</v>
          </cell>
        </row>
        <row r="322">
          <cell r="B322" t="str">
            <v>SLT0001422</v>
          </cell>
          <cell r="C322" t="str">
            <v>220SLT0001422</v>
          </cell>
          <cell r="D322" t="str">
            <v>左四排皮革</v>
          </cell>
        </row>
        <row r="323">
          <cell r="B323" t="str">
            <v>SHT0001568</v>
          </cell>
          <cell r="C323" t="str">
            <v>220SHT0001568</v>
          </cell>
          <cell r="D323" t="str">
            <v>上卧铺总成</v>
          </cell>
        </row>
        <row r="324">
          <cell r="B324" t="str">
            <v>SHT0000873</v>
          </cell>
          <cell r="C324" t="str">
            <v>220SHT0000873</v>
          </cell>
          <cell r="D324" t="str">
            <v>副驾驶员座椅总成</v>
          </cell>
        </row>
        <row r="325">
          <cell r="B325" t="str">
            <v>SHT0012592</v>
          </cell>
          <cell r="C325" t="str">
            <v>230SHT0012592</v>
          </cell>
          <cell r="D325" t="str">
            <v>主驾底座模块化总成</v>
          </cell>
        </row>
        <row r="326">
          <cell r="B326" t="str">
            <v>SLT0001423</v>
          </cell>
          <cell r="C326" t="str">
            <v>220SLT0001423</v>
          </cell>
          <cell r="D326" t="str">
            <v>右四排皮革</v>
          </cell>
        </row>
        <row r="327">
          <cell r="B327" t="str">
            <v>SHT0000901</v>
          </cell>
          <cell r="C327" t="str">
            <v>220SHT0000901</v>
          </cell>
          <cell r="D327" t="str">
            <v>上卧铺总成</v>
          </cell>
        </row>
        <row r="328">
          <cell r="B328" t="str">
            <v>SHT0001569</v>
          </cell>
          <cell r="C328" t="str">
            <v>220SHT0001569</v>
          </cell>
          <cell r="D328" t="str">
            <v>上卧铺总成</v>
          </cell>
        </row>
        <row r="329">
          <cell r="B329" t="str">
            <v>SLT0001229</v>
          </cell>
          <cell r="C329" t="str">
            <v>220SLT0001229</v>
          </cell>
          <cell r="D329" t="str">
            <v>标准四人联体左座</v>
          </cell>
        </row>
        <row r="330">
          <cell r="B330" t="str">
            <v>SHT0010506</v>
          </cell>
          <cell r="C330" t="str">
            <v>220SHT0010506</v>
          </cell>
          <cell r="D330" t="str">
            <v>主驾底座模块化总成</v>
          </cell>
        </row>
        <row r="331">
          <cell r="B331" t="str">
            <v>SLT0001433</v>
          </cell>
          <cell r="C331" t="str">
            <v>220SLT0001433</v>
          </cell>
          <cell r="D331" t="str">
            <v>后排座椅右座</v>
          </cell>
        </row>
        <row r="332">
          <cell r="B332" t="str">
            <v>SLT0001193</v>
          </cell>
          <cell r="C332" t="str">
            <v>220SLT0001193</v>
          </cell>
          <cell r="D332" t="str">
            <v>四排双人右</v>
          </cell>
        </row>
        <row r="333">
          <cell r="B333" t="str">
            <v>SHT0012458</v>
          </cell>
          <cell r="C333" t="str">
            <v>220SHT0012458</v>
          </cell>
          <cell r="D333" t="str">
            <v>副驾驶员座椅总成</v>
          </cell>
        </row>
        <row r="334">
          <cell r="B334" t="str">
            <v>SLT0010699</v>
          </cell>
          <cell r="C334" t="str">
            <v>220SLT0010699</v>
          </cell>
          <cell r="D334" t="str">
            <v>轻卡驾驶室主座椅总成</v>
          </cell>
        </row>
        <row r="335">
          <cell r="B335" t="str">
            <v>SLT0001247</v>
          </cell>
          <cell r="C335" t="str">
            <v>220SLT0001247</v>
          </cell>
          <cell r="D335" t="str">
            <v>乘客第三排双人联体</v>
          </cell>
        </row>
        <row r="336">
          <cell r="B336" t="str">
            <v>SHT0002414</v>
          </cell>
          <cell r="C336" t="str">
            <v>220SHT0002414</v>
          </cell>
          <cell r="D336" t="str">
            <v>副驾驶员座椅总成</v>
          </cell>
        </row>
        <row r="337">
          <cell r="B337" t="str">
            <v>SLT0001246</v>
          </cell>
          <cell r="C337" t="str">
            <v>220SLT0001246</v>
          </cell>
          <cell r="D337" t="str">
            <v>乘客第二排双人联体</v>
          </cell>
        </row>
        <row r="338">
          <cell r="B338" t="str">
            <v>TST0001760</v>
          </cell>
          <cell r="C338" t="str">
            <v>230TST0001760</v>
          </cell>
          <cell r="D338" t="str">
            <v>安全阀安装块（28泵）</v>
          </cell>
        </row>
        <row r="339">
          <cell r="B339" t="str">
            <v>SLT0001419</v>
          </cell>
          <cell r="C339" t="str">
            <v>220SLT0001419</v>
          </cell>
          <cell r="D339" t="str">
            <v>左四排无头枕</v>
          </cell>
        </row>
        <row r="340">
          <cell r="B340" t="str">
            <v>SLT0001188</v>
          </cell>
          <cell r="C340" t="str">
            <v>220SLT0001188</v>
          </cell>
          <cell r="D340" t="str">
            <v>四排双人左</v>
          </cell>
        </row>
        <row r="341">
          <cell r="B341" t="str">
            <v>SLT0001313</v>
          </cell>
          <cell r="C341" t="str">
            <v>220SLT0001313</v>
          </cell>
          <cell r="D341" t="str">
            <v>副驾驶员座椅总成</v>
          </cell>
        </row>
        <row r="342">
          <cell r="B342" t="str">
            <v>SLT0001231</v>
          </cell>
          <cell r="C342" t="str">
            <v>220SLT0001231</v>
          </cell>
          <cell r="D342" t="str">
            <v>左侧翻--新小</v>
          </cell>
        </row>
        <row r="343">
          <cell r="B343" t="str">
            <v>SHT0001570</v>
          </cell>
          <cell r="C343" t="str">
            <v>220SHT0001570</v>
          </cell>
          <cell r="D343" t="str">
            <v>下卧铺总成</v>
          </cell>
        </row>
        <row r="344">
          <cell r="B344" t="str">
            <v>SHT0000840</v>
          </cell>
          <cell r="C344" t="str">
            <v>220SHT0000840</v>
          </cell>
          <cell r="D344" t="str">
            <v>上卧铺总成</v>
          </cell>
        </row>
        <row r="345">
          <cell r="B345" t="str">
            <v>SLT0001420</v>
          </cell>
          <cell r="C345" t="str">
            <v>220SLT0001420</v>
          </cell>
          <cell r="D345" t="str">
            <v>右四排无头枕</v>
          </cell>
        </row>
        <row r="346">
          <cell r="B346" t="str">
            <v>SHT0014651</v>
          </cell>
          <cell r="C346" t="str">
            <v>220SHT0014651</v>
          </cell>
          <cell r="D346" t="str">
            <v>副驾驶员座椅总成</v>
          </cell>
        </row>
        <row r="347">
          <cell r="B347" t="str">
            <v>SLT0001230</v>
          </cell>
          <cell r="C347" t="str">
            <v>220SLT0001230</v>
          </cell>
          <cell r="D347" t="str">
            <v>标准四人联体右座</v>
          </cell>
        </row>
        <row r="348">
          <cell r="B348" t="str">
            <v>SLT0001388</v>
          </cell>
          <cell r="C348" t="str">
            <v>220SLT0001388</v>
          </cell>
          <cell r="D348" t="str">
            <v>新第四排四人右座椅</v>
          </cell>
        </row>
        <row r="349">
          <cell r="B349" t="str">
            <v>SLT0001315</v>
          </cell>
          <cell r="C349" t="str">
            <v>220SLT0001315</v>
          </cell>
          <cell r="D349" t="str">
            <v>副驾驶员座椅总成</v>
          </cell>
        </row>
        <row r="350">
          <cell r="B350" t="str">
            <v>TST0001729</v>
          </cell>
          <cell r="C350" t="str">
            <v>230TST0001729</v>
          </cell>
          <cell r="D350" t="str">
            <v>轴流风机380V</v>
          </cell>
        </row>
        <row r="351">
          <cell r="B351" t="str">
            <v>TST0001852</v>
          </cell>
          <cell r="C351" t="str">
            <v>230TST0001852</v>
          </cell>
          <cell r="D351" t="str">
            <v>尼龙轮</v>
          </cell>
        </row>
        <row r="352">
          <cell r="B352" t="str">
            <v>SHT0000903</v>
          </cell>
          <cell r="C352" t="str">
            <v>220SHT0000903</v>
          </cell>
          <cell r="D352" t="str">
            <v>下卧铺总成</v>
          </cell>
        </row>
        <row r="353">
          <cell r="B353" t="str">
            <v>SHT0000904</v>
          </cell>
          <cell r="C353" t="str">
            <v>220SHT0000904</v>
          </cell>
          <cell r="D353" t="str">
            <v>下卧铺总成</v>
          </cell>
        </row>
        <row r="354">
          <cell r="B354" t="str">
            <v>SHT0001565</v>
          </cell>
          <cell r="C354" t="str">
            <v>220SHT0001565</v>
          </cell>
          <cell r="D354" t="str">
            <v>上卧铺总成</v>
          </cell>
        </row>
        <row r="355">
          <cell r="B355" t="str">
            <v>SHT0001571</v>
          </cell>
          <cell r="C355" t="str">
            <v>220SHT0001571</v>
          </cell>
          <cell r="D355" t="str">
            <v>下卧铺总成</v>
          </cell>
        </row>
        <row r="356">
          <cell r="B356" t="str">
            <v>SHT0000902</v>
          </cell>
          <cell r="C356" t="str">
            <v>220SHT0000902</v>
          </cell>
          <cell r="D356" t="str">
            <v>下卧铺总成</v>
          </cell>
        </row>
        <row r="357">
          <cell r="B357" t="str">
            <v>SLT0001240</v>
          </cell>
          <cell r="C357" t="str">
            <v>220SLT0001240</v>
          </cell>
          <cell r="D357" t="str">
            <v>左侧翻标准小</v>
          </cell>
        </row>
        <row r="358">
          <cell r="B358" t="str">
            <v>SLT0001239</v>
          </cell>
          <cell r="C358" t="str">
            <v>220SLT0001239</v>
          </cell>
          <cell r="D358" t="str">
            <v>经济型前翻二排</v>
          </cell>
        </row>
        <row r="359">
          <cell r="B359" t="str">
            <v>SLT0001879</v>
          </cell>
          <cell r="C359" t="str">
            <v>220SLT0001879</v>
          </cell>
          <cell r="D359" t="str">
            <v>经济型前翻二排</v>
          </cell>
        </row>
        <row r="360">
          <cell r="B360" t="str">
            <v>SHT0000095</v>
          </cell>
          <cell r="C360" t="str">
            <v>220SHT0000095</v>
          </cell>
          <cell r="D360" t="str">
            <v>主驾底座模块化总成</v>
          </cell>
        </row>
        <row r="361">
          <cell r="B361" t="str">
            <v>SLT0001286</v>
          </cell>
          <cell r="C361" t="str">
            <v>220SLT0001286</v>
          </cell>
          <cell r="D361" t="str">
            <v>副驾驶员座椅总成</v>
          </cell>
        </row>
        <row r="362">
          <cell r="B362" t="str">
            <v>SLT0010847</v>
          </cell>
          <cell r="C362" t="str">
            <v>220SLT0010847</v>
          </cell>
          <cell r="D362" t="str">
            <v>1880副座椅总成</v>
          </cell>
        </row>
        <row r="363">
          <cell r="B363" t="str">
            <v>SLT0001288</v>
          </cell>
          <cell r="C363" t="str">
            <v>220SLT0001288</v>
          </cell>
          <cell r="D363" t="str">
            <v>副驾驶员座椅总成</v>
          </cell>
        </row>
        <row r="364">
          <cell r="B364" t="str">
            <v>SLT0001279</v>
          </cell>
          <cell r="C364" t="str">
            <v>220SLT0001279</v>
          </cell>
          <cell r="D364" t="str">
            <v>副驾驶员座椅总成</v>
          </cell>
        </row>
        <row r="365">
          <cell r="B365" t="str">
            <v>SHT0000095</v>
          </cell>
          <cell r="C365" t="str">
            <v>230SHT0000095</v>
          </cell>
          <cell r="D365" t="str">
            <v>主驾底座模块化总成</v>
          </cell>
        </row>
        <row r="366">
          <cell r="B366" t="str">
            <v>TST0000573</v>
          </cell>
          <cell r="C366" t="str">
            <v>230TST0000573</v>
          </cell>
          <cell r="D366" t="str">
            <v>镶件φ26*φ10.5*38</v>
          </cell>
        </row>
        <row r="367">
          <cell r="B367" t="str">
            <v>SLT0001145</v>
          </cell>
          <cell r="C367" t="str">
            <v>220SLT0001145</v>
          </cell>
          <cell r="D367" t="str">
            <v>副驾驶员座椅总成</v>
          </cell>
        </row>
        <row r="368">
          <cell r="B368" t="str">
            <v>SLT0001266</v>
          </cell>
          <cell r="C368" t="str">
            <v>220SLT0001266</v>
          </cell>
          <cell r="D368" t="str">
            <v>右舵驾驶员座椅总成</v>
          </cell>
        </row>
        <row r="369">
          <cell r="B369" t="str">
            <v>SLT0001910</v>
          </cell>
          <cell r="C369" t="str">
            <v>220SLT0001910</v>
          </cell>
          <cell r="D369" t="str">
            <v>四排双人</v>
          </cell>
        </row>
        <row r="370">
          <cell r="B370" t="str">
            <v>SBS0010283</v>
          </cell>
          <cell r="C370" t="str">
            <v>220SBS0010283</v>
          </cell>
          <cell r="D370" t="str">
            <v>副驾驶员座椅总成</v>
          </cell>
        </row>
        <row r="371">
          <cell r="B371" t="str">
            <v>SHT0000844</v>
          </cell>
          <cell r="C371" t="str">
            <v>220SHT0000844</v>
          </cell>
          <cell r="D371" t="str">
            <v>上卧铺总成</v>
          </cell>
        </row>
        <row r="372">
          <cell r="B372" t="str">
            <v>SHT0001567</v>
          </cell>
          <cell r="C372" t="str">
            <v>220SHT0001567</v>
          </cell>
          <cell r="D372" t="str">
            <v>上卧铺总成</v>
          </cell>
        </row>
        <row r="373">
          <cell r="B373" t="str">
            <v>SHT0013018</v>
          </cell>
          <cell r="C373" t="str">
            <v>220SHT0013018</v>
          </cell>
          <cell r="D373" t="str">
            <v>下卧铺总成</v>
          </cell>
        </row>
        <row r="374">
          <cell r="B374" t="str">
            <v>SBS0010273</v>
          </cell>
          <cell r="C374" t="str">
            <v>220SBS0010273</v>
          </cell>
          <cell r="D374" t="str">
            <v>副驾驶员座椅总成</v>
          </cell>
        </row>
        <row r="375">
          <cell r="B375" t="str">
            <v>SBS0010282</v>
          </cell>
          <cell r="C375" t="str">
            <v>220SBS0010282</v>
          </cell>
          <cell r="D375" t="str">
            <v>副驾驶员座椅总成</v>
          </cell>
        </row>
        <row r="376">
          <cell r="B376" t="str">
            <v>SLT0001299</v>
          </cell>
          <cell r="C376" t="str">
            <v>220SLT0001299</v>
          </cell>
          <cell r="D376" t="str">
            <v>副驾驶员座椅总成</v>
          </cell>
        </row>
        <row r="377">
          <cell r="B377" t="str">
            <v>SLT0001400</v>
          </cell>
          <cell r="C377" t="str">
            <v>220SLT0001400</v>
          </cell>
          <cell r="D377" t="str">
            <v>二排双人皮革</v>
          </cell>
        </row>
        <row r="378">
          <cell r="B378" t="str">
            <v>SLT0010592</v>
          </cell>
          <cell r="C378" t="str">
            <v>220SLT0010592</v>
          </cell>
          <cell r="D378" t="str">
            <v>1880副座椅总成（PVC）</v>
          </cell>
        </row>
        <row r="379">
          <cell r="B379" t="str">
            <v>SLT0001234</v>
          </cell>
          <cell r="C379" t="str">
            <v>220SLT0001234</v>
          </cell>
          <cell r="D379" t="str">
            <v>右侧翻--新小</v>
          </cell>
        </row>
        <row r="380">
          <cell r="B380" t="str">
            <v>SLT0001218</v>
          </cell>
          <cell r="C380" t="str">
            <v>220SLT0001218</v>
          </cell>
          <cell r="D380" t="str">
            <v>二排双人16座右无头枕</v>
          </cell>
        </row>
        <row r="381">
          <cell r="B381" t="str">
            <v>SLT0001425</v>
          </cell>
          <cell r="C381" t="str">
            <v>220SLT0001425</v>
          </cell>
          <cell r="D381" t="str">
            <v>靠背不可调双人乘客座椅</v>
          </cell>
        </row>
        <row r="382">
          <cell r="B382" t="str">
            <v>SHT0001566</v>
          </cell>
          <cell r="C382" t="str">
            <v>220SHT0001566</v>
          </cell>
          <cell r="D382" t="str">
            <v>上卧铺总成</v>
          </cell>
        </row>
        <row r="383">
          <cell r="B383" t="str">
            <v>SLT0001221</v>
          </cell>
          <cell r="C383" t="str">
            <v>220SLT0001221</v>
          </cell>
          <cell r="D383" t="str">
            <v>四排连体双人左无头枕</v>
          </cell>
        </row>
        <row r="384">
          <cell r="B384" t="str">
            <v>SLT0001300</v>
          </cell>
          <cell r="C384" t="str">
            <v>220SLT0001300</v>
          </cell>
          <cell r="D384" t="str">
            <v>副驾驶员座椅总成</v>
          </cell>
        </row>
        <row r="385">
          <cell r="B385" t="str">
            <v>SLT0001222</v>
          </cell>
          <cell r="C385" t="str">
            <v>220SLT0001222</v>
          </cell>
          <cell r="D385" t="str">
            <v>四排连体双人右无头枕</v>
          </cell>
        </row>
        <row r="386">
          <cell r="B386" t="str">
            <v>SLT0001426</v>
          </cell>
          <cell r="C386" t="str">
            <v>220SLT0001426</v>
          </cell>
          <cell r="D386" t="str">
            <v>靠背不可调双人乘客座椅</v>
          </cell>
        </row>
        <row r="387">
          <cell r="B387" t="str">
            <v>SHT0000090</v>
          </cell>
          <cell r="C387" t="str">
            <v>230SHT0000090</v>
          </cell>
          <cell r="D387" t="str">
            <v>主驾底座模块化总成</v>
          </cell>
        </row>
        <row r="388">
          <cell r="B388" t="str">
            <v>SHT0000867</v>
          </cell>
          <cell r="C388" t="str">
            <v>220SHT0000867</v>
          </cell>
          <cell r="D388" t="str">
            <v>上卧铺总成</v>
          </cell>
        </row>
        <row r="389">
          <cell r="B389" t="str">
            <v>SLT0002437</v>
          </cell>
          <cell r="C389" t="str">
            <v>220SLT0002437</v>
          </cell>
          <cell r="D389" t="str">
            <v>驾驶员座总成</v>
          </cell>
        </row>
        <row r="390">
          <cell r="B390" t="str">
            <v>SHT0000572</v>
          </cell>
          <cell r="C390" t="str">
            <v>230SHT0000572</v>
          </cell>
          <cell r="D390" t="str">
            <v>主驾底座模块化总成</v>
          </cell>
        </row>
        <row r="391">
          <cell r="B391" t="str">
            <v>SLT0001287</v>
          </cell>
          <cell r="C391" t="str">
            <v>220SLT0001287</v>
          </cell>
          <cell r="D391" t="str">
            <v>副驾驶员座椅总成</v>
          </cell>
        </row>
        <row r="392">
          <cell r="B392" t="str">
            <v>TST0001765</v>
          </cell>
          <cell r="C392" t="str">
            <v>230TST0001765</v>
          </cell>
          <cell r="D392" t="str">
            <v>水质过滤器BTM30</v>
          </cell>
        </row>
        <row r="393">
          <cell r="B393" t="str">
            <v>SHT0000899</v>
          </cell>
          <cell r="C393" t="str">
            <v>220SHT0000899</v>
          </cell>
          <cell r="D393" t="str">
            <v>上卧铺总成</v>
          </cell>
        </row>
        <row r="394">
          <cell r="B394" t="str">
            <v>SLT0001177</v>
          </cell>
          <cell r="C394" t="str">
            <v>220SLT0001177</v>
          </cell>
          <cell r="D394" t="str">
            <v>窄车副司机新</v>
          </cell>
        </row>
        <row r="395">
          <cell r="B395" t="str">
            <v>SLT0001383</v>
          </cell>
          <cell r="C395" t="str">
            <v>220SLT0001383</v>
          </cell>
          <cell r="D395" t="str">
            <v>窄体右舵副司机新</v>
          </cell>
        </row>
        <row r="396">
          <cell r="B396" t="str">
            <v>SLT0001186</v>
          </cell>
          <cell r="C396" t="str">
            <v>220SLT0001186</v>
          </cell>
          <cell r="D396" t="str">
            <v>前翻滚标准前排</v>
          </cell>
        </row>
        <row r="397">
          <cell r="B397" t="str">
            <v>SLT0001878</v>
          </cell>
          <cell r="C397" t="str">
            <v>220SLT0001878</v>
          </cell>
          <cell r="D397" t="str">
            <v>窄车前翻一排</v>
          </cell>
        </row>
        <row r="398">
          <cell r="B398" t="str">
            <v>SLT0001167</v>
          </cell>
          <cell r="C398" t="str">
            <v>220SLT0001167</v>
          </cell>
          <cell r="D398" t="str">
            <v>正司机座椅右</v>
          </cell>
        </row>
        <row r="399">
          <cell r="B399" t="str">
            <v>SLT0001173</v>
          </cell>
          <cell r="C399" t="str">
            <v>220SLT0001173</v>
          </cell>
          <cell r="D399" t="str">
            <v>豪华副司机</v>
          </cell>
        </row>
        <row r="400">
          <cell r="B400" t="str">
            <v>SLT0001168</v>
          </cell>
          <cell r="C400" t="str">
            <v>220SLT0001168</v>
          </cell>
          <cell r="D400" t="str">
            <v>豪华正司机</v>
          </cell>
        </row>
        <row r="401">
          <cell r="B401" t="str">
            <v>SLT0001174</v>
          </cell>
          <cell r="C401" t="str">
            <v>220SLT0001174</v>
          </cell>
          <cell r="D401" t="str">
            <v>副司机座椅右</v>
          </cell>
        </row>
        <row r="402">
          <cell r="B402" t="str">
            <v>SLT0001281</v>
          </cell>
          <cell r="C402" t="str">
            <v>220SLT0001281</v>
          </cell>
          <cell r="D402" t="str">
            <v>副驾驶员座椅总成</v>
          </cell>
        </row>
        <row r="403">
          <cell r="B403" t="str">
            <v>SLT0001238</v>
          </cell>
          <cell r="C403" t="str">
            <v>220SLT0001238</v>
          </cell>
          <cell r="D403" t="str">
            <v>经济型前翻一排</v>
          </cell>
        </row>
        <row r="404">
          <cell r="B404" t="str">
            <v>SLT0002174</v>
          </cell>
          <cell r="C404" t="str">
            <v>220SLT0002174</v>
          </cell>
          <cell r="D404" t="str">
            <v>驾驶员座总成</v>
          </cell>
        </row>
        <row r="405">
          <cell r="B405" t="str">
            <v>SLT0001380</v>
          </cell>
          <cell r="C405" t="str">
            <v>220SLT0001380</v>
          </cell>
          <cell r="D405" t="str">
            <v>窄体右舵正司机新</v>
          </cell>
        </row>
        <row r="406">
          <cell r="B406" t="str">
            <v>SLT0001170</v>
          </cell>
          <cell r="C406" t="str">
            <v>220SLT0001170</v>
          </cell>
          <cell r="D406" t="str">
            <v>窄车正司机新</v>
          </cell>
        </row>
        <row r="407">
          <cell r="B407" t="str">
            <v>SLT0001392</v>
          </cell>
          <cell r="C407" t="str">
            <v>220SLT0001392</v>
          </cell>
          <cell r="D407" t="str">
            <v>乘客第二排双人连体座</v>
          </cell>
        </row>
        <row r="408">
          <cell r="B408" t="str">
            <v>SLT0001393</v>
          </cell>
          <cell r="C408" t="str">
            <v>220SLT0001393</v>
          </cell>
          <cell r="D408" t="str">
            <v>二排双人无头枕</v>
          </cell>
        </row>
        <row r="409">
          <cell r="B409" t="str">
            <v>SLT0001280</v>
          </cell>
          <cell r="C409" t="str">
            <v>220SLT0001280</v>
          </cell>
          <cell r="D409" t="str">
            <v>副驾驶员座椅总成</v>
          </cell>
        </row>
        <row r="410">
          <cell r="B410" t="str">
            <v>SLT0001274</v>
          </cell>
          <cell r="C410" t="str">
            <v>220SLT0001274</v>
          </cell>
          <cell r="D410" t="str">
            <v>副驾驶员座椅总成</v>
          </cell>
        </row>
        <row r="411">
          <cell r="B411" t="str">
            <v>SHT0012562</v>
          </cell>
          <cell r="C411" t="str">
            <v>220SHT0012562</v>
          </cell>
          <cell r="D411" t="str">
            <v>副驾驶员座椅总成</v>
          </cell>
        </row>
        <row r="412">
          <cell r="B412" t="str">
            <v>SLT0001815</v>
          </cell>
          <cell r="C412" t="str">
            <v>220SLT0001815</v>
          </cell>
          <cell r="D412" t="str">
            <v>副驾驶员座椅总成</v>
          </cell>
        </row>
        <row r="413">
          <cell r="B413" t="str">
            <v>SHT0000518</v>
          </cell>
          <cell r="C413" t="str">
            <v>230SHT0000518</v>
          </cell>
          <cell r="D413" t="str">
            <v>主驾底座模块化总成</v>
          </cell>
        </row>
        <row r="414">
          <cell r="B414" t="str">
            <v>SLT0001137</v>
          </cell>
          <cell r="C414" t="str">
            <v>220SLT0001137</v>
          </cell>
          <cell r="D414" t="str">
            <v>驾驶员座椅总成</v>
          </cell>
        </row>
        <row r="415">
          <cell r="B415" t="str">
            <v>SLT0001269</v>
          </cell>
          <cell r="C415" t="str">
            <v>220SLT0001269</v>
          </cell>
          <cell r="D415" t="str">
            <v>驾驶员座椅总成</v>
          </cell>
        </row>
        <row r="416">
          <cell r="B416" t="str">
            <v>SLT0010386</v>
          </cell>
          <cell r="C416" t="str">
            <v>220SLT0010386</v>
          </cell>
          <cell r="D416" t="str">
            <v>轻卡驾驶室主座椅总成</v>
          </cell>
        </row>
        <row r="417">
          <cell r="B417" t="str">
            <v>SHT0012457</v>
          </cell>
          <cell r="C417" t="str">
            <v>220SHT0012457</v>
          </cell>
          <cell r="D417" t="str">
            <v>副驾驶员座椅总成</v>
          </cell>
        </row>
        <row r="418">
          <cell r="B418" t="str">
            <v>SHT0012563</v>
          </cell>
          <cell r="C418" t="str">
            <v>220SHT0012563</v>
          </cell>
          <cell r="D418" t="str">
            <v>副驾驶员座椅总成</v>
          </cell>
        </row>
        <row r="419">
          <cell r="B419" t="str">
            <v>SHT0000090</v>
          </cell>
          <cell r="C419" t="str">
            <v>220SHT0000090</v>
          </cell>
          <cell r="D419" t="str">
            <v>主驾底座模块化总成</v>
          </cell>
        </row>
        <row r="420">
          <cell r="B420" t="str">
            <v>SLT0001140</v>
          </cell>
          <cell r="C420" t="str">
            <v>220SLT0001140</v>
          </cell>
          <cell r="D420" t="str">
            <v>副驾驶员座椅总成</v>
          </cell>
        </row>
        <row r="421">
          <cell r="B421" t="str">
            <v>SHT0012459</v>
          </cell>
          <cell r="C421" t="str">
            <v>220SHT0012459</v>
          </cell>
          <cell r="D421" t="str">
            <v>副驾驶员座椅总成</v>
          </cell>
        </row>
        <row r="422">
          <cell r="B422" t="str">
            <v>SLT0001277</v>
          </cell>
          <cell r="C422" t="str">
            <v>220SLT0001277</v>
          </cell>
          <cell r="D422" t="str">
            <v>副驾驶员座椅总成</v>
          </cell>
        </row>
        <row r="423">
          <cell r="B423" t="str">
            <v>SHT0013019</v>
          </cell>
          <cell r="C423" t="str">
            <v>220SHT0013019</v>
          </cell>
          <cell r="D423" t="str">
            <v>下卧铺总成</v>
          </cell>
        </row>
        <row r="424">
          <cell r="B424" t="str">
            <v>SLT0002776</v>
          </cell>
          <cell r="C424" t="str">
            <v>220SLT0002776</v>
          </cell>
          <cell r="D424" t="str">
            <v>宽车标准副司机座椅</v>
          </cell>
        </row>
        <row r="425">
          <cell r="B425" t="str">
            <v>SBS0010096</v>
          </cell>
          <cell r="C425" t="str">
            <v>220SBS0010096</v>
          </cell>
          <cell r="D425" t="str">
            <v>靠背不可调双人乘客座椅</v>
          </cell>
        </row>
        <row r="426">
          <cell r="B426" t="str">
            <v>SLT0001175</v>
          </cell>
          <cell r="C426" t="str">
            <v>220SLT0001175</v>
          </cell>
          <cell r="D426" t="str">
            <v>标准副司机座椅</v>
          </cell>
        </row>
        <row r="427">
          <cell r="B427" t="str">
            <v>SLT0001381</v>
          </cell>
          <cell r="C427" t="str">
            <v>220SLT0001381</v>
          </cell>
          <cell r="D427" t="str">
            <v>仿皮副司机</v>
          </cell>
        </row>
        <row r="428">
          <cell r="B428" t="str">
            <v>SLT0001166</v>
          </cell>
          <cell r="C428" t="str">
            <v>220SLT0001166</v>
          </cell>
          <cell r="D428" t="str">
            <v>标准正司机座椅</v>
          </cell>
        </row>
        <row r="429">
          <cell r="B429" t="str">
            <v>SLT0001178</v>
          </cell>
          <cell r="C429" t="str">
            <v>220SLT0001178</v>
          </cell>
          <cell r="D429" t="str">
            <v>窄车副司机标准</v>
          </cell>
        </row>
        <row r="430">
          <cell r="B430" t="str">
            <v>SLT0001180</v>
          </cell>
          <cell r="C430" t="str">
            <v>220SLT0001180</v>
          </cell>
          <cell r="D430" t="str">
            <v>窄车副司机</v>
          </cell>
        </row>
        <row r="431">
          <cell r="B431" t="str">
            <v>SLT0002777</v>
          </cell>
          <cell r="C431" t="str">
            <v>220SLT0002777</v>
          </cell>
          <cell r="D431" t="str">
            <v>窄车标准副司机座椅</v>
          </cell>
        </row>
        <row r="432">
          <cell r="B432" t="str">
            <v>SHT0002749</v>
          </cell>
          <cell r="C432" t="str">
            <v>230SHT0002749</v>
          </cell>
          <cell r="D432" t="str">
            <v>右舵标准底座模块化</v>
          </cell>
        </row>
        <row r="433">
          <cell r="B433" t="str">
            <v>SHT0002748</v>
          </cell>
          <cell r="C433" t="str">
            <v>230SHT0002748</v>
          </cell>
          <cell r="D433" t="str">
            <v>11款右舵底座模块化</v>
          </cell>
        </row>
        <row r="434">
          <cell r="B434" t="str">
            <v>TST0000664</v>
          </cell>
          <cell r="C434" t="str">
            <v>230TST0000664</v>
          </cell>
          <cell r="D434" t="str">
            <v>上电极AT16-27B-022</v>
          </cell>
        </row>
        <row r="435">
          <cell r="B435" t="str">
            <v>SLT0001378</v>
          </cell>
          <cell r="C435" t="str">
            <v>220SLT0001378</v>
          </cell>
          <cell r="D435" t="str">
            <v>仿皮正司机</v>
          </cell>
        </row>
        <row r="436">
          <cell r="B436" t="str">
            <v>SLT0001314</v>
          </cell>
          <cell r="C436" t="str">
            <v>220SLT0001314</v>
          </cell>
          <cell r="D436" t="str">
            <v>副驾驶员座椅总成</v>
          </cell>
        </row>
        <row r="437">
          <cell r="B437" t="str">
            <v>SLT0001171</v>
          </cell>
          <cell r="C437" t="str">
            <v>220SLT0001171</v>
          </cell>
          <cell r="D437" t="str">
            <v>窄车正司机标准</v>
          </cell>
        </row>
        <row r="438">
          <cell r="B438" t="str">
            <v>SLT0001877</v>
          </cell>
          <cell r="C438" t="str">
            <v>220SLT0001877</v>
          </cell>
          <cell r="D438" t="str">
            <v>窄车正司机</v>
          </cell>
        </row>
        <row r="439">
          <cell r="B439" t="str">
            <v>TST0000620</v>
          </cell>
          <cell r="C439" t="str">
            <v>230TST0000620</v>
          </cell>
          <cell r="D439" t="str">
            <v>轴流风机400</v>
          </cell>
        </row>
        <row r="440">
          <cell r="B440" t="str">
            <v>SLT0001389</v>
          </cell>
          <cell r="C440" t="str">
            <v>220SLT0001389</v>
          </cell>
          <cell r="D440" t="str">
            <v>乘客第一排三人连体座</v>
          </cell>
        </row>
        <row r="441">
          <cell r="B441" t="str">
            <v>REM0002819</v>
          </cell>
          <cell r="C441" t="str">
            <v>210REM0002819</v>
          </cell>
          <cell r="D441" t="str">
            <v>B80CJ-M01低配右后视镜</v>
          </cell>
        </row>
        <row r="442">
          <cell r="B442" t="str">
            <v>SLT0001954</v>
          </cell>
          <cell r="C442" t="str">
            <v>220SLT0001954</v>
          </cell>
          <cell r="D442" t="str">
            <v>副驶员座椅总成</v>
          </cell>
        </row>
        <row r="443">
          <cell r="B443" t="str">
            <v>SHT0000518</v>
          </cell>
          <cell r="C443" t="str">
            <v>220SHT0000518</v>
          </cell>
          <cell r="D443" t="str">
            <v>主驾底座模块化总成</v>
          </cell>
        </row>
        <row r="444">
          <cell r="B444" t="str">
            <v>SLT0001245</v>
          </cell>
          <cell r="C444" t="str">
            <v>220SLT0001245</v>
          </cell>
          <cell r="D444" t="str">
            <v>三排双人窄体15座</v>
          </cell>
        </row>
        <row r="445">
          <cell r="B445" t="str">
            <v>SHT0013017</v>
          </cell>
          <cell r="C445" t="str">
            <v>220SHT0013017</v>
          </cell>
          <cell r="D445" t="str">
            <v>下卧铺总成</v>
          </cell>
        </row>
        <row r="446">
          <cell r="B446" t="str">
            <v>SLT0001275</v>
          </cell>
          <cell r="C446" t="str">
            <v>220SLT0001275</v>
          </cell>
          <cell r="D446" t="str">
            <v>副驾驶员座椅总成</v>
          </cell>
        </row>
        <row r="447">
          <cell r="B447" t="str">
            <v>SLT0001278</v>
          </cell>
          <cell r="C447" t="str">
            <v>220SLT0001278</v>
          </cell>
          <cell r="D447" t="str">
            <v>副驾驶员座椅总成</v>
          </cell>
        </row>
        <row r="448">
          <cell r="B448" t="str">
            <v>SHT0002748</v>
          </cell>
          <cell r="C448" t="str">
            <v>220SHT0002748</v>
          </cell>
          <cell r="D448" t="str">
            <v>11款右舵底座模块化</v>
          </cell>
        </row>
        <row r="449">
          <cell r="B449" t="str">
            <v>SLT0011539</v>
          </cell>
          <cell r="C449" t="str">
            <v>220SLT0011539</v>
          </cell>
          <cell r="D449" t="str">
            <v>底座模块化总成-低配</v>
          </cell>
        </row>
        <row r="450">
          <cell r="B450" t="str">
            <v>SLT0010200</v>
          </cell>
          <cell r="C450" t="str">
            <v>220SLT0010200</v>
          </cell>
          <cell r="D450" t="str">
            <v>驾驶员座总成</v>
          </cell>
        </row>
        <row r="451">
          <cell r="B451" t="str">
            <v>REM0010296</v>
          </cell>
          <cell r="C451" t="str">
            <v>210REM0010296</v>
          </cell>
          <cell r="D451" t="str">
            <v>B80CJ-E02右外后视镜右舵</v>
          </cell>
        </row>
        <row r="452">
          <cell r="B452" t="str">
            <v>TST0001677</v>
          </cell>
          <cell r="C452" t="str">
            <v>230TST0001677</v>
          </cell>
          <cell r="D452" t="str">
            <v>减压阀SMCAR40-04BG-A</v>
          </cell>
        </row>
        <row r="453">
          <cell r="B453" t="str">
            <v>SHT0000099</v>
          </cell>
          <cell r="C453" t="str">
            <v>230SHT0000099</v>
          </cell>
          <cell r="D453" t="str">
            <v>主驾底座模块化总成</v>
          </cell>
        </row>
        <row r="454">
          <cell r="B454" t="str">
            <v>REM0010295</v>
          </cell>
          <cell r="C454" t="str">
            <v>210REM0010295</v>
          </cell>
          <cell r="D454" t="str">
            <v>B80CJ-E02左外后视镜右舵</v>
          </cell>
        </row>
        <row r="455">
          <cell r="B455" t="str">
            <v>REM0002818</v>
          </cell>
          <cell r="C455" t="str">
            <v>210REM0002818</v>
          </cell>
          <cell r="D455" t="str">
            <v>B80CJ-M01低配左后视镜</v>
          </cell>
        </row>
        <row r="456">
          <cell r="B456" t="str">
            <v>SLT0001276</v>
          </cell>
          <cell r="C456" t="str">
            <v>220SLT0001276</v>
          </cell>
          <cell r="D456" t="str">
            <v>副驾驶员座椅总成</v>
          </cell>
        </row>
        <row r="457">
          <cell r="B457" t="str">
            <v>REM0001523</v>
          </cell>
          <cell r="C457" t="str">
            <v>210REM0001523</v>
          </cell>
          <cell r="D457" t="str">
            <v>B80C-M01低配右外后视镜</v>
          </cell>
        </row>
        <row r="458">
          <cell r="B458" t="str">
            <v>REM0010258</v>
          </cell>
          <cell r="C458" t="str">
            <v>210REM0010258</v>
          </cell>
          <cell r="D458" t="str">
            <v>B80C-M09右外后视镜总成</v>
          </cell>
        </row>
        <row r="459">
          <cell r="B459" t="str">
            <v>REM0010501</v>
          </cell>
          <cell r="C459" t="str">
            <v>210REM0010501</v>
          </cell>
          <cell r="D459" t="str">
            <v>B80C-E24右后视镜</v>
          </cell>
        </row>
        <row r="460">
          <cell r="B460" t="str">
            <v>REM0001518</v>
          </cell>
          <cell r="C460" t="str">
            <v>210REM0001518</v>
          </cell>
          <cell r="D460" t="str">
            <v>B80C-M01低配左外后视镜</v>
          </cell>
        </row>
        <row r="461">
          <cell r="B461" t="str">
            <v>REM0010257</v>
          </cell>
          <cell r="C461" t="str">
            <v>210REM0010257</v>
          </cell>
          <cell r="D461" t="str">
            <v>B80C-M09左外后视镜总成</v>
          </cell>
        </row>
        <row r="462">
          <cell r="B462" t="str">
            <v>REM0010500</v>
          </cell>
          <cell r="C462" t="str">
            <v>210REM0010500</v>
          </cell>
          <cell r="D462" t="str">
            <v>B80C-E24左后视镜</v>
          </cell>
        </row>
        <row r="463">
          <cell r="B463" t="str">
            <v>SHT0000589</v>
          </cell>
          <cell r="C463" t="str">
            <v>230SHT0000589</v>
          </cell>
          <cell r="D463" t="str">
            <v>主驾底座模块化总成</v>
          </cell>
        </row>
        <row r="464">
          <cell r="B464" t="str">
            <v>SBS0010079</v>
          </cell>
          <cell r="C464" t="str">
            <v>220SBS0010079</v>
          </cell>
          <cell r="D464" t="str">
            <v>副驾驶员座椅总成</v>
          </cell>
        </row>
        <row r="465">
          <cell r="B465" t="str">
            <v>SBS0010078</v>
          </cell>
          <cell r="C465" t="str">
            <v>220SBS0010078</v>
          </cell>
          <cell r="D465" t="str">
            <v>驾驶员座椅总成</v>
          </cell>
        </row>
        <row r="466">
          <cell r="B466" t="str">
            <v>SBS0010091</v>
          </cell>
          <cell r="C466" t="str">
            <v>220SBS0010091</v>
          </cell>
          <cell r="D466" t="str">
            <v>副驾驶员座椅总成</v>
          </cell>
        </row>
        <row r="467">
          <cell r="B467" t="str">
            <v>SBS0010090</v>
          </cell>
          <cell r="C467" t="str">
            <v>220SBS0010090</v>
          </cell>
          <cell r="D467" t="str">
            <v>驾驶员座椅总成</v>
          </cell>
        </row>
        <row r="468">
          <cell r="B468" t="str">
            <v>SHT0000099</v>
          </cell>
          <cell r="C468" t="str">
            <v>220SHT0000099</v>
          </cell>
          <cell r="D468" t="str">
            <v>主驾底座模块化总成</v>
          </cell>
        </row>
        <row r="469">
          <cell r="B469" t="str">
            <v>SLT0001909</v>
          </cell>
          <cell r="C469" t="str">
            <v>220SLT0001909</v>
          </cell>
          <cell r="D469" t="str">
            <v>三排双人</v>
          </cell>
        </row>
        <row r="470">
          <cell r="B470" t="str">
            <v>TST0001672</v>
          </cell>
          <cell r="C470" t="str">
            <v>230TST0001672</v>
          </cell>
          <cell r="D470" t="str">
            <v>气缸</v>
          </cell>
        </row>
        <row r="471">
          <cell r="B471" t="str">
            <v>TST0001826</v>
          </cell>
          <cell r="C471" t="str">
            <v>230TST0001826</v>
          </cell>
          <cell r="D471" t="str">
            <v>正极线缆</v>
          </cell>
        </row>
        <row r="472">
          <cell r="B472" t="str">
            <v>SHT0002749</v>
          </cell>
          <cell r="C472" t="str">
            <v>220SHT0002749</v>
          </cell>
          <cell r="D472" t="str">
            <v>右舵标准底座模块化</v>
          </cell>
        </row>
        <row r="473">
          <cell r="B473" t="str">
            <v>SLT0001407</v>
          </cell>
          <cell r="C473" t="str">
            <v>220SLT0001407</v>
          </cell>
          <cell r="D473" t="str">
            <v>右座二排单人马来</v>
          </cell>
        </row>
        <row r="474">
          <cell r="B474" t="str">
            <v>SLT0002528</v>
          </cell>
          <cell r="C474" t="str">
            <v>220SLT0002528</v>
          </cell>
          <cell r="D474" t="str">
            <v>驾驶员座总成</v>
          </cell>
        </row>
        <row r="475">
          <cell r="B475" t="str">
            <v>TST0000682</v>
          </cell>
          <cell r="C475" t="str">
            <v>230TST0000682</v>
          </cell>
          <cell r="D475" t="str">
            <v>气体过滤器</v>
          </cell>
        </row>
        <row r="476">
          <cell r="B476" t="str">
            <v>SLT0011539</v>
          </cell>
          <cell r="C476" t="str">
            <v>230SLT0011539</v>
          </cell>
          <cell r="D476" t="str">
            <v>底座模块化总成-低配</v>
          </cell>
        </row>
        <row r="477">
          <cell r="B477" t="str">
            <v>SHT0013026</v>
          </cell>
          <cell r="C477" t="str">
            <v>220SHT0013026</v>
          </cell>
          <cell r="D477" t="str">
            <v>上卧铺总成</v>
          </cell>
        </row>
        <row r="478">
          <cell r="B478" t="str">
            <v>SLT0011505</v>
          </cell>
          <cell r="C478" t="str">
            <v>220SLT0011505</v>
          </cell>
          <cell r="D478" t="str">
            <v>主靠背总成-前座</v>
          </cell>
        </row>
        <row r="479">
          <cell r="B479" t="str">
            <v>SHT0000589</v>
          </cell>
          <cell r="C479" t="str">
            <v>220SHT0000589</v>
          </cell>
          <cell r="D479" t="str">
            <v>主驾底座模块化总成</v>
          </cell>
        </row>
        <row r="480">
          <cell r="B480" t="str">
            <v>SHT0000898</v>
          </cell>
          <cell r="C480" t="str">
            <v>220SHT0000898</v>
          </cell>
          <cell r="D480" t="str">
            <v>下卧铺总成</v>
          </cell>
        </row>
        <row r="481">
          <cell r="B481" t="str">
            <v>REM0010284</v>
          </cell>
          <cell r="C481" t="str">
            <v>210REM0010284</v>
          </cell>
          <cell r="D481" t="str">
            <v>B80C建国版右外后视镜总成</v>
          </cell>
        </row>
        <row r="482">
          <cell r="B482" t="str">
            <v>REM0010503</v>
          </cell>
          <cell r="C482" t="str">
            <v>210REM0010503</v>
          </cell>
          <cell r="D482" t="str">
            <v>B80C-E24建国版右后视镜</v>
          </cell>
        </row>
        <row r="483">
          <cell r="B483" t="str">
            <v>TST0000482</v>
          </cell>
          <cell r="C483" t="str">
            <v>230TST0000482</v>
          </cell>
          <cell r="D483" t="str">
            <v>空气滤芯（气泵用）</v>
          </cell>
        </row>
        <row r="484">
          <cell r="B484" t="str">
            <v>REM0010283</v>
          </cell>
          <cell r="C484" t="str">
            <v>210REM0010283</v>
          </cell>
          <cell r="D484" t="str">
            <v>B80C建国版左外后视镜总成</v>
          </cell>
        </row>
        <row r="485">
          <cell r="B485" t="str">
            <v>REM0010502</v>
          </cell>
          <cell r="C485" t="str">
            <v>210REM0010502</v>
          </cell>
          <cell r="D485" t="str">
            <v>B80C-E24建国版左后视镜</v>
          </cell>
        </row>
        <row r="486">
          <cell r="B486" t="str">
            <v>SHT0000112</v>
          </cell>
          <cell r="C486" t="str">
            <v>220SHT0000112</v>
          </cell>
          <cell r="D486" t="str">
            <v>副驾驶员座椅总成</v>
          </cell>
        </row>
        <row r="487">
          <cell r="B487" t="str">
            <v>SHT0013623</v>
          </cell>
          <cell r="C487" t="str">
            <v>220SHT0013623</v>
          </cell>
          <cell r="D487" t="str">
            <v>副驾驶员座椅总成</v>
          </cell>
        </row>
        <row r="488">
          <cell r="B488" t="str">
            <v>SLT0001409</v>
          </cell>
          <cell r="C488" t="str">
            <v>220SLT0001409</v>
          </cell>
          <cell r="D488" t="str">
            <v>右座三排单马来</v>
          </cell>
        </row>
        <row r="489">
          <cell r="B489" t="str">
            <v>SHT0013621</v>
          </cell>
          <cell r="C489" t="str">
            <v>220SHT0013621</v>
          </cell>
          <cell r="D489" t="str">
            <v>副驾驶员座椅总成</v>
          </cell>
        </row>
        <row r="490">
          <cell r="B490" t="str">
            <v>SHT0013622</v>
          </cell>
          <cell r="C490" t="str">
            <v>220SHT0013622</v>
          </cell>
          <cell r="D490" t="str">
            <v>副驾驶员座椅总成</v>
          </cell>
        </row>
        <row r="491">
          <cell r="B491" t="str">
            <v>SHT0000111</v>
          </cell>
          <cell r="C491" t="str">
            <v>220SHT0000111</v>
          </cell>
          <cell r="D491" t="str">
            <v>副驾驶员座椅总成</v>
          </cell>
        </row>
        <row r="492">
          <cell r="B492" t="str">
            <v>SHT0013015</v>
          </cell>
          <cell r="C492" t="str">
            <v>220SHT0013015</v>
          </cell>
          <cell r="D492" t="str">
            <v>下卧铺总成</v>
          </cell>
        </row>
        <row r="493">
          <cell r="B493" t="str">
            <v>SLT0001179</v>
          </cell>
          <cell r="C493" t="str">
            <v>220SLT0001179</v>
          </cell>
          <cell r="D493" t="str">
            <v>窄体仿皮副司机</v>
          </cell>
        </row>
        <row r="494">
          <cell r="B494" t="str">
            <v>SLT0001172</v>
          </cell>
          <cell r="C494" t="str">
            <v>220SLT0001172</v>
          </cell>
          <cell r="D494" t="str">
            <v>窄体仿皮正司机</v>
          </cell>
        </row>
        <row r="495">
          <cell r="B495" t="str">
            <v>SLT0002739</v>
          </cell>
          <cell r="C495" t="str">
            <v>220SLT0002739</v>
          </cell>
          <cell r="D495" t="str">
            <v>右座正司机背</v>
          </cell>
        </row>
        <row r="496">
          <cell r="B496" t="str">
            <v>SLT0001226</v>
          </cell>
          <cell r="C496" t="str">
            <v>220SLT0001226</v>
          </cell>
          <cell r="D496" t="str">
            <v>右舵二排单人</v>
          </cell>
        </row>
        <row r="497">
          <cell r="B497" t="str">
            <v>SHT0012077</v>
          </cell>
          <cell r="C497" t="str">
            <v>230SHT0012077</v>
          </cell>
          <cell r="D497" t="str">
            <v>减震器总成</v>
          </cell>
        </row>
        <row r="498">
          <cell r="B498" t="str">
            <v>TST0000534</v>
          </cell>
          <cell r="C498" t="str">
            <v>230TST0000534</v>
          </cell>
          <cell r="D498" t="str">
            <v>扭力扳手0-300N.M</v>
          </cell>
        </row>
        <row r="499">
          <cell r="B499" t="str">
            <v>SHT0013024</v>
          </cell>
          <cell r="C499" t="str">
            <v>220SHT0013024</v>
          </cell>
          <cell r="D499" t="str">
            <v>上卧铺总成</v>
          </cell>
        </row>
        <row r="500">
          <cell r="B500" t="str">
            <v>SHT0000432</v>
          </cell>
          <cell r="C500" t="str">
            <v>230SHT0000432</v>
          </cell>
          <cell r="D500" t="str">
            <v>减震器总成</v>
          </cell>
        </row>
        <row r="501">
          <cell r="B501" t="str">
            <v>SHT0001725</v>
          </cell>
          <cell r="C501" t="str">
            <v>210SHT0001725</v>
          </cell>
          <cell r="D501" t="str">
            <v>窄车吊铺</v>
          </cell>
        </row>
        <row r="502">
          <cell r="B502" t="str">
            <v>SHT0001725</v>
          </cell>
          <cell r="C502" t="str">
            <v>220SHT0001725</v>
          </cell>
          <cell r="D502" t="str">
            <v>窄车吊铺</v>
          </cell>
        </row>
        <row r="503">
          <cell r="B503" t="str">
            <v>SHT0013025</v>
          </cell>
          <cell r="C503" t="str">
            <v>220SHT0013025</v>
          </cell>
          <cell r="D503" t="str">
            <v>上卧铺总成</v>
          </cell>
        </row>
        <row r="504">
          <cell r="B504" t="str">
            <v>TST0000469</v>
          </cell>
          <cell r="C504" t="str">
            <v>230TST0000469</v>
          </cell>
          <cell r="D504" t="str">
            <v>保险块 160T</v>
          </cell>
        </row>
        <row r="505">
          <cell r="B505" t="str">
            <v>TST0000496</v>
          </cell>
          <cell r="C505" t="str">
            <v>230TST0000496</v>
          </cell>
          <cell r="D505" t="str">
            <v>鹅颈（机器人）</v>
          </cell>
        </row>
        <row r="506">
          <cell r="B506" t="str">
            <v>TST0000636</v>
          </cell>
          <cell r="C506" t="str">
            <v>230TST0000636</v>
          </cell>
          <cell r="D506" t="str">
            <v>扭力扳手</v>
          </cell>
        </row>
        <row r="507">
          <cell r="B507" t="str">
            <v>TST0000955</v>
          </cell>
          <cell r="C507" t="str">
            <v>230TST0000955</v>
          </cell>
          <cell r="D507" t="str">
            <v>电熨斗</v>
          </cell>
        </row>
        <row r="508">
          <cell r="B508" t="str">
            <v>REM0003299</v>
          </cell>
          <cell r="C508" t="str">
            <v>210REM0003299</v>
          </cell>
          <cell r="D508" t="str">
            <v>C7左后视镜总成电动老状态</v>
          </cell>
        </row>
        <row r="509">
          <cell r="B509" t="str">
            <v>SLT0001227</v>
          </cell>
          <cell r="C509" t="str">
            <v>220SLT0001227</v>
          </cell>
          <cell r="D509" t="str">
            <v>右舵三排单人</v>
          </cell>
        </row>
        <row r="510">
          <cell r="B510" t="str">
            <v>REM0010282</v>
          </cell>
          <cell r="C510" t="str">
            <v>210REM0010282</v>
          </cell>
          <cell r="D510" t="str">
            <v>B40L建国版右外后视镜镀铬</v>
          </cell>
        </row>
        <row r="511">
          <cell r="B511" t="str">
            <v>REM0010446</v>
          </cell>
          <cell r="C511" t="str">
            <v>210REM0010446</v>
          </cell>
          <cell r="D511" t="str">
            <v>B40L-E40右外后视镜镀铬</v>
          </cell>
        </row>
        <row r="512">
          <cell r="B512" t="str">
            <v>REM0010281</v>
          </cell>
          <cell r="C512" t="str">
            <v>210REM0010281</v>
          </cell>
          <cell r="D512" t="str">
            <v>B40L建国版左外后视镜镀铬</v>
          </cell>
        </row>
        <row r="513">
          <cell r="B513" t="str">
            <v>REM0010445</v>
          </cell>
          <cell r="C513" t="str">
            <v>210REM0010445</v>
          </cell>
          <cell r="D513" t="str">
            <v>B40L-E40左外后视镜镀铬</v>
          </cell>
        </row>
        <row r="514">
          <cell r="B514" t="str">
            <v>SLT0001200</v>
          </cell>
          <cell r="C514" t="str">
            <v>220SLT0001200</v>
          </cell>
          <cell r="D514" t="str">
            <v>新乘客第二排单人</v>
          </cell>
        </row>
        <row r="515">
          <cell r="B515" t="str">
            <v>SLT0001201</v>
          </cell>
          <cell r="C515" t="str">
            <v>220SLT0001201</v>
          </cell>
          <cell r="D515" t="str">
            <v>新乘客第三排单人</v>
          </cell>
        </row>
        <row r="516">
          <cell r="B516" t="str">
            <v>TMA0000575</v>
          </cell>
          <cell r="C516" t="str">
            <v>210TMA0000575</v>
          </cell>
          <cell r="D516" t="str">
            <v>H6主镜内衬</v>
          </cell>
        </row>
        <row r="517">
          <cell r="B517" t="str">
            <v>SHT0000741</v>
          </cell>
          <cell r="C517" t="str">
            <v>220SHT0000741</v>
          </cell>
          <cell r="D517" t="str">
            <v>司机座框减震模块化总成</v>
          </cell>
        </row>
        <row r="518">
          <cell r="B518" t="str">
            <v>SHT0002500</v>
          </cell>
          <cell r="C518" t="str">
            <v>220SHT0002500</v>
          </cell>
          <cell r="D518" t="str">
            <v>副驾驶员座椅总成</v>
          </cell>
        </row>
        <row r="519">
          <cell r="B519" t="str">
            <v>SLT0001297</v>
          </cell>
          <cell r="C519" t="str">
            <v>220SLT0001297</v>
          </cell>
          <cell r="D519" t="str">
            <v>驾驶员座椅总成</v>
          </cell>
        </row>
        <row r="520">
          <cell r="B520" t="str">
            <v>SLT0001415</v>
          </cell>
          <cell r="C520" t="str">
            <v>220SLT0001415</v>
          </cell>
          <cell r="D520" t="str">
            <v>右二排单人</v>
          </cell>
        </row>
        <row r="521">
          <cell r="B521" t="str">
            <v>SLT0001408</v>
          </cell>
          <cell r="C521" t="str">
            <v>220SLT0001408</v>
          </cell>
          <cell r="D521" t="str">
            <v>二排单人座右</v>
          </cell>
        </row>
        <row r="522">
          <cell r="B522" t="str">
            <v>TSY0000470</v>
          </cell>
          <cell r="C522" t="str">
            <v>220TSY0000470</v>
          </cell>
          <cell r="D522" t="str">
            <v>钢丝手套小号</v>
          </cell>
        </row>
        <row r="523">
          <cell r="B523" t="str">
            <v>SLT0001410</v>
          </cell>
          <cell r="C523" t="str">
            <v>220SLT0001410</v>
          </cell>
          <cell r="D523" t="str">
            <v>三排单人座右</v>
          </cell>
        </row>
        <row r="524">
          <cell r="B524" t="str">
            <v>SLT0001207</v>
          </cell>
          <cell r="C524" t="str">
            <v>220SLT0001207</v>
          </cell>
          <cell r="D524" t="str">
            <v>二排单人座</v>
          </cell>
        </row>
        <row r="525">
          <cell r="B525" t="str">
            <v>SHT0013349</v>
          </cell>
          <cell r="C525" t="str">
            <v>230SHT0013349</v>
          </cell>
          <cell r="D525" t="str">
            <v>副驾底座模块化总成</v>
          </cell>
        </row>
        <row r="526">
          <cell r="B526" t="str">
            <v>SLT0001208</v>
          </cell>
          <cell r="C526" t="str">
            <v>220SLT0001208</v>
          </cell>
          <cell r="D526" t="str">
            <v>三排单人座</v>
          </cell>
        </row>
        <row r="527">
          <cell r="B527" t="str">
            <v>SHT0000856</v>
          </cell>
          <cell r="C527" t="str">
            <v>220SHT0000856</v>
          </cell>
          <cell r="D527" t="str">
            <v>副驾驶员座椅总成</v>
          </cell>
        </row>
        <row r="528">
          <cell r="B528" t="str">
            <v>SLT0001416</v>
          </cell>
          <cell r="C528" t="str">
            <v>220SLT0001416</v>
          </cell>
          <cell r="D528" t="str">
            <v>右三排单人</v>
          </cell>
        </row>
        <row r="529">
          <cell r="B529" t="str">
            <v>SHT0000880</v>
          </cell>
          <cell r="C529" t="str">
            <v>220SHT0000880</v>
          </cell>
          <cell r="D529" t="str">
            <v>上卧铺总成</v>
          </cell>
        </row>
        <row r="530">
          <cell r="B530" t="str">
            <v>SLT0002741</v>
          </cell>
          <cell r="C530" t="str">
            <v>220SLT0002741</v>
          </cell>
          <cell r="D530" t="str">
            <v>右欧马可正司机手柄黑靠背</v>
          </cell>
        </row>
        <row r="531">
          <cell r="B531" t="str">
            <v>SLT0001183</v>
          </cell>
          <cell r="C531" t="str">
            <v>220SLT0001183</v>
          </cell>
          <cell r="D531" t="str">
            <v>豪华乘客第二排单人</v>
          </cell>
        </row>
        <row r="532">
          <cell r="B532" t="str">
            <v>SLT0001184</v>
          </cell>
          <cell r="C532" t="str">
            <v>220SLT0001184</v>
          </cell>
          <cell r="D532" t="str">
            <v>豪华乘客第三排单人</v>
          </cell>
        </row>
        <row r="533">
          <cell r="B533" t="str">
            <v>REM0010505</v>
          </cell>
          <cell r="C533" t="str">
            <v>210REM0010505</v>
          </cell>
          <cell r="D533" t="str">
            <v>B40L-E40钢琴黑右后视镜</v>
          </cell>
        </row>
        <row r="534">
          <cell r="B534" t="str">
            <v>REM0010504</v>
          </cell>
          <cell r="C534" t="str">
            <v>210REM0010504</v>
          </cell>
          <cell r="D534" t="str">
            <v>B40L-E40钢琴黑左后视镜</v>
          </cell>
        </row>
        <row r="535">
          <cell r="B535" t="str">
            <v>TST0001833</v>
          </cell>
          <cell r="C535" t="str">
            <v>230TST0001833</v>
          </cell>
          <cell r="D535" t="str">
            <v>机器人压臂总成</v>
          </cell>
        </row>
        <row r="536">
          <cell r="B536" t="str">
            <v>SLT0001252</v>
          </cell>
          <cell r="C536" t="str">
            <v>220SLT0001252</v>
          </cell>
          <cell r="D536" t="str">
            <v>乘客第二排单人座</v>
          </cell>
        </row>
        <row r="537">
          <cell r="B537" t="str">
            <v>REM0010206</v>
          </cell>
          <cell r="C537" t="str">
            <v>210REM0010206</v>
          </cell>
          <cell r="D537" t="str">
            <v>H6右后视镜总成</v>
          </cell>
        </row>
        <row r="538">
          <cell r="B538" t="str">
            <v>SLT0002522</v>
          </cell>
          <cell r="C538" t="str">
            <v>220SLT0002522</v>
          </cell>
          <cell r="D538" t="str">
            <v>副驾驶员座椅总成</v>
          </cell>
        </row>
        <row r="539">
          <cell r="B539" t="str">
            <v>REM0010146</v>
          </cell>
          <cell r="C539" t="str">
            <v>210REM0010146</v>
          </cell>
          <cell r="D539" t="str">
            <v>H6左后视镜总成</v>
          </cell>
        </row>
        <row r="540">
          <cell r="B540" t="str">
            <v>TST0000144</v>
          </cell>
          <cell r="C540" t="str">
            <v>230TST0000144</v>
          </cell>
          <cell r="D540" t="str">
            <v>水钻钻头φ168*450</v>
          </cell>
        </row>
        <row r="541">
          <cell r="B541" t="str">
            <v>SLT0001191</v>
          </cell>
          <cell r="C541" t="str">
            <v>220SLT0001191</v>
          </cell>
          <cell r="D541" t="str">
            <v>乘客第二排单人座椅</v>
          </cell>
        </row>
        <row r="542">
          <cell r="B542" t="str">
            <v>SLT0001192</v>
          </cell>
          <cell r="C542" t="str">
            <v>220SLT0001192</v>
          </cell>
          <cell r="D542" t="str">
            <v>乘客第三排单人座椅</v>
          </cell>
        </row>
        <row r="543">
          <cell r="B543" t="str">
            <v>SLT0001271</v>
          </cell>
          <cell r="C543" t="str">
            <v>220SLT0001271</v>
          </cell>
          <cell r="D543" t="str">
            <v>驾驶员座椅总成</v>
          </cell>
        </row>
        <row r="544">
          <cell r="B544" t="str">
            <v>TST0001825</v>
          </cell>
          <cell r="C544" t="str">
            <v>230TST0001825</v>
          </cell>
          <cell r="D544" t="str">
            <v>电磁起动器</v>
          </cell>
        </row>
        <row r="545">
          <cell r="B545" t="str">
            <v>SLT0010428</v>
          </cell>
          <cell r="C545" t="str">
            <v>220SLT0010428</v>
          </cell>
          <cell r="D545" t="str">
            <v>2080副座椅总成</v>
          </cell>
        </row>
        <row r="546">
          <cell r="B546" t="str">
            <v>SLT0002523</v>
          </cell>
          <cell r="C546" t="str">
            <v>220SLT0002523</v>
          </cell>
          <cell r="D546" t="str">
            <v>副驾驶员座椅总成</v>
          </cell>
        </row>
        <row r="547">
          <cell r="B547" t="str">
            <v>SLT0001459</v>
          </cell>
          <cell r="C547" t="str">
            <v>220SLT0001459</v>
          </cell>
          <cell r="D547" t="str">
            <v>副驾驶员座椅总成</v>
          </cell>
        </row>
        <row r="548">
          <cell r="B548" t="str">
            <v>SLT0001931</v>
          </cell>
          <cell r="C548" t="str">
            <v>220SLT0001931</v>
          </cell>
          <cell r="D548" t="str">
            <v>四排单人右</v>
          </cell>
        </row>
        <row r="549">
          <cell r="B549" t="str">
            <v>SHT0000870</v>
          </cell>
          <cell r="C549" t="str">
            <v>220SHT0000870</v>
          </cell>
          <cell r="D549" t="str">
            <v>下卧铺总成</v>
          </cell>
        </row>
        <row r="550">
          <cell r="B550" t="str">
            <v>SLT0001249</v>
          </cell>
          <cell r="C550" t="str">
            <v>220SLT0001249</v>
          </cell>
          <cell r="D550" t="str">
            <v>乘客第三排单人座</v>
          </cell>
        </row>
        <row r="551">
          <cell r="B551" t="str">
            <v>SLT0001185</v>
          </cell>
          <cell r="C551" t="str">
            <v>220SLT0001185</v>
          </cell>
          <cell r="D551" t="str">
            <v>豪华乘客第四排单人</v>
          </cell>
        </row>
        <row r="552">
          <cell r="B552" t="str">
            <v>SHT0013339</v>
          </cell>
          <cell r="C552" t="str">
            <v>230SHT0013339</v>
          </cell>
          <cell r="D552" t="str">
            <v>主驾底座模块化总成</v>
          </cell>
        </row>
        <row r="553">
          <cell r="B553" t="str">
            <v>SHT0000850</v>
          </cell>
          <cell r="C553" t="str">
            <v>220SHT0000850</v>
          </cell>
          <cell r="D553" t="str">
            <v>下卧铺总成</v>
          </cell>
        </row>
        <row r="554">
          <cell r="B554" t="str">
            <v>SHT0000835</v>
          </cell>
          <cell r="C554" t="str">
            <v>230SHT0000835</v>
          </cell>
          <cell r="D554" t="str">
            <v>气囊减震器总成</v>
          </cell>
        </row>
        <row r="555">
          <cell r="B555" t="str">
            <v>TST0001636</v>
          </cell>
          <cell r="C555" t="str">
            <v>220TST0001636</v>
          </cell>
          <cell r="D555" t="str">
            <v>马路标线漆黄</v>
          </cell>
        </row>
        <row r="556">
          <cell r="B556" t="str">
            <v>SHT0000860</v>
          </cell>
          <cell r="C556" t="str">
            <v>220SHT0000860</v>
          </cell>
          <cell r="D556" t="str">
            <v>上卧铺总成</v>
          </cell>
        </row>
        <row r="557">
          <cell r="B557" t="str">
            <v>TST0000681</v>
          </cell>
          <cell r="C557" t="str">
            <v>230TST0000681</v>
          </cell>
          <cell r="D557" t="str">
            <v>电梯同步皮带</v>
          </cell>
        </row>
        <row r="558">
          <cell r="B558" t="str">
            <v>REM0002468</v>
          </cell>
          <cell r="C558" t="str">
            <v>210REM0002468</v>
          </cell>
          <cell r="D558" t="str">
            <v>C7左后视镜总成(电动)</v>
          </cell>
        </row>
        <row r="559">
          <cell r="B559" t="str">
            <v>REM0002481</v>
          </cell>
          <cell r="C559" t="str">
            <v>210REM0002481</v>
          </cell>
          <cell r="D559" t="str">
            <v>C7右后视镜总成(电动)</v>
          </cell>
        </row>
        <row r="560">
          <cell r="B560" t="str">
            <v>REM0002295</v>
          </cell>
          <cell r="C560" t="str">
            <v>210REM0002295</v>
          </cell>
          <cell r="D560" t="str">
            <v>T7H左后视镜（电动）</v>
          </cell>
        </row>
        <row r="561">
          <cell r="B561" t="str">
            <v>REM0002296</v>
          </cell>
          <cell r="C561" t="str">
            <v>210REM0002296</v>
          </cell>
          <cell r="D561" t="str">
            <v>T7H右后视镜（电动）</v>
          </cell>
        </row>
        <row r="562">
          <cell r="B562" t="str">
            <v>TST0000485</v>
          </cell>
          <cell r="C562" t="str">
            <v>230TST0000485</v>
          </cell>
          <cell r="D562" t="str">
            <v>副键  沧锻80T</v>
          </cell>
        </row>
        <row r="563">
          <cell r="B563" t="str">
            <v>SLT0001291</v>
          </cell>
          <cell r="C563" t="str">
            <v>220SLT0001291</v>
          </cell>
          <cell r="D563" t="str">
            <v>后排座椅总成</v>
          </cell>
        </row>
        <row r="564">
          <cell r="B564" t="str">
            <v>SLT0002781</v>
          </cell>
          <cell r="C564" t="str">
            <v>220SLT0002781</v>
          </cell>
          <cell r="D564" t="str">
            <v>后排座椅总成</v>
          </cell>
        </row>
        <row r="565">
          <cell r="B565" t="str">
            <v>SLT0001219</v>
          </cell>
          <cell r="C565" t="str">
            <v>220SLT0001219</v>
          </cell>
          <cell r="D565" t="str">
            <v>二排单人16座右无头枕</v>
          </cell>
        </row>
        <row r="566">
          <cell r="B566" t="str">
            <v>TST0000680</v>
          </cell>
          <cell r="C566" t="str">
            <v>230TST0000680</v>
          </cell>
          <cell r="D566" t="str">
            <v>板网 40*40</v>
          </cell>
        </row>
        <row r="567">
          <cell r="B567" t="str">
            <v>TST0001255</v>
          </cell>
          <cell r="C567" t="str">
            <v>230TST0001255</v>
          </cell>
          <cell r="D567" t="str">
            <v>铣刀12</v>
          </cell>
        </row>
        <row r="568">
          <cell r="B568" t="str">
            <v>TST0000546</v>
          </cell>
          <cell r="C568" t="str">
            <v>230TST0000546</v>
          </cell>
          <cell r="D568" t="str">
            <v>锯片φ315</v>
          </cell>
        </row>
        <row r="569">
          <cell r="B569" t="str">
            <v>SLT0002524</v>
          </cell>
          <cell r="C569" t="str">
            <v>220SLT0002524</v>
          </cell>
          <cell r="D569" t="str">
            <v>副驾驶员座椅总成</v>
          </cell>
        </row>
        <row r="570">
          <cell r="B570" t="str">
            <v>SLT0001142</v>
          </cell>
          <cell r="C570" t="str">
            <v>220SLT0001142</v>
          </cell>
          <cell r="D570" t="str">
            <v>后排座椅总成</v>
          </cell>
        </row>
        <row r="571">
          <cell r="B571" t="str">
            <v>SLT0001220</v>
          </cell>
          <cell r="C571" t="str">
            <v>220SLT0001220</v>
          </cell>
          <cell r="D571" t="str">
            <v>三排单人16座右无头枕</v>
          </cell>
        </row>
        <row r="572">
          <cell r="B572" t="str">
            <v>SLT0001394</v>
          </cell>
          <cell r="C572" t="str">
            <v>220SLT0001394</v>
          </cell>
          <cell r="D572" t="str">
            <v>乘客第二排单人座</v>
          </cell>
        </row>
        <row r="573">
          <cell r="B573" t="str">
            <v>SLT0001395</v>
          </cell>
          <cell r="C573" t="str">
            <v>220SLT0001395</v>
          </cell>
          <cell r="D573" t="str">
            <v>二排单人无头枕</v>
          </cell>
        </row>
        <row r="574">
          <cell r="B574" t="str">
            <v>SLT0001396</v>
          </cell>
          <cell r="C574" t="str">
            <v>220SLT0001396</v>
          </cell>
          <cell r="D574" t="str">
            <v>乘客第三排单人座</v>
          </cell>
        </row>
        <row r="575">
          <cell r="B575" t="str">
            <v>SLT0001397</v>
          </cell>
          <cell r="C575" t="str">
            <v>220SLT0001397</v>
          </cell>
          <cell r="D575" t="str">
            <v>三排单人无头枕</v>
          </cell>
        </row>
        <row r="576">
          <cell r="B576" t="str">
            <v>SLT0001399</v>
          </cell>
          <cell r="C576" t="str">
            <v>220SLT0001399</v>
          </cell>
          <cell r="D576" t="str">
            <v>一排三人皮革</v>
          </cell>
        </row>
        <row r="577">
          <cell r="B577" t="str">
            <v>SBS0010084</v>
          </cell>
          <cell r="C577" t="str">
            <v>220SBS0010084</v>
          </cell>
          <cell r="D577" t="str">
            <v>第三排乘客单人座椅总成</v>
          </cell>
        </row>
        <row r="578">
          <cell r="B578" t="str">
            <v>SBS0010089</v>
          </cell>
          <cell r="C578" t="str">
            <v>220SBS0010089</v>
          </cell>
          <cell r="D578" t="str">
            <v>后排靠背可调单人乘客座椅</v>
          </cell>
        </row>
        <row r="579">
          <cell r="B579" t="str">
            <v>TST0000510</v>
          </cell>
          <cell r="C579" t="str">
            <v>230TST0000510</v>
          </cell>
          <cell r="D579" t="str">
            <v>电锤</v>
          </cell>
        </row>
        <row r="580">
          <cell r="B580" t="str">
            <v>SBS0010095</v>
          </cell>
          <cell r="C580" t="str">
            <v>220SBS0010095</v>
          </cell>
          <cell r="D580" t="str">
            <v>第三排乘客单人座椅总成</v>
          </cell>
        </row>
        <row r="581">
          <cell r="B581" t="str">
            <v>SBS0010098</v>
          </cell>
          <cell r="C581" t="str">
            <v>220SBS0010098</v>
          </cell>
          <cell r="D581" t="str">
            <v>后排靠背可调单人乘客座椅</v>
          </cell>
        </row>
        <row r="582">
          <cell r="B582" t="str">
            <v>SLT0001390</v>
          </cell>
          <cell r="C582" t="str">
            <v>220SLT0001390</v>
          </cell>
          <cell r="D582" t="str">
            <v>一排三人无头枕</v>
          </cell>
        </row>
        <row r="583">
          <cell r="B583" t="str">
            <v>REM0001527</v>
          </cell>
          <cell r="C583" t="str">
            <v>210REM0001527</v>
          </cell>
          <cell r="D583" t="str">
            <v>B40L-F05中高配外右后视镜</v>
          </cell>
        </row>
        <row r="584">
          <cell r="B584" t="str">
            <v>REM0010268</v>
          </cell>
          <cell r="C584" t="str">
            <v>210REM0010268</v>
          </cell>
          <cell r="D584" t="str">
            <v>B40L右后视镜中高配阿拉伯</v>
          </cell>
        </row>
        <row r="585">
          <cell r="B585" t="str">
            <v>REM0001526</v>
          </cell>
          <cell r="C585" t="str">
            <v>210REM0001526</v>
          </cell>
          <cell r="D585" t="str">
            <v>B40L-F05中高配外左后视镜</v>
          </cell>
        </row>
        <row r="586">
          <cell r="B586" t="str">
            <v>REM0010267</v>
          </cell>
          <cell r="C586" t="str">
            <v>210REM0010267</v>
          </cell>
          <cell r="D586" t="str">
            <v>B40L左后视镜中高配阿拉伯</v>
          </cell>
        </row>
        <row r="587">
          <cell r="B587" t="str">
            <v>SHT0000842</v>
          </cell>
          <cell r="C587" t="str">
            <v>220SHT0000842</v>
          </cell>
          <cell r="D587" t="str">
            <v>下卧铺总成</v>
          </cell>
        </row>
        <row r="588">
          <cell r="B588" t="str">
            <v>REM0003300</v>
          </cell>
          <cell r="C588" t="str">
            <v>210REM0003300</v>
          </cell>
          <cell r="D588" t="str">
            <v>C7右后视镜总成电动老状态</v>
          </cell>
        </row>
        <row r="589">
          <cell r="B589" t="str">
            <v>SHT0000878</v>
          </cell>
          <cell r="C589" t="str">
            <v>220SHT0000878</v>
          </cell>
          <cell r="D589" t="str">
            <v>副驾驶员座椅总成</v>
          </cell>
        </row>
        <row r="590">
          <cell r="B590" t="str">
            <v>SHT0000874</v>
          </cell>
          <cell r="C590" t="str">
            <v>220SHT0000874</v>
          </cell>
          <cell r="D590" t="str">
            <v>副驾驶员座椅总成</v>
          </cell>
        </row>
        <row r="591">
          <cell r="B591" t="str">
            <v>SBS0010094</v>
          </cell>
          <cell r="C591" t="str">
            <v>220SBS0010094</v>
          </cell>
          <cell r="D591" t="str">
            <v>第二排乘客单人座椅总成</v>
          </cell>
        </row>
        <row r="592">
          <cell r="B592" t="str">
            <v>SLT0010591</v>
          </cell>
          <cell r="C592" t="str">
            <v>220SLT0010591</v>
          </cell>
          <cell r="D592" t="str">
            <v>1880副座椅总成</v>
          </cell>
        </row>
        <row r="593">
          <cell r="B593" t="str">
            <v>SHT0000859</v>
          </cell>
          <cell r="C593" t="str">
            <v>220SHT0000859</v>
          </cell>
          <cell r="D593" t="str">
            <v>上卧铺总成</v>
          </cell>
        </row>
        <row r="594">
          <cell r="B594" t="str">
            <v>SLT0001265</v>
          </cell>
          <cell r="C594" t="str">
            <v>220SLT0001265</v>
          </cell>
          <cell r="D594" t="str">
            <v>驾驶员座椅总成</v>
          </cell>
        </row>
        <row r="595">
          <cell r="B595" t="str">
            <v>SHT0013023</v>
          </cell>
          <cell r="C595" t="str">
            <v>220SHT0013023</v>
          </cell>
          <cell r="D595" t="str">
            <v>上卧铺总成</v>
          </cell>
        </row>
        <row r="596">
          <cell r="B596" t="str">
            <v>SHT0013886</v>
          </cell>
          <cell r="C596" t="str">
            <v>220SHT0013886</v>
          </cell>
          <cell r="D596" t="str">
            <v>驾驶员靠背总成</v>
          </cell>
        </row>
        <row r="597">
          <cell r="B597" t="str">
            <v>SHT0002166</v>
          </cell>
          <cell r="C597" t="str">
            <v>220SHT0002166</v>
          </cell>
          <cell r="D597" t="str">
            <v>驾驶员靠背总成</v>
          </cell>
        </row>
        <row r="598">
          <cell r="B598" t="str">
            <v>SLT0001267</v>
          </cell>
          <cell r="C598" t="str">
            <v>220SLT0001267</v>
          </cell>
          <cell r="D598" t="str">
            <v>驾驶员座椅总成</v>
          </cell>
        </row>
        <row r="599">
          <cell r="B599" t="str">
            <v>TST0001142</v>
          </cell>
          <cell r="C599" t="str">
            <v>230TST0001142</v>
          </cell>
          <cell r="D599" t="str">
            <v>气管φ12</v>
          </cell>
        </row>
        <row r="600">
          <cell r="B600" t="str">
            <v>TST0001213</v>
          </cell>
          <cell r="C600" t="str">
            <v>230TST0001213</v>
          </cell>
          <cell r="D600" t="str">
            <v>φ10气管</v>
          </cell>
        </row>
        <row r="601">
          <cell r="B601" t="str">
            <v>SLT0001268</v>
          </cell>
          <cell r="C601" t="str">
            <v>220SLT0001268</v>
          </cell>
          <cell r="D601" t="str">
            <v>驾驶员座椅总成</v>
          </cell>
        </row>
        <row r="602">
          <cell r="B602" t="str">
            <v>SBS0010083</v>
          </cell>
          <cell r="C602" t="str">
            <v>220SBS0010083</v>
          </cell>
          <cell r="D602" t="str">
            <v>第二排乘客单人座椅总成</v>
          </cell>
        </row>
        <row r="603">
          <cell r="B603" t="str">
            <v>SHT0012401</v>
          </cell>
          <cell r="C603" t="str">
            <v>220SHT0012401</v>
          </cell>
          <cell r="D603" t="str">
            <v>扶手底支架安装总成</v>
          </cell>
        </row>
        <row r="604">
          <cell r="B604" t="str">
            <v>SLT0001298</v>
          </cell>
          <cell r="C604" t="str">
            <v>220SLT0001298</v>
          </cell>
          <cell r="D604" t="str">
            <v>副驶员座椅总成</v>
          </cell>
        </row>
        <row r="605">
          <cell r="B605" t="str">
            <v>TST0001738</v>
          </cell>
          <cell r="C605" t="str">
            <v>220TST0001738</v>
          </cell>
          <cell r="D605" t="str">
            <v>气缸</v>
          </cell>
        </row>
        <row r="606">
          <cell r="B606" t="str">
            <v>TST0000906</v>
          </cell>
          <cell r="C606" t="str">
            <v>230TST0000906</v>
          </cell>
          <cell r="D606" t="str">
            <v>电机齿轮</v>
          </cell>
        </row>
        <row r="607">
          <cell r="B607" t="str">
            <v>TST0001096</v>
          </cell>
          <cell r="C607" t="str">
            <v>230TST0001096</v>
          </cell>
          <cell r="D607" t="str">
            <v>LED大灯</v>
          </cell>
        </row>
        <row r="608">
          <cell r="B608" t="str">
            <v>REM0010279</v>
          </cell>
          <cell r="C608" t="str">
            <v>210REM0010279</v>
          </cell>
          <cell r="D608" t="str">
            <v>B40L建国版左后视镜哑光黑</v>
          </cell>
        </row>
        <row r="609">
          <cell r="B609" t="str">
            <v>REM0010489</v>
          </cell>
          <cell r="C609" t="str">
            <v>210REM0010489</v>
          </cell>
          <cell r="D609" t="str">
            <v>B40L-E23右后视镜钢琴黑</v>
          </cell>
        </row>
        <row r="610">
          <cell r="B610" t="str">
            <v>REM0010487</v>
          </cell>
          <cell r="C610" t="str">
            <v>210REM0010487</v>
          </cell>
          <cell r="D610" t="str">
            <v>B40L-E23左后视镜钢琴黑</v>
          </cell>
        </row>
        <row r="611">
          <cell r="B611" t="str">
            <v>SHT0000876</v>
          </cell>
          <cell r="C611" t="str">
            <v>220SHT0000876</v>
          </cell>
          <cell r="D611" t="str">
            <v>副驾驶员座椅总成</v>
          </cell>
        </row>
        <row r="612">
          <cell r="B612" t="str">
            <v>SHT0000882</v>
          </cell>
          <cell r="C612" t="str">
            <v>220SHT0000882</v>
          </cell>
          <cell r="D612" t="str">
            <v>副驾驶员座椅总成</v>
          </cell>
        </row>
        <row r="613">
          <cell r="B613" t="str">
            <v>SHT0012107</v>
          </cell>
          <cell r="C613" t="str">
            <v>230SHT0012107</v>
          </cell>
          <cell r="D613" t="str">
            <v>升降器总成</v>
          </cell>
        </row>
        <row r="614">
          <cell r="B614" t="str">
            <v>TST0000973</v>
          </cell>
          <cell r="C614" t="str">
            <v>230TST0000973</v>
          </cell>
          <cell r="D614" t="str">
            <v>氩弧焊枪</v>
          </cell>
        </row>
        <row r="615">
          <cell r="B615" t="str">
            <v>SLT0001401</v>
          </cell>
          <cell r="C615" t="str">
            <v>220SLT0001401</v>
          </cell>
          <cell r="D615" t="str">
            <v>三排单人皮革</v>
          </cell>
        </row>
        <row r="616">
          <cell r="B616" t="str">
            <v>SHT0000889</v>
          </cell>
          <cell r="C616" t="str">
            <v>220SHT0000889</v>
          </cell>
          <cell r="D616" t="str">
            <v>副驾驶员座椅总成</v>
          </cell>
        </row>
        <row r="617">
          <cell r="B617" t="str">
            <v>TMA0000178</v>
          </cell>
          <cell r="C617" t="str">
            <v>210TMA0000178</v>
          </cell>
          <cell r="D617" t="str">
            <v>9094底涂剂</v>
          </cell>
        </row>
        <row r="618">
          <cell r="B618" t="str">
            <v>SCS0001529</v>
          </cell>
          <cell r="C618" t="str">
            <v>230SCS0001529</v>
          </cell>
          <cell r="D618" t="str">
            <v>MA501主驾座骨架总成电动</v>
          </cell>
        </row>
        <row r="619">
          <cell r="B619" t="str">
            <v>SHT0000848</v>
          </cell>
          <cell r="C619" t="str">
            <v>220SHT0000848</v>
          </cell>
          <cell r="D619" t="str">
            <v>下卧铺总成</v>
          </cell>
        </row>
        <row r="620">
          <cell r="B620" t="str">
            <v>REM0010280</v>
          </cell>
          <cell r="C620" t="str">
            <v>210REM0010280</v>
          </cell>
          <cell r="D620" t="str">
            <v>B40L建国版右后视镜哑光黑</v>
          </cell>
        </row>
        <row r="621">
          <cell r="B621" t="str">
            <v>SLT0011507</v>
          </cell>
          <cell r="C621" t="str">
            <v>220SLT0011507</v>
          </cell>
          <cell r="D621" t="str">
            <v>坐垫总成-前座</v>
          </cell>
        </row>
        <row r="622">
          <cell r="B622" t="str">
            <v>SCS0004067</v>
          </cell>
          <cell r="C622" t="str">
            <v>220SCS0004067</v>
          </cell>
          <cell r="D622" t="str">
            <v>B40司机座框总成</v>
          </cell>
        </row>
        <row r="623">
          <cell r="B623" t="str">
            <v>SCS0004067</v>
          </cell>
          <cell r="C623" t="str">
            <v>230SCS0004067</v>
          </cell>
          <cell r="D623" t="str">
            <v>B40司机座框总成</v>
          </cell>
        </row>
        <row r="624">
          <cell r="B624" t="str">
            <v>REM0002489</v>
          </cell>
          <cell r="C624" t="str">
            <v>210REM0002489</v>
          </cell>
          <cell r="D624" t="str">
            <v>T5G左后视镜窄体、手动</v>
          </cell>
        </row>
        <row r="625">
          <cell r="B625" t="str">
            <v>REM0002498</v>
          </cell>
          <cell r="C625" t="str">
            <v>210REM0002498</v>
          </cell>
          <cell r="D625" t="str">
            <v>T5G右后视镜窄体、手动</v>
          </cell>
        </row>
        <row r="626">
          <cell r="B626" t="str">
            <v>SHT0000184</v>
          </cell>
          <cell r="C626" t="str">
            <v>230SHT0000184</v>
          </cell>
          <cell r="D626" t="str">
            <v>大运减震器总成</v>
          </cell>
        </row>
        <row r="627">
          <cell r="B627" t="str">
            <v>BEC0010024</v>
          </cell>
          <cell r="C627" t="str">
            <v>220BEC0010024</v>
          </cell>
          <cell r="D627" t="str">
            <v>ECU总成</v>
          </cell>
        </row>
        <row r="628">
          <cell r="B628" t="str">
            <v>TAT0010043</v>
          </cell>
          <cell r="C628" t="str">
            <v>220TAT0010043</v>
          </cell>
          <cell r="D628" t="str">
            <v>H6正驾座椅包装箱</v>
          </cell>
        </row>
        <row r="629">
          <cell r="B629" t="str">
            <v>SLT0001285</v>
          </cell>
          <cell r="C629" t="str">
            <v>220SLT0001285</v>
          </cell>
          <cell r="D629" t="str">
            <v>副驾驶员座椅总成</v>
          </cell>
        </row>
        <row r="630">
          <cell r="B630" t="str">
            <v>SCS0001374</v>
          </cell>
          <cell r="C630" t="str">
            <v>230SCS0001374</v>
          </cell>
          <cell r="D630" t="str">
            <v>主驾座骨架总成</v>
          </cell>
        </row>
        <row r="631">
          <cell r="B631" t="str">
            <v>SHT0000864</v>
          </cell>
          <cell r="C631" t="str">
            <v>220SHT0000864</v>
          </cell>
          <cell r="D631" t="str">
            <v>下卧铺总成</v>
          </cell>
        </row>
        <row r="632">
          <cell r="B632" t="str">
            <v>REM0001222</v>
          </cell>
          <cell r="C632" t="str">
            <v>210REM0001222</v>
          </cell>
          <cell r="D632" t="str">
            <v>豪沃豪华型左后视镜</v>
          </cell>
        </row>
        <row r="633">
          <cell r="B633" t="str">
            <v>REM0001209</v>
          </cell>
          <cell r="C633" t="str">
            <v>210REM0001209</v>
          </cell>
          <cell r="D633" t="str">
            <v>新ETX改型电动左后视镜</v>
          </cell>
        </row>
        <row r="634">
          <cell r="B634" t="str">
            <v>SLT0001283</v>
          </cell>
          <cell r="C634" t="str">
            <v>220SLT0001283</v>
          </cell>
          <cell r="D634" t="str">
            <v>副驾驶员座椅总成连体背</v>
          </cell>
        </row>
        <row r="635">
          <cell r="B635" t="str">
            <v>REM0001221</v>
          </cell>
          <cell r="C635" t="str">
            <v>210REM0001221</v>
          </cell>
          <cell r="D635" t="str">
            <v>豪泺右置车右后视镜</v>
          </cell>
        </row>
        <row r="636">
          <cell r="B636" t="str">
            <v>SHT0000822</v>
          </cell>
          <cell r="C636" t="str">
            <v>230SHT0000822</v>
          </cell>
          <cell r="D636" t="str">
            <v>气囊减震器总成</v>
          </cell>
        </row>
        <row r="637">
          <cell r="B637" t="str">
            <v>TST0001841</v>
          </cell>
          <cell r="C637" t="str">
            <v>230TST0001841</v>
          </cell>
          <cell r="D637" t="str">
            <v>W905自动喷枪空气帽螺母</v>
          </cell>
        </row>
        <row r="638">
          <cell r="B638" t="str">
            <v>REM0001211</v>
          </cell>
          <cell r="C638" t="str">
            <v>210REM0001211</v>
          </cell>
          <cell r="D638" t="str">
            <v>新ETX改型电动右后视镜</v>
          </cell>
        </row>
        <row r="639">
          <cell r="B639" t="str">
            <v>REM0001220</v>
          </cell>
          <cell r="C639" t="str">
            <v>210REM0001220</v>
          </cell>
          <cell r="D639" t="str">
            <v>豪泺右置车左后视镜</v>
          </cell>
        </row>
        <row r="640">
          <cell r="B640" t="str">
            <v>SHT0000849</v>
          </cell>
          <cell r="C640" t="str">
            <v>220SHT0000849</v>
          </cell>
          <cell r="D640" t="str">
            <v>下卧铺总成</v>
          </cell>
        </row>
        <row r="641">
          <cell r="B641" t="str">
            <v>SLT0002521</v>
          </cell>
          <cell r="C641" t="str">
            <v>220SLT0002521</v>
          </cell>
          <cell r="D641" t="str">
            <v>驾驶员座椅总成</v>
          </cell>
        </row>
        <row r="642">
          <cell r="B642" t="str">
            <v>SLT0001458</v>
          </cell>
          <cell r="C642" t="str">
            <v>220SLT0001458</v>
          </cell>
          <cell r="D642" t="str">
            <v>驾驶员座椅总成</v>
          </cell>
        </row>
        <row r="643">
          <cell r="B643" t="str">
            <v>SLT0001296</v>
          </cell>
          <cell r="C643" t="str">
            <v>220SLT0001296</v>
          </cell>
          <cell r="D643" t="str">
            <v>驾驶员座椅总成</v>
          </cell>
        </row>
        <row r="644">
          <cell r="B644" t="str">
            <v>REM0001223</v>
          </cell>
          <cell r="C644" t="str">
            <v>210REM0001223</v>
          </cell>
          <cell r="D644" t="str">
            <v>豪沃豪华型右后视镜</v>
          </cell>
        </row>
        <row r="645">
          <cell r="B645" t="str">
            <v>REM0010408</v>
          </cell>
          <cell r="C645" t="str">
            <v>210REM0010408</v>
          </cell>
          <cell r="D645" t="str">
            <v>一汽M46右后视镜总成</v>
          </cell>
        </row>
        <row r="646">
          <cell r="B646" t="str">
            <v>REM0010407</v>
          </cell>
          <cell r="C646" t="str">
            <v>210REM0010407</v>
          </cell>
          <cell r="D646" t="str">
            <v>一汽M46左后视镜总成</v>
          </cell>
        </row>
        <row r="647">
          <cell r="B647" t="str">
            <v>SHT0000871</v>
          </cell>
          <cell r="C647" t="str">
            <v>220SHT0000871</v>
          </cell>
          <cell r="D647" t="str">
            <v>上卧铺总成</v>
          </cell>
        </row>
        <row r="648">
          <cell r="B648" t="str">
            <v>TST0000742</v>
          </cell>
          <cell r="C648" t="str">
            <v>220TST0000742</v>
          </cell>
          <cell r="D648" t="str">
            <v>机油</v>
          </cell>
        </row>
        <row r="649">
          <cell r="B649" t="str">
            <v>TST0001839</v>
          </cell>
          <cell r="C649" t="str">
            <v>230TST0001839</v>
          </cell>
          <cell r="D649" t="str">
            <v>电扭力扳手</v>
          </cell>
        </row>
        <row r="650">
          <cell r="B650" t="str">
            <v>SLT0002757</v>
          </cell>
          <cell r="C650" t="str">
            <v>220SLT0002757</v>
          </cell>
          <cell r="D650" t="str">
            <v>驾驶员正靠背 104</v>
          </cell>
        </row>
        <row r="651">
          <cell r="B651" t="str">
            <v>SHT0000896</v>
          </cell>
          <cell r="C651" t="str">
            <v>220SHT0000896</v>
          </cell>
          <cell r="D651" t="str">
            <v>下卧铺总成</v>
          </cell>
        </row>
        <row r="652">
          <cell r="B652" t="str">
            <v>SLT0001402</v>
          </cell>
          <cell r="C652" t="str">
            <v>220SLT0001402</v>
          </cell>
          <cell r="D652" t="str">
            <v>二排单人皮革</v>
          </cell>
        </row>
        <row r="653">
          <cell r="B653" t="str">
            <v>TST0000618</v>
          </cell>
          <cell r="C653" t="str">
            <v>230TST0000618</v>
          </cell>
          <cell r="D653" t="str">
            <v>交流接触器CJX2-5011</v>
          </cell>
        </row>
        <row r="654">
          <cell r="B654" t="str">
            <v>TST0000572</v>
          </cell>
          <cell r="C654" t="str">
            <v>230TST0000572</v>
          </cell>
          <cell r="D654" t="str">
            <v>子母冲16*13*13.1*9.1*70</v>
          </cell>
        </row>
        <row r="655">
          <cell r="B655" t="str">
            <v>TST0000256</v>
          </cell>
          <cell r="C655" t="str">
            <v>230TST0000256</v>
          </cell>
          <cell r="D655" t="str">
            <v>导柱组件MYAP32-180</v>
          </cell>
        </row>
        <row r="656">
          <cell r="B656" t="str">
            <v>REM0010243</v>
          </cell>
          <cell r="C656" t="str">
            <v>210REM0010243</v>
          </cell>
          <cell r="D656" t="str">
            <v>B40L右舵右外后视镜总成</v>
          </cell>
        </row>
        <row r="657">
          <cell r="B657" t="str">
            <v>REM0010240</v>
          </cell>
          <cell r="C657" t="str">
            <v>210REM0010240</v>
          </cell>
          <cell r="D657" t="str">
            <v>B40L右舵左外后视镜总成</v>
          </cell>
        </row>
        <row r="658">
          <cell r="B658" t="str">
            <v>REM0001229</v>
          </cell>
          <cell r="C658" t="str">
            <v>210REM0001229</v>
          </cell>
          <cell r="D658" t="str">
            <v>矿山车改型后视镜左</v>
          </cell>
        </row>
        <row r="659">
          <cell r="B659" t="str">
            <v>REM0002097</v>
          </cell>
          <cell r="C659" t="str">
            <v>210REM0002097</v>
          </cell>
          <cell r="D659" t="str">
            <v>B40L低配右外后视镜</v>
          </cell>
        </row>
        <row r="660">
          <cell r="B660" t="str">
            <v>REM0002096</v>
          </cell>
          <cell r="C660" t="str">
            <v>210REM0002096</v>
          </cell>
          <cell r="D660" t="str">
            <v>B40L低配左外后视镜</v>
          </cell>
        </row>
        <row r="661">
          <cell r="B661" t="str">
            <v>TST0000691</v>
          </cell>
          <cell r="C661" t="str">
            <v>230TST0000691</v>
          </cell>
          <cell r="D661" t="str">
            <v>M20座框定位块D左</v>
          </cell>
        </row>
        <row r="662">
          <cell r="B662" t="str">
            <v>REM0001493</v>
          </cell>
          <cell r="C662" t="str">
            <v>210REM0001493</v>
          </cell>
          <cell r="D662" t="str">
            <v>ETX改型手动左后视镜</v>
          </cell>
        </row>
        <row r="663">
          <cell r="B663" t="str">
            <v>TST0000325</v>
          </cell>
          <cell r="C663" t="str">
            <v>230TST0000325</v>
          </cell>
          <cell r="D663" t="str">
            <v>轴承</v>
          </cell>
        </row>
        <row r="664">
          <cell r="B664" t="str">
            <v>SHT0013701</v>
          </cell>
          <cell r="C664" t="str">
            <v>230SHT0013701</v>
          </cell>
          <cell r="D664" t="str">
            <v>副驾升降器总成</v>
          </cell>
        </row>
        <row r="665">
          <cell r="B665" t="str">
            <v>SHT0011334</v>
          </cell>
          <cell r="C665" t="str">
            <v>230SHT0011334</v>
          </cell>
          <cell r="D665" t="str">
            <v>一汽缓冲减震器</v>
          </cell>
        </row>
        <row r="666">
          <cell r="B666" t="str">
            <v>TST0000693</v>
          </cell>
          <cell r="C666" t="str">
            <v>230TST0000693</v>
          </cell>
          <cell r="D666" t="str">
            <v>M20座框定位块F左</v>
          </cell>
        </row>
        <row r="667">
          <cell r="B667" t="str">
            <v>TST0000694</v>
          </cell>
          <cell r="C667" t="str">
            <v>230TST0000694</v>
          </cell>
          <cell r="D667" t="str">
            <v>M20座框定位块G右</v>
          </cell>
        </row>
        <row r="668">
          <cell r="B668" t="str">
            <v>TST0000146</v>
          </cell>
          <cell r="C668" t="str">
            <v>230TST0000146</v>
          </cell>
          <cell r="D668" t="str">
            <v>钻头ф28</v>
          </cell>
        </row>
        <row r="669">
          <cell r="B669" t="str">
            <v>REM0001495</v>
          </cell>
          <cell r="C669" t="str">
            <v>210REM0001495</v>
          </cell>
          <cell r="D669" t="str">
            <v>ETX改型手动右后视镜</v>
          </cell>
        </row>
        <row r="670">
          <cell r="B670" t="str">
            <v>TAT0010044</v>
          </cell>
          <cell r="C670" t="str">
            <v>220TAT0010044</v>
          </cell>
          <cell r="D670" t="str">
            <v>H6副驾座椅包装箱</v>
          </cell>
        </row>
        <row r="671">
          <cell r="B671" t="str">
            <v>TMA0000576</v>
          </cell>
          <cell r="C671" t="str">
            <v>210TMA0000576</v>
          </cell>
          <cell r="D671" t="str">
            <v>H6补盲镜内衬</v>
          </cell>
        </row>
        <row r="672">
          <cell r="B672" t="str">
            <v>SHT0000724</v>
          </cell>
          <cell r="C672" t="str">
            <v>220SHT0000724</v>
          </cell>
          <cell r="D672" t="str">
            <v>北奔H06AM下卧铺护面总成</v>
          </cell>
        </row>
        <row r="673">
          <cell r="B673" t="str">
            <v>SHT0000900</v>
          </cell>
          <cell r="C673" t="str">
            <v>220SHT0000900</v>
          </cell>
          <cell r="D673" t="str">
            <v>下卧铺总成加厚</v>
          </cell>
        </row>
        <row r="674">
          <cell r="B674" t="str">
            <v>SLT0001248</v>
          </cell>
          <cell r="C674" t="str">
            <v>220SLT0001248</v>
          </cell>
          <cell r="D674" t="str">
            <v>三排单人窄体15座</v>
          </cell>
        </row>
        <row r="675">
          <cell r="B675" t="str">
            <v>SLT0001814</v>
          </cell>
          <cell r="C675" t="str">
            <v>220SLT0001814</v>
          </cell>
          <cell r="D675" t="str">
            <v>三排单人</v>
          </cell>
        </row>
        <row r="676">
          <cell r="B676" t="str">
            <v>SHT0000024</v>
          </cell>
          <cell r="C676" t="str">
            <v>230SHT0000024</v>
          </cell>
          <cell r="D676" t="str">
            <v>气囊减震器总成</v>
          </cell>
        </row>
        <row r="677">
          <cell r="B677" t="str">
            <v>REM0001208</v>
          </cell>
          <cell r="C677" t="str">
            <v>210REM0001208</v>
          </cell>
          <cell r="D677" t="str">
            <v>ETX新国标改型左(手动)</v>
          </cell>
        </row>
        <row r="678">
          <cell r="B678" t="str">
            <v>SHT0000163</v>
          </cell>
          <cell r="C678" t="str">
            <v>230SHT0000163</v>
          </cell>
          <cell r="D678" t="str">
            <v>气囊减震器总成</v>
          </cell>
        </row>
        <row r="679">
          <cell r="B679" t="str">
            <v>TST0000293</v>
          </cell>
          <cell r="C679" t="str">
            <v>230TST0000293</v>
          </cell>
          <cell r="D679" t="str">
            <v>油污清洁精</v>
          </cell>
        </row>
        <row r="680">
          <cell r="B680" t="str">
            <v>TST0000965</v>
          </cell>
          <cell r="C680" t="str">
            <v>230TST0000965</v>
          </cell>
          <cell r="D680" t="str">
            <v>专用清洗剂</v>
          </cell>
        </row>
        <row r="681">
          <cell r="B681" t="str">
            <v>REM0002795</v>
          </cell>
          <cell r="C681" t="str">
            <v>210REM0002795</v>
          </cell>
          <cell r="D681" t="str">
            <v>豪泺左置(电加热)左</v>
          </cell>
        </row>
        <row r="682">
          <cell r="B682" t="str">
            <v>REM0001210</v>
          </cell>
          <cell r="C682" t="str">
            <v>210REM0001210</v>
          </cell>
          <cell r="D682" t="str">
            <v>ETX新国标改型右(手动)</v>
          </cell>
        </row>
        <row r="683">
          <cell r="B683" t="str">
            <v>SHT0000868</v>
          </cell>
          <cell r="C683" t="str">
            <v>220SHT0000868</v>
          </cell>
          <cell r="D683" t="str">
            <v>下卧铺总成</v>
          </cell>
        </row>
        <row r="684">
          <cell r="B684" t="str">
            <v>REM0001228</v>
          </cell>
          <cell r="C684" t="str">
            <v>210REM0001228</v>
          </cell>
          <cell r="D684" t="str">
            <v>矿山车改型后视镜右</v>
          </cell>
        </row>
        <row r="685">
          <cell r="B685" t="str">
            <v>SHT0001573</v>
          </cell>
          <cell r="C685" t="str">
            <v>220SHT0001573</v>
          </cell>
          <cell r="D685" t="str">
            <v>下卧铺总成</v>
          </cell>
        </row>
        <row r="686">
          <cell r="B686" t="str">
            <v>SHT0002162</v>
          </cell>
          <cell r="C686" t="str">
            <v>220SHT0002162</v>
          </cell>
          <cell r="D686" t="str">
            <v>驾驶员靠背总成</v>
          </cell>
        </row>
        <row r="687">
          <cell r="B687" t="str">
            <v>TST0000454</v>
          </cell>
          <cell r="C687" t="str">
            <v>230TST0000454</v>
          </cell>
          <cell r="D687" t="str">
            <v>铆线模具</v>
          </cell>
        </row>
        <row r="688">
          <cell r="B688" t="str">
            <v>REM0002796</v>
          </cell>
          <cell r="C688" t="str">
            <v>210REM0002796</v>
          </cell>
          <cell r="D688" t="str">
            <v>豪泺左置(电加热)右</v>
          </cell>
        </row>
        <row r="689">
          <cell r="B689" t="str">
            <v>SHT0000255</v>
          </cell>
          <cell r="C689" t="str">
            <v>230SHT0000255</v>
          </cell>
          <cell r="D689" t="str">
            <v>气囊减震器总成</v>
          </cell>
        </row>
        <row r="690">
          <cell r="B690" t="str">
            <v>TST0000328</v>
          </cell>
          <cell r="C690" t="str">
            <v>230TST0000328</v>
          </cell>
          <cell r="D690" t="str">
            <v>主副键尾丙</v>
          </cell>
        </row>
        <row r="691">
          <cell r="B691" t="str">
            <v>SHT0000255</v>
          </cell>
          <cell r="C691" t="str">
            <v>220SHT0000255</v>
          </cell>
          <cell r="D691" t="str">
            <v>气囊减震器总成</v>
          </cell>
        </row>
        <row r="692">
          <cell r="B692" t="str">
            <v>SHT0001999</v>
          </cell>
          <cell r="C692" t="str">
            <v>230SHT0001999</v>
          </cell>
          <cell r="D692" t="str">
            <v>气囊减震器总成</v>
          </cell>
        </row>
        <row r="693">
          <cell r="B693" t="str">
            <v>TST0000903</v>
          </cell>
          <cell r="C693" t="str">
            <v>230TST0000903</v>
          </cell>
          <cell r="D693" t="str">
            <v>电容</v>
          </cell>
        </row>
        <row r="694">
          <cell r="B694" t="str">
            <v>TST0001191</v>
          </cell>
          <cell r="C694" t="str">
            <v>230TST0001191</v>
          </cell>
          <cell r="D694" t="str">
            <v>电瓶</v>
          </cell>
        </row>
        <row r="695">
          <cell r="B695" t="str">
            <v>BEC0010039</v>
          </cell>
          <cell r="C695" t="str">
            <v>220BEC0010039</v>
          </cell>
          <cell r="D695" t="str">
            <v>通风加热控制器ECU</v>
          </cell>
        </row>
        <row r="696">
          <cell r="B696" t="str">
            <v>BEC0010087</v>
          </cell>
          <cell r="C696" t="str">
            <v>220BEC0010087</v>
          </cell>
          <cell r="D696" t="str">
            <v>经济型单通风ECU</v>
          </cell>
        </row>
        <row r="697">
          <cell r="B697" t="str">
            <v>SHT0001999</v>
          </cell>
          <cell r="C697" t="str">
            <v>220SHT0001999</v>
          </cell>
          <cell r="D697" t="str">
            <v>气囊减震器总成</v>
          </cell>
        </row>
        <row r="698">
          <cell r="B698" t="str">
            <v>SHT0000865</v>
          </cell>
          <cell r="C698" t="str">
            <v>220SHT0000865</v>
          </cell>
          <cell r="D698" t="str">
            <v>上卧铺总成</v>
          </cell>
        </row>
        <row r="699">
          <cell r="B699" t="str">
            <v>SHT0002159</v>
          </cell>
          <cell r="C699" t="str">
            <v>220SHT0002159</v>
          </cell>
          <cell r="D699" t="str">
            <v>驾驶员靠背总成</v>
          </cell>
        </row>
        <row r="700">
          <cell r="B700" t="str">
            <v>SHT0001574</v>
          </cell>
          <cell r="C700" t="str">
            <v>220SHT0001574</v>
          </cell>
          <cell r="D700" t="str">
            <v>下卧铺总成</v>
          </cell>
        </row>
        <row r="701">
          <cell r="B701" t="str">
            <v>SLT0001169</v>
          </cell>
          <cell r="C701" t="str">
            <v>220SLT0001169</v>
          </cell>
          <cell r="D701" t="str">
            <v>窄车经济正司机</v>
          </cell>
        </row>
        <row r="702">
          <cell r="B702" t="str">
            <v>SHT0000113</v>
          </cell>
          <cell r="C702" t="str">
            <v>220SHT0000113</v>
          </cell>
          <cell r="D702" t="str">
            <v>卧铺总成</v>
          </cell>
        </row>
        <row r="703">
          <cell r="B703" t="str">
            <v>SHT0000837</v>
          </cell>
          <cell r="C703" t="str">
            <v>220SHT0000837</v>
          </cell>
          <cell r="D703" t="str">
            <v>驾驶员靠背总成</v>
          </cell>
        </row>
        <row r="704">
          <cell r="B704" t="str">
            <v>REM0010337</v>
          </cell>
          <cell r="C704" t="str">
            <v>210REM0010337</v>
          </cell>
          <cell r="D704" t="str">
            <v>B40L-Z37低配右外后视镜</v>
          </cell>
        </row>
        <row r="705">
          <cell r="B705" t="str">
            <v>TSY0000850</v>
          </cell>
          <cell r="C705" t="str">
            <v>220TSY0000850</v>
          </cell>
          <cell r="D705" t="str">
            <v>磨刀石转轮</v>
          </cell>
        </row>
        <row r="706">
          <cell r="B706" t="str">
            <v>TST0001824</v>
          </cell>
          <cell r="C706" t="str">
            <v>230TST0001824</v>
          </cell>
          <cell r="D706" t="str">
            <v>气动拉铆枪</v>
          </cell>
        </row>
        <row r="707">
          <cell r="B707" t="str">
            <v>REM0010335</v>
          </cell>
          <cell r="C707" t="str">
            <v>210REM0010335</v>
          </cell>
          <cell r="D707" t="str">
            <v>B40L-Z37低配左外后视镜</v>
          </cell>
        </row>
        <row r="708">
          <cell r="B708" t="str">
            <v>TST0001775</v>
          </cell>
          <cell r="C708" t="str">
            <v>230TST0001775</v>
          </cell>
          <cell r="D708" t="str">
            <v>混合管搅拌芯6-32E</v>
          </cell>
        </row>
        <row r="709">
          <cell r="B709" t="str">
            <v>TFT0000006</v>
          </cell>
          <cell r="C709" t="str">
            <v>220TFT0000006</v>
          </cell>
          <cell r="D709" t="str">
            <v>无苯胶（强力喷胶）</v>
          </cell>
        </row>
        <row r="710">
          <cell r="B710" t="str">
            <v>SLT0001251</v>
          </cell>
          <cell r="C710" t="str">
            <v>220SLT0001251</v>
          </cell>
          <cell r="D710" t="str">
            <v>四排单人窄体15座</v>
          </cell>
        </row>
        <row r="711">
          <cell r="B711" t="str">
            <v>SHT0000863</v>
          </cell>
          <cell r="C711" t="str">
            <v>220SHT0000863</v>
          </cell>
          <cell r="D711" t="str">
            <v>下卧铺总成</v>
          </cell>
        </row>
        <row r="712">
          <cell r="B712" t="str">
            <v>SLT0001326</v>
          </cell>
          <cell r="C712" t="str">
            <v>220SLT0001326</v>
          </cell>
          <cell r="D712" t="str">
            <v>前翻6人前排座椅</v>
          </cell>
        </row>
        <row r="713">
          <cell r="B713" t="str">
            <v>SHT0000133</v>
          </cell>
          <cell r="C713" t="str">
            <v>230SHT0000133</v>
          </cell>
          <cell r="D713" t="str">
            <v>气囊减震器总成</v>
          </cell>
        </row>
        <row r="714">
          <cell r="B714" t="str">
            <v>SHT0000359</v>
          </cell>
          <cell r="C714" t="str">
            <v>230SHT0000359</v>
          </cell>
          <cell r="D714" t="str">
            <v>气囊减震器总成</v>
          </cell>
        </row>
        <row r="715">
          <cell r="B715" t="str">
            <v>REM0001492</v>
          </cell>
          <cell r="C715" t="str">
            <v>210REM0001492</v>
          </cell>
          <cell r="D715" t="str">
            <v>H4右后视镜总成</v>
          </cell>
        </row>
        <row r="716">
          <cell r="B716" t="str">
            <v>SHT0002177</v>
          </cell>
          <cell r="C716" t="str">
            <v>230SHT0002177</v>
          </cell>
          <cell r="D716" t="str">
            <v>气囊减震器总成</v>
          </cell>
        </row>
        <row r="717">
          <cell r="B717" t="str">
            <v>REM0001491</v>
          </cell>
          <cell r="C717" t="str">
            <v>210REM0001491</v>
          </cell>
          <cell r="D717" t="str">
            <v>H4左后视镜总成</v>
          </cell>
        </row>
        <row r="718">
          <cell r="B718" t="str">
            <v>SHT0010598</v>
          </cell>
          <cell r="C718" t="str">
            <v>230SHT0010598</v>
          </cell>
          <cell r="D718" t="str">
            <v>机械减震器总成</v>
          </cell>
        </row>
        <row r="719">
          <cell r="B719" t="str">
            <v>SHT0000221</v>
          </cell>
          <cell r="C719" t="str">
            <v>230SHT0000221</v>
          </cell>
          <cell r="D719" t="str">
            <v>机械减震器总成</v>
          </cell>
        </row>
        <row r="720">
          <cell r="B720" t="str">
            <v>REM0000214</v>
          </cell>
          <cell r="C720" t="str">
            <v>210REM0000214</v>
          </cell>
          <cell r="D720" t="str">
            <v>C35DB高配左后视镜魅力橙</v>
          </cell>
        </row>
        <row r="721">
          <cell r="B721" t="str">
            <v>SLT0000631</v>
          </cell>
          <cell r="C721" t="str">
            <v>220SLT0000631</v>
          </cell>
          <cell r="D721" t="str">
            <v>窄体三排三人座(三点式）</v>
          </cell>
        </row>
        <row r="722">
          <cell r="B722" t="str">
            <v>TST0001597</v>
          </cell>
          <cell r="C722" t="str">
            <v>220TST0001597</v>
          </cell>
          <cell r="D722" t="str">
            <v>反光漆白</v>
          </cell>
        </row>
        <row r="723">
          <cell r="B723" t="str">
            <v>TST0001598</v>
          </cell>
          <cell r="C723" t="str">
            <v>220TST0001598</v>
          </cell>
          <cell r="D723" t="str">
            <v>反光漆红</v>
          </cell>
        </row>
        <row r="724">
          <cell r="B724" t="str">
            <v>TST0001597</v>
          </cell>
          <cell r="C724" t="str">
            <v>230TST0001597</v>
          </cell>
          <cell r="D724" t="str">
            <v>反光漆白</v>
          </cell>
        </row>
        <row r="725">
          <cell r="B725" t="str">
            <v>TST0001598</v>
          </cell>
          <cell r="C725" t="str">
            <v>230TST0001598</v>
          </cell>
          <cell r="D725" t="str">
            <v>反光漆红</v>
          </cell>
        </row>
        <row r="726">
          <cell r="B726" t="str">
            <v>SCS0006647</v>
          </cell>
          <cell r="C726" t="str">
            <v>220SCS0006647</v>
          </cell>
          <cell r="D726" t="str">
            <v>后排座椅靠背左总成</v>
          </cell>
        </row>
        <row r="727">
          <cell r="B727" t="str">
            <v>SHT0000897</v>
          </cell>
          <cell r="C727" t="str">
            <v>220SHT0000897</v>
          </cell>
          <cell r="D727" t="str">
            <v>下卧铺总成</v>
          </cell>
        </row>
        <row r="728">
          <cell r="B728" t="str">
            <v>SLT0000553</v>
          </cell>
          <cell r="C728" t="str">
            <v>220SLT0000553</v>
          </cell>
          <cell r="D728" t="str">
            <v>一排四人联体坐垫（右舵）</v>
          </cell>
        </row>
        <row r="729">
          <cell r="B729" t="str">
            <v>SHT0000277</v>
          </cell>
          <cell r="C729" t="str">
            <v>230SHT0000277</v>
          </cell>
          <cell r="D729" t="str">
            <v>机械减震器总成</v>
          </cell>
        </row>
        <row r="730">
          <cell r="B730" t="str">
            <v>TST0000649</v>
          </cell>
          <cell r="C730" t="str">
            <v>230TST0000649</v>
          </cell>
          <cell r="D730" t="str">
            <v>皮带S5M550</v>
          </cell>
        </row>
        <row r="731">
          <cell r="B731" t="str">
            <v>SLT0002773</v>
          </cell>
          <cell r="C731" t="str">
            <v>220SLT0002773</v>
          </cell>
          <cell r="D731" t="str">
            <v>副驾靠背总成</v>
          </cell>
        </row>
        <row r="732">
          <cell r="B732" t="str">
            <v>REM0000225</v>
          </cell>
          <cell r="C732" t="str">
            <v>210REM0000225</v>
          </cell>
          <cell r="D732" t="str">
            <v>C35DB高配右后视镜心悦蓝</v>
          </cell>
        </row>
        <row r="733">
          <cell r="B733" t="str">
            <v>SHT0000813</v>
          </cell>
          <cell r="C733" t="str">
            <v>230SHT0000813</v>
          </cell>
          <cell r="D733" t="str">
            <v>气囊减震器总成</v>
          </cell>
        </row>
        <row r="734">
          <cell r="B734" t="str">
            <v>TST0001727</v>
          </cell>
          <cell r="C734" t="str">
            <v>220TST0001727</v>
          </cell>
          <cell r="D734" t="str">
            <v>齿轮</v>
          </cell>
        </row>
        <row r="735">
          <cell r="B735" t="str">
            <v>TST0001727</v>
          </cell>
          <cell r="C735" t="str">
            <v>230TST0001727</v>
          </cell>
          <cell r="D735" t="str">
            <v>齿轮</v>
          </cell>
        </row>
        <row r="736">
          <cell r="B736" t="str">
            <v>SLT0001176</v>
          </cell>
          <cell r="C736" t="str">
            <v>220SLT0001176</v>
          </cell>
          <cell r="D736" t="str">
            <v>窄车经济副司机</v>
          </cell>
        </row>
        <row r="737">
          <cell r="B737" t="str">
            <v>SLT0002737</v>
          </cell>
          <cell r="C737" t="str">
            <v>220SLT0002737</v>
          </cell>
          <cell r="D737" t="str">
            <v>左欧马可正出口手柄灰色</v>
          </cell>
        </row>
        <row r="738">
          <cell r="B738" t="str">
            <v>REM0000223</v>
          </cell>
          <cell r="C738" t="str">
            <v>210REM0000223</v>
          </cell>
          <cell r="D738" t="str">
            <v>C35DB全景左视摄像头总成</v>
          </cell>
        </row>
        <row r="739">
          <cell r="B739" t="str">
            <v>REM0000236</v>
          </cell>
          <cell r="C739" t="str">
            <v>210REM0000236</v>
          </cell>
          <cell r="D739" t="str">
            <v>C35DB全景右视摄像头总成</v>
          </cell>
        </row>
        <row r="740">
          <cell r="B740" t="str">
            <v>SLT0001911</v>
          </cell>
          <cell r="C740" t="str">
            <v>220SLT0001911</v>
          </cell>
          <cell r="D740" t="str">
            <v>四排单人</v>
          </cell>
        </row>
        <row r="741">
          <cell r="B741" t="str">
            <v>SHT0000671</v>
          </cell>
          <cell r="C741" t="str">
            <v>230SHT0000671</v>
          </cell>
          <cell r="D741" t="str">
            <v>机械减震器总成</v>
          </cell>
        </row>
        <row r="742">
          <cell r="B742" t="str">
            <v>SCS0005188</v>
          </cell>
          <cell r="C742" t="str">
            <v>220SCS0005188</v>
          </cell>
          <cell r="D742" t="str">
            <v>后排座椅靠背左总成</v>
          </cell>
        </row>
        <row r="743">
          <cell r="B743" t="str">
            <v>SCS0006648</v>
          </cell>
          <cell r="C743" t="str">
            <v>220SCS0006648</v>
          </cell>
          <cell r="D743" t="str">
            <v>后排座椅靠背左总成</v>
          </cell>
        </row>
        <row r="744">
          <cell r="B744" t="str">
            <v>REM0002536</v>
          </cell>
          <cell r="C744" t="str">
            <v>210REM0002536</v>
          </cell>
          <cell r="D744" t="str">
            <v>2200右后视镜</v>
          </cell>
        </row>
        <row r="745">
          <cell r="B745" t="str">
            <v>REM0001490</v>
          </cell>
          <cell r="C745" t="str">
            <v>210REM0001490</v>
          </cell>
          <cell r="D745" t="str">
            <v>ETX2280右后视镜(新国标)</v>
          </cell>
        </row>
        <row r="746">
          <cell r="B746" t="str">
            <v>SLT0002788</v>
          </cell>
          <cell r="C746" t="str">
            <v>220SLT0002788</v>
          </cell>
          <cell r="D746" t="str">
            <v>出口正司机富康色靠背</v>
          </cell>
        </row>
        <row r="747">
          <cell r="B747" t="str">
            <v>SHT0010756</v>
          </cell>
          <cell r="C747" t="str">
            <v>220SHT0010756</v>
          </cell>
          <cell r="D747" t="str">
            <v>主驾高配靠背骨架总成</v>
          </cell>
        </row>
        <row r="748">
          <cell r="B748" t="str">
            <v>SHT0002164</v>
          </cell>
          <cell r="C748" t="str">
            <v>220SHT0002164</v>
          </cell>
          <cell r="D748" t="str">
            <v>副驾驶员靠背总成</v>
          </cell>
        </row>
        <row r="749">
          <cell r="B749" t="str">
            <v>SHT0000683</v>
          </cell>
          <cell r="C749" t="str">
            <v>220SHT0000683</v>
          </cell>
          <cell r="D749" t="str">
            <v>下卧铺椰棕总成加厚加宽</v>
          </cell>
        </row>
        <row r="750">
          <cell r="B750" t="str">
            <v>REM0001489</v>
          </cell>
          <cell r="C750" t="str">
            <v>210REM0001489</v>
          </cell>
          <cell r="D750" t="str">
            <v>ETX2280右后视镜总成</v>
          </cell>
        </row>
        <row r="751">
          <cell r="B751" t="str">
            <v>REM0001488</v>
          </cell>
          <cell r="C751" t="str">
            <v>210REM0001488</v>
          </cell>
          <cell r="D751" t="str">
            <v>ETX2280左后视镜(新国标)</v>
          </cell>
        </row>
        <row r="752">
          <cell r="B752" t="str">
            <v>SHT0010758</v>
          </cell>
          <cell r="C752" t="str">
            <v>220SHT0010758</v>
          </cell>
          <cell r="D752" t="str">
            <v>主驾低配靠背骨架总成</v>
          </cell>
        </row>
        <row r="753">
          <cell r="B753" t="str">
            <v>SHT0010944</v>
          </cell>
          <cell r="C753" t="str">
            <v>220SHT0010944</v>
          </cell>
          <cell r="D753" t="str">
            <v>副驾高配靠背骨架总成</v>
          </cell>
        </row>
        <row r="754">
          <cell r="B754" t="str">
            <v>SHT0001700</v>
          </cell>
          <cell r="C754" t="str">
            <v>220SHT0001700</v>
          </cell>
          <cell r="D754" t="str">
            <v>下卧铺总成</v>
          </cell>
        </row>
        <row r="755">
          <cell r="B755" t="str">
            <v>REM0001487</v>
          </cell>
          <cell r="C755" t="str">
            <v>210REM0001487</v>
          </cell>
          <cell r="D755" t="str">
            <v>ETX2280左后视镜总成</v>
          </cell>
        </row>
        <row r="756">
          <cell r="B756" t="str">
            <v>SHT0010756</v>
          </cell>
          <cell r="C756" t="str">
            <v>230SHT0010756</v>
          </cell>
          <cell r="D756" t="str">
            <v>主驾高配靠背骨架总成</v>
          </cell>
        </row>
        <row r="757">
          <cell r="B757" t="str">
            <v>TST0000542</v>
          </cell>
          <cell r="C757" t="str">
            <v>230TST0000542</v>
          </cell>
          <cell r="D757" t="str">
            <v>入子φ15*φ10*19.5</v>
          </cell>
        </row>
        <row r="758">
          <cell r="B758" t="str">
            <v>SHT0000671</v>
          </cell>
          <cell r="C758" t="str">
            <v>220SHT0000671</v>
          </cell>
          <cell r="D758" t="str">
            <v>机械减震器总成</v>
          </cell>
        </row>
        <row r="759">
          <cell r="B759" t="str">
            <v>TAT0010051</v>
          </cell>
          <cell r="C759" t="str">
            <v>220TAT0010051</v>
          </cell>
          <cell r="D759" t="str">
            <v>H6正驾单体纸箱</v>
          </cell>
        </row>
        <row r="760">
          <cell r="B760" t="str">
            <v>SHT0000879</v>
          </cell>
          <cell r="C760" t="str">
            <v>220SHT0000879</v>
          </cell>
          <cell r="D760" t="str">
            <v>中间座椅总成</v>
          </cell>
        </row>
        <row r="761">
          <cell r="B761" t="str">
            <v>SLT0011506</v>
          </cell>
          <cell r="C761" t="str">
            <v>220SLT0011506</v>
          </cell>
          <cell r="D761" t="str">
            <v>副靠背总成-前座</v>
          </cell>
        </row>
        <row r="762">
          <cell r="B762" t="str">
            <v>TST0000638</v>
          </cell>
          <cell r="C762" t="str">
            <v>230TST0000638</v>
          </cell>
          <cell r="D762" t="str">
            <v>弹簧秤LTZ-20</v>
          </cell>
        </row>
        <row r="763">
          <cell r="B763" t="str">
            <v>SCS0005187</v>
          </cell>
          <cell r="C763" t="str">
            <v>220SCS0005187</v>
          </cell>
          <cell r="D763" t="str">
            <v>后排座椅靠背左总成</v>
          </cell>
        </row>
        <row r="764">
          <cell r="B764" t="str">
            <v>SHT0013851</v>
          </cell>
          <cell r="C764" t="str">
            <v>220SHT0013851</v>
          </cell>
          <cell r="D764" t="str">
            <v>软垫总成A</v>
          </cell>
        </row>
        <row r="765">
          <cell r="B765" t="str">
            <v>SHT0013853</v>
          </cell>
          <cell r="C765" t="str">
            <v>220SHT0013853</v>
          </cell>
          <cell r="D765" t="str">
            <v>软垫总成B</v>
          </cell>
        </row>
        <row r="766">
          <cell r="B766" t="str">
            <v>SHT0010758</v>
          </cell>
          <cell r="C766" t="str">
            <v>230SHT0010758</v>
          </cell>
          <cell r="D766" t="str">
            <v>主驾低配靠背骨架总成</v>
          </cell>
        </row>
        <row r="767">
          <cell r="B767" t="str">
            <v>SHT0010944</v>
          </cell>
          <cell r="C767" t="str">
            <v>230SHT0010944</v>
          </cell>
          <cell r="D767" t="str">
            <v>副驾高配靠背骨架总成</v>
          </cell>
        </row>
        <row r="768">
          <cell r="B768" t="str">
            <v>SLT0002768</v>
          </cell>
          <cell r="C768" t="str">
            <v>220SLT0002768</v>
          </cell>
          <cell r="D768" t="str">
            <v>驾驶员正靠背 精细化</v>
          </cell>
        </row>
        <row r="769">
          <cell r="B769" t="str">
            <v>SHT0000869</v>
          </cell>
          <cell r="C769" t="str">
            <v>220SHT0000869</v>
          </cell>
          <cell r="D769" t="str">
            <v>下卧铺总成</v>
          </cell>
        </row>
        <row r="770">
          <cell r="B770" t="str">
            <v>REM0001516</v>
          </cell>
          <cell r="C770" t="str">
            <v>210REM0001516</v>
          </cell>
          <cell r="D770" t="str">
            <v>VT新国标右后视镜</v>
          </cell>
        </row>
        <row r="771">
          <cell r="B771" t="str">
            <v>SHT0010941</v>
          </cell>
          <cell r="C771" t="str">
            <v>220SHT0010941</v>
          </cell>
          <cell r="D771" t="str">
            <v>升降速降开关气管总成</v>
          </cell>
        </row>
        <row r="772">
          <cell r="B772" t="str">
            <v>SHT0010941</v>
          </cell>
          <cell r="C772" t="str">
            <v>230SHT0010941</v>
          </cell>
          <cell r="D772" t="str">
            <v>升降速降开关气管总成</v>
          </cell>
        </row>
        <row r="773">
          <cell r="B773" t="str">
            <v>REM0001513</v>
          </cell>
          <cell r="C773" t="str">
            <v>210REM0001513</v>
          </cell>
          <cell r="D773" t="str">
            <v>VT新国标左后视镜</v>
          </cell>
        </row>
        <row r="774">
          <cell r="B774" t="str">
            <v>REM0001473</v>
          </cell>
          <cell r="C774" t="str">
            <v>210REM0001473</v>
          </cell>
          <cell r="D774" t="str">
            <v>B40左外后视镜(高配)</v>
          </cell>
        </row>
        <row r="775">
          <cell r="B775" t="str">
            <v>REM0001474</v>
          </cell>
          <cell r="C775" t="str">
            <v>210REM0001474</v>
          </cell>
          <cell r="D775" t="str">
            <v>B40左后视镜</v>
          </cell>
        </row>
        <row r="776">
          <cell r="B776" t="str">
            <v>TMP5003066</v>
          </cell>
          <cell r="C776" t="str">
            <v>210TMP5003066</v>
          </cell>
          <cell r="D776" t="str">
            <v>阿斯塔蓝色漆126680</v>
          </cell>
        </row>
        <row r="777">
          <cell r="B777" t="str">
            <v>REM0000227</v>
          </cell>
          <cell r="C777" t="str">
            <v>210REM0000227</v>
          </cell>
          <cell r="D777" t="str">
            <v>C35DB高配右后视镜魅力橙</v>
          </cell>
        </row>
        <row r="778">
          <cell r="B778" t="str">
            <v>SLT0001301</v>
          </cell>
          <cell r="C778" t="str">
            <v>220SLT0001301</v>
          </cell>
          <cell r="D778" t="str">
            <v>卧铺总成</v>
          </cell>
        </row>
        <row r="779">
          <cell r="B779" t="str">
            <v>SHT0013021</v>
          </cell>
          <cell r="C779" t="str">
            <v>220SHT0013021</v>
          </cell>
          <cell r="D779" t="str">
            <v>下卧铺护面总成</v>
          </cell>
        </row>
        <row r="780">
          <cell r="B780" t="str">
            <v>TST0000093</v>
          </cell>
          <cell r="C780" t="str">
            <v>230TST0000093</v>
          </cell>
          <cell r="D780" t="str">
            <v>无功率补偿控制器</v>
          </cell>
        </row>
        <row r="781">
          <cell r="B781" t="str">
            <v>REM0002887</v>
          </cell>
          <cell r="C781" t="str">
            <v>210REM0002887</v>
          </cell>
          <cell r="D781" t="str">
            <v>2200右后视镜</v>
          </cell>
        </row>
        <row r="782">
          <cell r="B782" t="str">
            <v>REM0001485</v>
          </cell>
          <cell r="C782" t="str">
            <v>210REM0001485</v>
          </cell>
          <cell r="D782" t="str">
            <v>ETX右后视镜</v>
          </cell>
        </row>
        <row r="783">
          <cell r="B783" t="str">
            <v>REM0002790</v>
          </cell>
          <cell r="C783" t="str">
            <v>210REM0002790</v>
          </cell>
          <cell r="D783" t="str">
            <v>新国标ETX窄车右后视镜</v>
          </cell>
        </row>
        <row r="784">
          <cell r="B784" t="str">
            <v>REM0001476</v>
          </cell>
          <cell r="C784" t="str">
            <v>210REM0001476</v>
          </cell>
          <cell r="D784" t="str">
            <v>B40右外后视镜(高配)</v>
          </cell>
        </row>
        <row r="785">
          <cell r="B785" t="str">
            <v>REM0001477</v>
          </cell>
          <cell r="C785" t="str">
            <v>210REM0001477</v>
          </cell>
          <cell r="D785" t="str">
            <v>B40右后视镜</v>
          </cell>
        </row>
        <row r="786">
          <cell r="B786" t="str">
            <v>REM0001484</v>
          </cell>
          <cell r="C786" t="str">
            <v>210REM0001484</v>
          </cell>
          <cell r="D786" t="str">
            <v>ETX右后视镜</v>
          </cell>
        </row>
        <row r="787">
          <cell r="B787" t="str">
            <v>REM0002789</v>
          </cell>
          <cell r="C787" t="str">
            <v>210REM0002789</v>
          </cell>
          <cell r="D787" t="str">
            <v>新国标ETX窄车左后视镜</v>
          </cell>
        </row>
        <row r="788">
          <cell r="B788" t="str">
            <v>REM0001958</v>
          </cell>
          <cell r="C788" t="str">
            <v>210REM0001958</v>
          </cell>
          <cell r="D788" t="str">
            <v>捷运出口左后视镜电加热</v>
          </cell>
        </row>
        <row r="789">
          <cell r="B789" t="str">
            <v>REM0002888</v>
          </cell>
          <cell r="C789" t="str">
            <v>210REM0002888</v>
          </cell>
          <cell r="D789" t="str">
            <v>2200左后视镜</v>
          </cell>
        </row>
        <row r="790">
          <cell r="B790" t="str">
            <v>REM0001482</v>
          </cell>
          <cell r="C790" t="str">
            <v>210REM0001482</v>
          </cell>
          <cell r="D790" t="str">
            <v>ETX左后视镜</v>
          </cell>
        </row>
        <row r="791">
          <cell r="B791" t="str">
            <v>TST0000708</v>
          </cell>
          <cell r="C791" t="str">
            <v>230TST0000708</v>
          </cell>
          <cell r="D791" t="str">
            <v>镀锌管(米)</v>
          </cell>
        </row>
        <row r="792">
          <cell r="B792" t="str">
            <v>REM0001481</v>
          </cell>
          <cell r="C792" t="str">
            <v>210REM0001481</v>
          </cell>
          <cell r="D792" t="str">
            <v>ETX左后视镜</v>
          </cell>
        </row>
        <row r="793">
          <cell r="B793" t="str">
            <v>REM0001955</v>
          </cell>
          <cell r="C793" t="str">
            <v>210REM0001955</v>
          </cell>
          <cell r="D793" t="str">
            <v>捷运出口右后视镜电加热</v>
          </cell>
        </row>
        <row r="794">
          <cell r="B794" t="str">
            <v>SHT0010636</v>
          </cell>
          <cell r="C794" t="str">
            <v>220SHT0010636</v>
          </cell>
          <cell r="D794" t="str">
            <v>主驾高配安全带总成</v>
          </cell>
        </row>
        <row r="795">
          <cell r="B795" t="str">
            <v>SHT0010808</v>
          </cell>
          <cell r="C795" t="str">
            <v>230SHT0010808</v>
          </cell>
          <cell r="D795" t="str">
            <v>外绞架固定块B</v>
          </cell>
        </row>
        <row r="796">
          <cell r="B796" t="str">
            <v>SCS0004087</v>
          </cell>
          <cell r="C796" t="str">
            <v>220SCS0004087</v>
          </cell>
          <cell r="D796" t="str">
            <v>B40副司机背骨架焊连动杆</v>
          </cell>
        </row>
        <row r="797">
          <cell r="B797" t="str">
            <v>SCS0004087</v>
          </cell>
          <cell r="C797" t="str">
            <v>230SCS0004087</v>
          </cell>
          <cell r="D797" t="str">
            <v>B40副司机背骨架焊连动杆</v>
          </cell>
        </row>
        <row r="798">
          <cell r="B798" t="str">
            <v>SBS0010148</v>
          </cell>
          <cell r="C798" t="str">
            <v>220SBS0010148</v>
          </cell>
          <cell r="D798" t="str">
            <v>窄车一排三人座骨架总成</v>
          </cell>
        </row>
        <row r="799">
          <cell r="B799" t="str">
            <v>REM0001233</v>
          </cell>
          <cell r="C799" t="str">
            <v>210REM0001233</v>
          </cell>
          <cell r="D799" t="str">
            <v>一汽MV3右后视镜(手动)</v>
          </cell>
        </row>
        <row r="800">
          <cell r="B800" t="str">
            <v>REM0003423</v>
          </cell>
          <cell r="C800" t="str">
            <v>210REM0003423</v>
          </cell>
          <cell r="D800" t="str">
            <v>一汽MV3右后视镜手动CL01</v>
          </cell>
        </row>
        <row r="801">
          <cell r="B801" t="str">
            <v>REM0001232</v>
          </cell>
          <cell r="C801" t="str">
            <v>210REM0001232</v>
          </cell>
          <cell r="D801" t="str">
            <v>一汽MV3左后视镜(手动)</v>
          </cell>
        </row>
        <row r="802">
          <cell r="B802" t="str">
            <v>REM0003422</v>
          </cell>
          <cell r="C802" t="str">
            <v>210REM0003422</v>
          </cell>
          <cell r="D802" t="str">
            <v>一汽MV3左后视镜手动CL01</v>
          </cell>
        </row>
        <row r="803">
          <cell r="B803" t="str">
            <v>SHT0000826</v>
          </cell>
          <cell r="C803" t="str">
            <v>220SHT0000826</v>
          </cell>
          <cell r="D803" t="str">
            <v>驾驶员靠背总成</v>
          </cell>
        </row>
        <row r="804">
          <cell r="B804" t="str">
            <v>SHT0000975</v>
          </cell>
          <cell r="C804" t="str">
            <v>220SHT0000975</v>
          </cell>
          <cell r="D804" t="str">
            <v>驾驶员靠背总成</v>
          </cell>
        </row>
        <row r="805">
          <cell r="B805" t="str">
            <v>SLT0000470</v>
          </cell>
          <cell r="C805" t="str">
            <v>220SLT0000470</v>
          </cell>
          <cell r="D805" t="str">
            <v>宽车左舵一排三人座（新）</v>
          </cell>
        </row>
        <row r="806">
          <cell r="B806" t="str">
            <v>REM0001957</v>
          </cell>
          <cell r="C806" t="str">
            <v>210REM0001957</v>
          </cell>
          <cell r="D806" t="str">
            <v>捷运出口左后视镜阿拉伯</v>
          </cell>
        </row>
        <row r="807">
          <cell r="B807" t="str">
            <v>SHT0000701</v>
          </cell>
          <cell r="C807" t="str">
            <v>220SHT0000701</v>
          </cell>
          <cell r="D807" t="str">
            <v>升降速降开关气管总成</v>
          </cell>
        </row>
        <row r="808">
          <cell r="B808" t="str">
            <v>SHT0000701</v>
          </cell>
          <cell r="C808" t="str">
            <v>230SHT0000701</v>
          </cell>
          <cell r="D808" t="str">
            <v>升降速降开关气管总成</v>
          </cell>
        </row>
        <row r="809">
          <cell r="B809" t="str">
            <v>SLT0001302</v>
          </cell>
          <cell r="C809" t="str">
            <v>220SLT0001302</v>
          </cell>
          <cell r="D809" t="str">
            <v>卧铺总成</v>
          </cell>
        </row>
        <row r="810">
          <cell r="B810" t="str">
            <v>TST0000669</v>
          </cell>
          <cell r="C810" t="str">
            <v>230TST0000669</v>
          </cell>
          <cell r="D810" t="str">
            <v>M20下电极AT16-27B-2-022</v>
          </cell>
        </row>
        <row r="811">
          <cell r="B811" t="str">
            <v>TST0000808</v>
          </cell>
          <cell r="C811" t="str">
            <v>220TST0000808</v>
          </cell>
          <cell r="D811" t="str">
            <v>油漆蓝</v>
          </cell>
        </row>
        <row r="812">
          <cell r="B812" t="str">
            <v>TST0000808</v>
          </cell>
          <cell r="C812" t="str">
            <v>230TST0000808</v>
          </cell>
          <cell r="D812" t="str">
            <v>油漆蓝</v>
          </cell>
        </row>
        <row r="813">
          <cell r="B813" t="str">
            <v>SLT0002439</v>
          </cell>
          <cell r="C813" t="str">
            <v>220SLT0002439</v>
          </cell>
          <cell r="D813" t="str">
            <v>主靠背总成-前座</v>
          </cell>
        </row>
        <row r="814">
          <cell r="B814" t="str">
            <v>TST0000508</v>
          </cell>
          <cell r="C814" t="str">
            <v>230TST0000508</v>
          </cell>
          <cell r="D814" t="str">
            <v>电磁钻</v>
          </cell>
        </row>
        <row r="815">
          <cell r="B815" t="str">
            <v>REM0001959</v>
          </cell>
          <cell r="C815" t="str">
            <v>210REM0001959</v>
          </cell>
          <cell r="D815" t="str">
            <v>捷运出口左后视镜改曲率</v>
          </cell>
        </row>
        <row r="816">
          <cell r="B816" t="str">
            <v>SLT0000656</v>
          </cell>
          <cell r="C816" t="str">
            <v>220SLT0000656</v>
          </cell>
          <cell r="D816" t="str">
            <v>窄车加长14人一排三人座</v>
          </cell>
        </row>
        <row r="817">
          <cell r="B817" t="str">
            <v>REM0001954</v>
          </cell>
          <cell r="C817" t="str">
            <v>210REM0001954</v>
          </cell>
          <cell r="D817" t="str">
            <v>捷运出口右后视镜阿拉伯</v>
          </cell>
        </row>
        <row r="818">
          <cell r="B818" t="str">
            <v>SHT0000721</v>
          </cell>
          <cell r="C818" t="str">
            <v>220SHT0000721</v>
          </cell>
          <cell r="D818" t="str">
            <v>北奔H06A下卧铺护面总成</v>
          </cell>
        </row>
        <row r="819">
          <cell r="B819" t="str">
            <v>REM0001956</v>
          </cell>
          <cell r="C819" t="str">
            <v>210REM0001956</v>
          </cell>
          <cell r="D819" t="str">
            <v>捷运出口右后视镜改曲率</v>
          </cell>
        </row>
        <row r="820">
          <cell r="B820" t="str">
            <v>REM0002045</v>
          </cell>
          <cell r="C820" t="str">
            <v>210REM0002045</v>
          </cell>
          <cell r="D820" t="str">
            <v>华菱右后视镜湖南</v>
          </cell>
        </row>
        <row r="821">
          <cell r="B821" t="str">
            <v>REM0001953</v>
          </cell>
          <cell r="C821" t="str">
            <v>210REM0001953</v>
          </cell>
          <cell r="D821" t="str">
            <v>捷运北京左后视镜</v>
          </cell>
        </row>
        <row r="822">
          <cell r="B822" t="str">
            <v>TST0001769</v>
          </cell>
          <cell r="C822" t="str">
            <v>230TST0001769</v>
          </cell>
          <cell r="D822" t="str">
            <v>过滤器滤网100目</v>
          </cell>
        </row>
        <row r="823">
          <cell r="B823" t="str">
            <v>SLT0002755</v>
          </cell>
          <cell r="C823" t="str">
            <v>220SLT0002755</v>
          </cell>
          <cell r="D823" t="str">
            <v>整体地板副出口1800灰座</v>
          </cell>
        </row>
        <row r="824">
          <cell r="B824" t="str">
            <v>SHT0000711</v>
          </cell>
          <cell r="C824" t="str">
            <v>220SHT0000711</v>
          </cell>
          <cell r="D824" t="str">
            <v>北奔H06A上卧铺护面总成</v>
          </cell>
        </row>
        <row r="825">
          <cell r="B825" t="str">
            <v>TST0000538</v>
          </cell>
          <cell r="C825" t="str">
            <v>230TST0000538</v>
          </cell>
          <cell r="D825" t="str">
            <v>焊枪200A</v>
          </cell>
        </row>
        <row r="826">
          <cell r="B826" t="str">
            <v>TST0001160</v>
          </cell>
          <cell r="C826" t="str">
            <v>230TST0001160</v>
          </cell>
          <cell r="D826" t="str">
            <v>角磨机</v>
          </cell>
        </row>
        <row r="827">
          <cell r="B827" t="str">
            <v>REM0000212</v>
          </cell>
          <cell r="C827" t="str">
            <v>210REM0000212</v>
          </cell>
          <cell r="D827" t="str">
            <v>C35DB高配左后视镜心悦蓝</v>
          </cell>
        </row>
        <row r="828">
          <cell r="B828" t="str">
            <v>REM0000216</v>
          </cell>
          <cell r="C828" t="str">
            <v>210REM0000216</v>
          </cell>
          <cell r="D828" t="str">
            <v>C35DB高配左后视镜酷感红</v>
          </cell>
        </row>
        <row r="829">
          <cell r="B829" t="str">
            <v>REM0000229</v>
          </cell>
          <cell r="C829" t="str">
            <v>210REM0000229</v>
          </cell>
          <cell r="D829" t="str">
            <v>C35DB高配右后视镜酷感红</v>
          </cell>
        </row>
        <row r="830">
          <cell r="B830" t="str">
            <v>REM0001952</v>
          </cell>
          <cell r="C830" t="str">
            <v>210REM0001952</v>
          </cell>
          <cell r="D830" t="str">
            <v>捷运北京右后视镜</v>
          </cell>
        </row>
        <row r="831">
          <cell r="B831" t="str">
            <v>SLT0001591</v>
          </cell>
          <cell r="C831" t="str">
            <v>220SLT0001591</v>
          </cell>
          <cell r="D831" t="str">
            <v>一排四人联体坐垫5990</v>
          </cell>
        </row>
        <row r="832">
          <cell r="B832" t="str">
            <v>SHT0000881</v>
          </cell>
          <cell r="C832" t="str">
            <v>220SHT0000881</v>
          </cell>
          <cell r="D832" t="str">
            <v>中间座椅总成</v>
          </cell>
        </row>
        <row r="833">
          <cell r="B833" t="str">
            <v>SCS0006649</v>
          </cell>
          <cell r="C833" t="str">
            <v>220SCS0006649</v>
          </cell>
          <cell r="D833" t="str">
            <v>后排座椅靠背右总成</v>
          </cell>
        </row>
        <row r="834">
          <cell r="B834" t="str">
            <v>REM0002090</v>
          </cell>
          <cell r="C834" t="str">
            <v>210REM0002090</v>
          </cell>
          <cell r="D834" t="str">
            <v>豪泺电加热左后视镜</v>
          </cell>
        </row>
        <row r="835">
          <cell r="B835" t="str">
            <v>TAT0010052</v>
          </cell>
          <cell r="C835" t="str">
            <v>220TAT0010052</v>
          </cell>
          <cell r="D835" t="str">
            <v>H6副驾单体纸箱</v>
          </cell>
        </row>
        <row r="836">
          <cell r="B836" t="str">
            <v>SHT0000398</v>
          </cell>
          <cell r="C836" t="str">
            <v>230SHT0000398</v>
          </cell>
          <cell r="D836" t="str">
            <v>升降器总成</v>
          </cell>
        </row>
        <row r="837">
          <cell r="B837" t="str">
            <v>SLT0002438</v>
          </cell>
          <cell r="C837" t="str">
            <v>220SLT0002438</v>
          </cell>
          <cell r="D837" t="str">
            <v>主靠背总成-前座</v>
          </cell>
        </row>
        <row r="838">
          <cell r="B838" t="str">
            <v>REM0003377</v>
          </cell>
          <cell r="C838" t="str">
            <v>210REM0003377</v>
          </cell>
          <cell r="D838" t="str">
            <v>特种车4M左后视镜</v>
          </cell>
        </row>
        <row r="839">
          <cell r="B839" t="str">
            <v>REM0003378</v>
          </cell>
          <cell r="C839" t="str">
            <v>210REM0003378</v>
          </cell>
          <cell r="D839" t="str">
            <v>特种车4M右后视镜</v>
          </cell>
        </row>
        <row r="840">
          <cell r="B840" t="str">
            <v>REM0002091</v>
          </cell>
          <cell r="C840" t="str">
            <v>210REM0002091</v>
          </cell>
          <cell r="D840" t="str">
            <v>豪泺电加热右后视镜</v>
          </cell>
        </row>
        <row r="841">
          <cell r="B841" t="str">
            <v>REM0001507</v>
          </cell>
          <cell r="C841" t="str">
            <v>210REM0001507</v>
          </cell>
          <cell r="D841" t="str">
            <v>F2400右后视镜</v>
          </cell>
        </row>
        <row r="842">
          <cell r="B842" t="str">
            <v>REM0001187</v>
          </cell>
          <cell r="C842" t="str">
            <v>210REM0001187</v>
          </cell>
          <cell r="D842" t="str">
            <v>华菱H08右驾左后视镜</v>
          </cell>
        </row>
        <row r="843">
          <cell r="B843" t="str">
            <v>TST0000398</v>
          </cell>
          <cell r="C843" t="str">
            <v>230TST0000398</v>
          </cell>
          <cell r="D843" t="str">
            <v>冲头涂层φ10.6*φ13*100</v>
          </cell>
        </row>
        <row r="844">
          <cell r="B844" t="str">
            <v>SCS0001623</v>
          </cell>
          <cell r="C844" t="str">
            <v>220SCS0001623</v>
          </cell>
          <cell r="D844" t="str">
            <v>三排左座椅地脚链接总成</v>
          </cell>
        </row>
        <row r="845">
          <cell r="B845" t="str">
            <v>SCS0001623</v>
          </cell>
          <cell r="C845" t="str">
            <v>230SCS0001623</v>
          </cell>
          <cell r="D845" t="str">
            <v>三排左座椅地脚链接总成</v>
          </cell>
        </row>
        <row r="846">
          <cell r="B846" t="str">
            <v>REM0001194</v>
          </cell>
          <cell r="C846" t="str">
            <v>210REM0001194</v>
          </cell>
          <cell r="D846" t="str">
            <v>出口澳洲后视镜24V</v>
          </cell>
        </row>
        <row r="847">
          <cell r="B847" t="str">
            <v>SLT0002185</v>
          </cell>
          <cell r="C847" t="str">
            <v>220SLT0002185</v>
          </cell>
          <cell r="D847" t="str">
            <v>主靠背总成-前座</v>
          </cell>
        </row>
        <row r="848">
          <cell r="B848" t="str">
            <v>SLT0001592</v>
          </cell>
          <cell r="C848" t="str">
            <v>220SLT0001592</v>
          </cell>
          <cell r="D848" t="str">
            <v>K1窄车右舵一排三人座</v>
          </cell>
        </row>
        <row r="849">
          <cell r="B849" t="str">
            <v>SLT0002428</v>
          </cell>
          <cell r="C849" t="str">
            <v>220SLT0002428</v>
          </cell>
          <cell r="D849" t="str">
            <v>主靠背总成-前座</v>
          </cell>
        </row>
        <row r="850">
          <cell r="B850" t="str">
            <v>REM0000217</v>
          </cell>
          <cell r="C850" t="str">
            <v>210REM0000217</v>
          </cell>
          <cell r="D850" t="str">
            <v>C35DB左后视镜(高配)钛灰</v>
          </cell>
        </row>
        <row r="851">
          <cell r="B851" t="str">
            <v>REM0000218</v>
          </cell>
          <cell r="C851" t="str">
            <v>210REM0000218</v>
          </cell>
          <cell r="D851" t="str">
            <v>C35DB左后视镜高配大漠金</v>
          </cell>
        </row>
        <row r="852">
          <cell r="B852" t="str">
            <v>REM0000230</v>
          </cell>
          <cell r="C852" t="str">
            <v>210REM0000230</v>
          </cell>
          <cell r="D852" t="str">
            <v>C35DB右后视镜(高配)钛灰</v>
          </cell>
        </row>
        <row r="853">
          <cell r="B853" t="str">
            <v>REM0000231</v>
          </cell>
          <cell r="C853" t="str">
            <v>210REM0000231</v>
          </cell>
          <cell r="D853" t="str">
            <v>C35DB右后视镜高配大漠金</v>
          </cell>
        </row>
        <row r="854">
          <cell r="B854" t="str">
            <v>SHT0010399</v>
          </cell>
          <cell r="C854" t="str">
            <v>230SHT0010399</v>
          </cell>
          <cell r="D854" t="str">
            <v>副司机靠背骨架总成</v>
          </cell>
        </row>
        <row r="855">
          <cell r="B855" t="str">
            <v>TST0001770</v>
          </cell>
          <cell r="C855" t="str">
            <v>230TST0001770</v>
          </cell>
          <cell r="D855" t="str">
            <v>调压过滤器滤网100目</v>
          </cell>
        </row>
        <row r="856">
          <cell r="B856" t="str">
            <v>TMI0000075</v>
          </cell>
          <cell r="C856" t="str">
            <v>210TMI0000075</v>
          </cell>
          <cell r="D856" t="str">
            <v>色粉I9045</v>
          </cell>
        </row>
        <row r="857">
          <cell r="B857" t="str">
            <v>TMI0000096</v>
          </cell>
          <cell r="C857" t="str">
            <v>210TMI0000096</v>
          </cell>
          <cell r="D857" t="str">
            <v>色粉H8191</v>
          </cell>
        </row>
        <row r="858">
          <cell r="B858" t="str">
            <v>SLT0002750</v>
          </cell>
          <cell r="C858" t="str">
            <v>220SLT0002750</v>
          </cell>
          <cell r="D858" t="str">
            <v>1800加宽奥铃副司机座垫黑</v>
          </cell>
        </row>
        <row r="859">
          <cell r="B859" t="str">
            <v>SHT0000866</v>
          </cell>
          <cell r="C859" t="str">
            <v>220SHT0000866</v>
          </cell>
          <cell r="D859" t="str">
            <v>下卧铺总成</v>
          </cell>
        </row>
        <row r="860">
          <cell r="B860" t="str">
            <v>SCS0006651</v>
          </cell>
          <cell r="C860" t="str">
            <v>220SCS0006651</v>
          </cell>
          <cell r="D860" t="str">
            <v>后排座椅坐垫总成</v>
          </cell>
        </row>
        <row r="861">
          <cell r="B861" t="str">
            <v>SCS0006652</v>
          </cell>
          <cell r="C861" t="str">
            <v>220SCS0006652</v>
          </cell>
          <cell r="D861" t="str">
            <v>后排座椅坐垫总成</v>
          </cell>
        </row>
        <row r="862">
          <cell r="B862" t="str">
            <v>SHT0010399</v>
          </cell>
          <cell r="C862" t="str">
            <v>220SHT0010399</v>
          </cell>
          <cell r="D862" t="str">
            <v>副司机靠背骨架总成</v>
          </cell>
        </row>
        <row r="863">
          <cell r="B863" t="str">
            <v>SHT0000875</v>
          </cell>
          <cell r="C863" t="str">
            <v>220SHT0000875</v>
          </cell>
          <cell r="D863" t="str">
            <v>中间座椅总成</v>
          </cell>
        </row>
        <row r="864">
          <cell r="B864" t="str">
            <v>TST0000738</v>
          </cell>
          <cell r="C864" t="str">
            <v>220TST0000738</v>
          </cell>
          <cell r="D864" t="str">
            <v>德盛旋梭</v>
          </cell>
        </row>
        <row r="865">
          <cell r="B865" t="str">
            <v>TST0000370</v>
          </cell>
          <cell r="C865" t="str">
            <v>230TST0000370</v>
          </cell>
          <cell r="D865" t="str">
            <v>18#铁丝</v>
          </cell>
        </row>
        <row r="866">
          <cell r="B866" t="str">
            <v>TST0001042</v>
          </cell>
          <cell r="C866" t="str">
            <v>230TST0001042</v>
          </cell>
          <cell r="D866" t="str">
            <v>护套线2*1.5</v>
          </cell>
        </row>
        <row r="867">
          <cell r="B867" t="str">
            <v>TST0001091</v>
          </cell>
          <cell r="C867" t="str">
            <v>230TST0001091</v>
          </cell>
          <cell r="D867" t="str">
            <v>PVC管</v>
          </cell>
        </row>
        <row r="868">
          <cell r="B868" t="str">
            <v>SCS0006650</v>
          </cell>
          <cell r="C868" t="str">
            <v>220SCS0006650</v>
          </cell>
          <cell r="D868" t="str">
            <v>后排座椅靠背右总成</v>
          </cell>
        </row>
        <row r="869">
          <cell r="B869" t="str">
            <v>REM0002564</v>
          </cell>
          <cell r="C869" t="str">
            <v>210REM0002564</v>
          </cell>
          <cell r="D869" t="str">
            <v>F1780窄车右后视镜</v>
          </cell>
        </row>
        <row r="870">
          <cell r="B870" t="str">
            <v>REM0001506</v>
          </cell>
          <cell r="C870" t="str">
            <v>210REM0001506</v>
          </cell>
          <cell r="D870" t="str">
            <v>F2400左后视镜</v>
          </cell>
        </row>
        <row r="871">
          <cell r="B871" t="str">
            <v>SHT0013022</v>
          </cell>
          <cell r="C871" t="str">
            <v>220SHT0013022</v>
          </cell>
          <cell r="D871" t="str">
            <v>下卧铺护面总成</v>
          </cell>
        </row>
        <row r="872">
          <cell r="B872" t="str">
            <v>REM0002900</v>
          </cell>
          <cell r="C872" t="str">
            <v>210REM0002900</v>
          </cell>
          <cell r="D872" t="str">
            <v>C35DB低配左后视镜底漆</v>
          </cell>
        </row>
        <row r="873">
          <cell r="B873" t="str">
            <v>REM0000192</v>
          </cell>
          <cell r="C873" t="str">
            <v>210REM0000192</v>
          </cell>
          <cell r="D873" t="str">
            <v>C35DB中配左后视镜魅力橙</v>
          </cell>
        </row>
        <row r="874">
          <cell r="B874" t="str">
            <v>SLT0001293</v>
          </cell>
          <cell r="C874" t="str">
            <v>220SLT0001293</v>
          </cell>
          <cell r="D874" t="str">
            <v>卧铺总成</v>
          </cell>
        </row>
        <row r="875">
          <cell r="B875" t="str">
            <v>REM0001188</v>
          </cell>
          <cell r="C875" t="str">
            <v>210REM0001188</v>
          </cell>
          <cell r="D875" t="str">
            <v>华菱H08右驾右后视镜</v>
          </cell>
        </row>
        <row r="876">
          <cell r="B876" t="str">
            <v>REM0000203</v>
          </cell>
          <cell r="C876" t="str">
            <v>210REM0000203</v>
          </cell>
          <cell r="D876" t="str">
            <v>C35DB中配右后视镜魅力橙</v>
          </cell>
        </row>
        <row r="877">
          <cell r="B877" t="str">
            <v>SLT0002748</v>
          </cell>
          <cell r="C877" t="str">
            <v>220SLT0002748</v>
          </cell>
          <cell r="D877" t="str">
            <v>1800加宽奥铃副司机大背黑</v>
          </cell>
        </row>
        <row r="878">
          <cell r="B878" t="str">
            <v>TMP5003094</v>
          </cell>
          <cell r="C878" t="str">
            <v>210TMP5003094</v>
          </cell>
          <cell r="D878" t="str">
            <v>L-A5W宝石蓝</v>
          </cell>
        </row>
        <row r="879">
          <cell r="B879" t="str">
            <v>TST0000472</v>
          </cell>
          <cell r="C879" t="str">
            <v>230TST0000472</v>
          </cell>
          <cell r="D879" t="str">
            <v>电热锅</v>
          </cell>
        </row>
        <row r="880">
          <cell r="B880" t="str">
            <v>SLT0002751</v>
          </cell>
          <cell r="C880" t="str">
            <v>220SLT0002751</v>
          </cell>
          <cell r="D880" t="str">
            <v>副驶员海外欧马可棕色背</v>
          </cell>
        </row>
        <row r="881">
          <cell r="B881" t="str">
            <v>SHT0000887</v>
          </cell>
          <cell r="C881" t="str">
            <v>220SHT0000887</v>
          </cell>
          <cell r="D881" t="str">
            <v>中间座椅总成</v>
          </cell>
        </row>
        <row r="882">
          <cell r="B882" t="str">
            <v>TST0000559</v>
          </cell>
          <cell r="C882" t="str">
            <v>230TST0000559</v>
          </cell>
          <cell r="D882" t="str">
            <v>导轨BRC20R0-1-L160</v>
          </cell>
        </row>
        <row r="883">
          <cell r="B883" t="str">
            <v>REM0001216</v>
          </cell>
          <cell r="C883" t="str">
            <v>210REM0001216</v>
          </cell>
          <cell r="D883" t="str">
            <v>低速牵引车左后视镜总成</v>
          </cell>
        </row>
        <row r="884">
          <cell r="B884" t="str">
            <v>SHT0014482</v>
          </cell>
          <cell r="C884" t="str">
            <v>220SHT0014482</v>
          </cell>
          <cell r="D884" t="str">
            <v>主驾底座模块化总成</v>
          </cell>
        </row>
        <row r="885">
          <cell r="B885" t="str">
            <v>SHT0002449</v>
          </cell>
          <cell r="C885" t="str">
            <v>230SHT0002449</v>
          </cell>
          <cell r="D885" t="str">
            <v>副驾靠背骨架焊接总成电泳</v>
          </cell>
        </row>
        <row r="886">
          <cell r="B886" t="str">
            <v>TST0000626</v>
          </cell>
          <cell r="C886" t="str">
            <v>230TST0000626</v>
          </cell>
          <cell r="D886" t="str">
            <v>风扇（机器人用）</v>
          </cell>
        </row>
        <row r="887">
          <cell r="B887" t="str">
            <v>TST0001874</v>
          </cell>
          <cell r="C887" t="str">
            <v>230TST0001874</v>
          </cell>
          <cell r="D887" t="str">
            <v>水流量开关</v>
          </cell>
        </row>
        <row r="888">
          <cell r="B888" t="str">
            <v>SHT0002632</v>
          </cell>
          <cell r="C888" t="str">
            <v>220SHT0002632</v>
          </cell>
          <cell r="D888" t="str">
            <v>副驾靠背护面总成</v>
          </cell>
        </row>
        <row r="889">
          <cell r="B889" t="str">
            <v>TMP5003081</v>
          </cell>
          <cell r="C889" t="str">
            <v>210TMP5003081</v>
          </cell>
          <cell r="D889" t="str">
            <v>溶剂型色漆WLF126681</v>
          </cell>
        </row>
        <row r="890">
          <cell r="B890" t="str">
            <v>REM0002563</v>
          </cell>
          <cell r="C890" t="str">
            <v>210REM0002563</v>
          </cell>
          <cell r="D890" t="str">
            <v>F1780窄车左后视镜</v>
          </cell>
        </row>
        <row r="891">
          <cell r="B891" t="str">
            <v>SHT0002446</v>
          </cell>
          <cell r="C891" t="str">
            <v>230SHT0002446</v>
          </cell>
          <cell r="D891" t="str">
            <v>主驾高配靠背骨架总成电泳</v>
          </cell>
        </row>
        <row r="892">
          <cell r="B892" t="str">
            <v>SCS0005190</v>
          </cell>
          <cell r="C892" t="str">
            <v>220SCS0005190</v>
          </cell>
          <cell r="D892" t="str">
            <v>后排座椅靠背右总成</v>
          </cell>
        </row>
        <row r="893">
          <cell r="B893" t="str">
            <v>SLT0002529</v>
          </cell>
          <cell r="C893" t="str">
            <v>220SLT0002529</v>
          </cell>
          <cell r="D893" t="str">
            <v>主靠背总成-前座</v>
          </cell>
        </row>
        <row r="894">
          <cell r="B894" t="str">
            <v>SLT0001263</v>
          </cell>
          <cell r="C894" t="str">
            <v>220SLT0001263</v>
          </cell>
          <cell r="D894" t="str">
            <v>中间座窄体标准</v>
          </cell>
        </row>
        <row r="895">
          <cell r="B895" t="str">
            <v>SHT0000861</v>
          </cell>
          <cell r="C895" t="str">
            <v>220SHT0000861</v>
          </cell>
          <cell r="D895" t="str">
            <v>下卧铺总成</v>
          </cell>
        </row>
        <row r="896">
          <cell r="B896" t="str">
            <v>REM0002054</v>
          </cell>
          <cell r="C896" t="str">
            <v>210REM0002054</v>
          </cell>
          <cell r="D896" t="str">
            <v>华菱之星高顶右后视镜湖南</v>
          </cell>
        </row>
        <row r="897">
          <cell r="B897" t="str">
            <v>REM0001218</v>
          </cell>
          <cell r="C897" t="str">
            <v>210REM0001218</v>
          </cell>
          <cell r="D897" t="str">
            <v>低速牵引车右后视镜总成</v>
          </cell>
        </row>
        <row r="898">
          <cell r="B898" t="str">
            <v>SLT0002783</v>
          </cell>
          <cell r="C898" t="str">
            <v>220SLT0002783</v>
          </cell>
          <cell r="D898" t="str">
            <v>副驾驶员小靠背总成</v>
          </cell>
        </row>
        <row r="899">
          <cell r="B899" t="str">
            <v>TST0000380</v>
          </cell>
          <cell r="C899" t="str">
            <v>230TST0000380</v>
          </cell>
          <cell r="D899" t="str">
            <v>冲头涂层φ20*φ16.1*64</v>
          </cell>
        </row>
        <row r="900">
          <cell r="B900" t="str">
            <v>SLT0001261</v>
          </cell>
          <cell r="C900" t="str">
            <v>220SLT0001261</v>
          </cell>
          <cell r="D900" t="str">
            <v>窄车中间座新</v>
          </cell>
        </row>
        <row r="901">
          <cell r="B901" t="str">
            <v>SHT0014062</v>
          </cell>
          <cell r="C901" t="str">
            <v>220SHT0014062</v>
          </cell>
          <cell r="D901" t="str">
            <v>K1右舵跨座总成</v>
          </cell>
        </row>
        <row r="902">
          <cell r="B902" t="str">
            <v>SHT0014062</v>
          </cell>
          <cell r="C902" t="str">
            <v>230SHT0014062</v>
          </cell>
          <cell r="D902" t="str">
            <v>K1右舵跨座总成</v>
          </cell>
        </row>
        <row r="903">
          <cell r="B903" t="str">
            <v>REM0001217</v>
          </cell>
          <cell r="C903" t="str">
            <v>210REM0001217</v>
          </cell>
          <cell r="D903" t="str">
            <v>低速牵引车右置左后视镜</v>
          </cell>
        </row>
        <row r="904">
          <cell r="B904" t="str">
            <v>REM0000204</v>
          </cell>
          <cell r="C904" t="str">
            <v>210REM0000204</v>
          </cell>
          <cell r="D904" t="str">
            <v>C35DB中配右后视镜凛冽青</v>
          </cell>
        </row>
        <row r="905">
          <cell r="B905" t="str">
            <v>SLT0002761</v>
          </cell>
          <cell r="C905" t="str">
            <v>220SLT0002761</v>
          </cell>
          <cell r="D905" t="str">
            <v>副驾驶员副大座 112</v>
          </cell>
        </row>
        <row r="906">
          <cell r="B906" t="str">
            <v>SHT0002447</v>
          </cell>
          <cell r="C906" t="str">
            <v>230SHT0002447</v>
          </cell>
          <cell r="D906" t="str">
            <v>主驾低配靠背骨架总成电泳</v>
          </cell>
        </row>
        <row r="907">
          <cell r="B907" t="str">
            <v>SHT0002448</v>
          </cell>
          <cell r="C907" t="str">
            <v>230SHT0002448</v>
          </cell>
          <cell r="D907" t="str">
            <v>副驾高配靠背骨架总成电泳</v>
          </cell>
        </row>
        <row r="908">
          <cell r="B908" t="str">
            <v>REM0000193</v>
          </cell>
          <cell r="C908" t="str">
            <v>210REM0000193</v>
          </cell>
          <cell r="D908" t="str">
            <v>C35DB中配左后视镜凛冽青</v>
          </cell>
        </row>
        <row r="909">
          <cell r="B909" t="str">
            <v>REM0002031</v>
          </cell>
          <cell r="C909" t="str">
            <v>210REM0002031</v>
          </cell>
          <cell r="D909" t="str">
            <v>豪泺左后视镜</v>
          </cell>
        </row>
        <row r="910">
          <cell r="B910" t="str">
            <v>SLT0001032</v>
          </cell>
          <cell r="C910" t="str">
            <v>220SLT0001032</v>
          </cell>
          <cell r="D910" t="str">
            <v>K1一排三人联体座(老)</v>
          </cell>
        </row>
        <row r="911">
          <cell r="B911" t="str">
            <v>SLT0002774</v>
          </cell>
          <cell r="C911" t="str">
            <v>220SLT0002774</v>
          </cell>
          <cell r="D911" t="str">
            <v>中间座靠背总成</v>
          </cell>
        </row>
        <row r="912">
          <cell r="B912" t="str">
            <v>REM0002032</v>
          </cell>
          <cell r="C912" t="str">
            <v>210REM0002032</v>
          </cell>
          <cell r="D912" t="str">
            <v>豪泺右后视镜</v>
          </cell>
        </row>
        <row r="913">
          <cell r="B913" t="str">
            <v>SLT0001294</v>
          </cell>
          <cell r="C913" t="str">
            <v>220SLT0001294</v>
          </cell>
          <cell r="D913" t="str">
            <v>卧铺总成</v>
          </cell>
        </row>
        <row r="914">
          <cell r="B914" t="str">
            <v>SLT0000483</v>
          </cell>
          <cell r="C914" t="str">
            <v>220SLT0000483</v>
          </cell>
          <cell r="D914" t="str">
            <v>K1窄车长轴一排三人座</v>
          </cell>
        </row>
        <row r="915">
          <cell r="B915" t="str">
            <v>SLT0002192</v>
          </cell>
          <cell r="C915" t="str">
            <v>220SLT0002192</v>
          </cell>
          <cell r="D915" t="str">
            <v>坐垫总成-前座</v>
          </cell>
        </row>
        <row r="916">
          <cell r="B916" t="str">
            <v>SHT0013020</v>
          </cell>
          <cell r="C916" t="str">
            <v>220SHT0013020</v>
          </cell>
          <cell r="D916" t="str">
            <v>下卧铺护面总成</v>
          </cell>
        </row>
        <row r="917">
          <cell r="B917" t="str">
            <v>TST0001581</v>
          </cell>
          <cell r="C917" t="str">
            <v>220TST0001581</v>
          </cell>
          <cell r="D917" t="str">
            <v>机用拉伸膜</v>
          </cell>
        </row>
        <row r="918">
          <cell r="B918" t="str">
            <v>TST0001581</v>
          </cell>
          <cell r="C918" t="str">
            <v>230TST0001581</v>
          </cell>
          <cell r="D918" t="str">
            <v>机用拉伸膜</v>
          </cell>
        </row>
        <row r="919">
          <cell r="B919" t="str">
            <v>SLT0002432</v>
          </cell>
          <cell r="C919" t="str">
            <v>220SLT0002432</v>
          </cell>
          <cell r="D919" t="str">
            <v>坐垫总成-前座</v>
          </cell>
        </row>
        <row r="920">
          <cell r="B920" t="str">
            <v>SHT0000862</v>
          </cell>
          <cell r="C920" t="str">
            <v>220SHT0000862</v>
          </cell>
          <cell r="D920" t="str">
            <v>下卧铺总成</v>
          </cell>
        </row>
        <row r="921">
          <cell r="B921" t="str">
            <v>SLT0002782</v>
          </cell>
          <cell r="C921" t="str">
            <v>220SLT0002782</v>
          </cell>
          <cell r="D921" t="str">
            <v>副驾驶员大靠背总成</v>
          </cell>
        </row>
        <row r="922">
          <cell r="B922" t="str">
            <v>TST0001630</v>
          </cell>
          <cell r="C922" t="str">
            <v>220TST0001630</v>
          </cell>
          <cell r="D922" t="str">
            <v>油漆黑</v>
          </cell>
        </row>
        <row r="923">
          <cell r="B923" t="str">
            <v>TST0001630</v>
          </cell>
          <cell r="C923" t="str">
            <v>230TST0001630</v>
          </cell>
          <cell r="D923" t="str">
            <v>油漆黑</v>
          </cell>
        </row>
        <row r="924">
          <cell r="B924" t="str">
            <v>SLT0002764</v>
          </cell>
          <cell r="C924" t="str">
            <v>220SLT0002764</v>
          </cell>
          <cell r="D924" t="str">
            <v>副驾驶员副大座 114</v>
          </cell>
        </row>
        <row r="925">
          <cell r="B925" t="str">
            <v>SHT0010400</v>
          </cell>
          <cell r="C925" t="str">
            <v>230SHT0010400</v>
          </cell>
          <cell r="D925" t="str">
            <v>副司机靠背骨架焊接总成</v>
          </cell>
        </row>
        <row r="926">
          <cell r="B926" t="str">
            <v>SCS0005186</v>
          </cell>
          <cell r="C926" t="str">
            <v>220SCS0005186</v>
          </cell>
          <cell r="D926" t="str">
            <v>后排座椅坐垫总成</v>
          </cell>
        </row>
        <row r="927">
          <cell r="B927" t="str">
            <v>REM0002052</v>
          </cell>
          <cell r="C927" t="str">
            <v>210REM0002052</v>
          </cell>
          <cell r="D927" t="str">
            <v>华菱高顶右后视镜湖南</v>
          </cell>
        </row>
        <row r="928">
          <cell r="B928" t="str">
            <v>SLT0002156</v>
          </cell>
          <cell r="C928" t="str">
            <v>220SLT0002156</v>
          </cell>
          <cell r="D928" t="str">
            <v>坐垫总成-前座</v>
          </cell>
        </row>
        <row r="929">
          <cell r="B929" t="str">
            <v>SLT0010188</v>
          </cell>
          <cell r="C929" t="str">
            <v>220SLT0010188</v>
          </cell>
          <cell r="D929" t="str">
            <v>坐垫总成-前座</v>
          </cell>
        </row>
        <row r="930">
          <cell r="B930" t="str">
            <v>TST0000307</v>
          </cell>
          <cell r="C930" t="str">
            <v>230TST0000307</v>
          </cell>
          <cell r="D930" t="str">
            <v>消防栓阀门</v>
          </cell>
        </row>
        <row r="931">
          <cell r="B931" t="str">
            <v>REM0002048</v>
          </cell>
          <cell r="C931" t="str">
            <v>210REM0002048</v>
          </cell>
          <cell r="D931" t="str">
            <v>华菱之星左后视镜</v>
          </cell>
        </row>
        <row r="932">
          <cell r="B932" t="str">
            <v>TST0001251</v>
          </cell>
          <cell r="C932" t="str">
            <v>230TST0001251</v>
          </cell>
          <cell r="D932" t="str">
            <v>铣刀8</v>
          </cell>
        </row>
        <row r="933">
          <cell r="B933" t="str">
            <v>SLT0002787</v>
          </cell>
          <cell r="C933" t="str">
            <v>220SLT0002787</v>
          </cell>
          <cell r="D933" t="str">
            <v>副驾驶员座垫总成</v>
          </cell>
        </row>
        <row r="934">
          <cell r="B934" t="str">
            <v>SHT0000686</v>
          </cell>
          <cell r="C934" t="str">
            <v>220SHT0000686</v>
          </cell>
          <cell r="D934" t="str">
            <v>上卧铺骨架总成</v>
          </cell>
        </row>
        <row r="935">
          <cell r="B935" t="str">
            <v>SHT0000686</v>
          </cell>
          <cell r="C935" t="str">
            <v>230SHT0000686</v>
          </cell>
          <cell r="D935" t="str">
            <v>上卧铺骨架总成</v>
          </cell>
        </row>
        <row r="936">
          <cell r="B936" t="str">
            <v>SHT0010752</v>
          </cell>
          <cell r="C936" t="str">
            <v>230SHT0010752</v>
          </cell>
          <cell r="D936" t="str">
            <v>主驾高配靠背骨架焊接总成</v>
          </cell>
        </row>
        <row r="937">
          <cell r="B937" t="str">
            <v>SCS0005189</v>
          </cell>
          <cell r="C937" t="str">
            <v>220SCS0005189</v>
          </cell>
          <cell r="D937" t="str">
            <v>后排座椅靠背右总成</v>
          </cell>
        </row>
        <row r="938">
          <cell r="B938" t="str">
            <v>TST0000314</v>
          </cell>
          <cell r="C938" t="str">
            <v>230TST0000314</v>
          </cell>
          <cell r="D938" t="str">
            <v>电磨机</v>
          </cell>
        </row>
        <row r="939">
          <cell r="B939" t="str">
            <v>SHT0000485</v>
          </cell>
          <cell r="C939" t="str">
            <v>220SHT0000485</v>
          </cell>
          <cell r="D939" t="str">
            <v>H4长车身上卧铺骨架总成</v>
          </cell>
        </row>
        <row r="940">
          <cell r="B940" t="str">
            <v>SHT0000485</v>
          </cell>
          <cell r="C940" t="str">
            <v>230SHT0000485</v>
          </cell>
          <cell r="D940" t="str">
            <v>H4长车身上卧铺骨架总成</v>
          </cell>
        </row>
        <row r="941">
          <cell r="B941" t="str">
            <v>SHT0010754</v>
          </cell>
          <cell r="C941" t="str">
            <v>230SHT0010754</v>
          </cell>
          <cell r="D941" t="str">
            <v>主驾低配靠背骨架焊接总成</v>
          </cell>
        </row>
        <row r="942">
          <cell r="B942" t="str">
            <v>SHT0011400</v>
          </cell>
          <cell r="C942" t="str">
            <v>230SHT0011400</v>
          </cell>
          <cell r="D942" t="str">
            <v>副驾高配靠背骨架焊接总成</v>
          </cell>
        </row>
        <row r="943">
          <cell r="B943" t="str">
            <v>SLT0002759</v>
          </cell>
          <cell r="C943" t="str">
            <v>220SLT0002759</v>
          </cell>
          <cell r="D943" t="str">
            <v>副驾驶员副靠背 112</v>
          </cell>
        </row>
        <row r="944">
          <cell r="B944" t="str">
            <v>SLT0002762</v>
          </cell>
          <cell r="C944" t="str">
            <v>220SLT0002762</v>
          </cell>
          <cell r="D944" t="str">
            <v>副驾驶员副靠背 114</v>
          </cell>
        </row>
        <row r="945">
          <cell r="B945" t="str">
            <v>REM0002049</v>
          </cell>
          <cell r="C945" t="str">
            <v>210REM0002049</v>
          </cell>
          <cell r="D945" t="str">
            <v>华菱之星右后视镜湖南</v>
          </cell>
        </row>
        <row r="946">
          <cell r="B946" t="str">
            <v>SCS0004169</v>
          </cell>
          <cell r="C946" t="str">
            <v>220SCS0004169</v>
          </cell>
          <cell r="D946" t="str">
            <v>左座椅座垫骨架总成电泳</v>
          </cell>
        </row>
        <row r="947">
          <cell r="B947" t="str">
            <v>SLT0002767</v>
          </cell>
          <cell r="C947" t="str">
            <v>220SLT0002767</v>
          </cell>
          <cell r="D947" t="str">
            <v>副驾驶员副大座 116</v>
          </cell>
        </row>
        <row r="948">
          <cell r="B948" t="str">
            <v>SHT0000812</v>
          </cell>
          <cell r="C948" t="str">
            <v>220SHT0000812</v>
          </cell>
          <cell r="D948" t="str">
            <v>驾驶员靠背总成</v>
          </cell>
        </row>
        <row r="949">
          <cell r="B949" t="str">
            <v>REM0002569</v>
          </cell>
          <cell r="C949" t="str">
            <v>210REM0002569</v>
          </cell>
          <cell r="D949" t="str">
            <v>左后视镜</v>
          </cell>
        </row>
        <row r="950">
          <cell r="B950" t="str">
            <v>SHT0001308</v>
          </cell>
          <cell r="C950" t="str">
            <v>230SHT0001308</v>
          </cell>
          <cell r="D950" t="str">
            <v>气囊升降器总成</v>
          </cell>
        </row>
        <row r="951">
          <cell r="B951" t="str">
            <v>REM0000194</v>
          </cell>
          <cell r="C951" t="str">
            <v>210REM0000194</v>
          </cell>
          <cell r="D951" t="str">
            <v>C35DB中配左后视镜酷感红</v>
          </cell>
        </row>
        <row r="952">
          <cell r="B952" t="str">
            <v>SLT0001262</v>
          </cell>
          <cell r="C952" t="str">
            <v>220SLT0001262</v>
          </cell>
          <cell r="D952" t="str">
            <v>豪华中间座</v>
          </cell>
        </row>
        <row r="953">
          <cell r="B953" t="str">
            <v>TFT0000004</v>
          </cell>
          <cell r="C953" t="str">
            <v>220TFT0000004</v>
          </cell>
          <cell r="D953" t="str">
            <v>汽车内饰胶</v>
          </cell>
        </row>
        <row r="954">
          <cell r="B954" t="str">
            <v>SHT0001665</v>
          </cell>
          <cell r="C954" t="str">
            <v>230SHT0001665</v>
          </cell>
          <cell r="D954" t="str">
            <v>副驾底座模块化总成</v>
          </cell>
        </row>
        <row r="955">
          <cell r="B955" t="str">
            <v>TMP5003080</v>
          </cell>
          <cell r="C955" t="str">
            <v>210TMP5003080</v>
          </cell>
          <cell r="D955" t="str">
            <v>溶剂型色漆WLF126675</v>
          </cell>
        </row>
        <row r="956">
          <cell r="B956" t="str">
            <v>TST0000371</v>
          </cell>
          <cell r="C956" t="str">
            <v>230TST0000371</v>
          </cell>
          <cell r="D956" t="str">
            <v>φ8气管</v>
          </cell>
        </row>
        <row r="957">
          <cell r="B957" t="str">
            <v>TST0000929</v>
          </cell>
          <cell r="C957" t="str">
            <v>230TST0000929</v>
          </cell>
          <cell r="D957" t="str">
            <v>白料嘴</v>
          </cell>
        </row>
        <row r="958">
          <cell r="B958" t="str">
            <v>SLT0002744</v>
          </cell>
          <cell r="C958" t="str">
            <v>220SLT0002744</v>
          </cell>
          <cell r="D958" t="str">
            <v>80右座副司机小背</v>
          </cell>
        </row>
        <row r="959">
          <cell r="B959" t="str">
            <v>REM0002721</v>
          </cell>
          <cell r="C959" t="str">
            <v>210REM0002721</v>
          </cell>
          <cell r="D959" t="str">
            <v>华菱M左后视镜</v>
          </cell>
        </row>
        <row r="960">
          <cell r="B960" t="str">
            <v>SCS0004169</v>
          </cell>
          <cell r="C960" t="str">
            <v>230SCS0004169</v>
          </cell>
          <cell r="D960" t="str">
            <v>左座椅座垫骨架总成电泳</v>
          </cell>
        </row>
        <row r="961">
          <cell r="B961" t="str">
            <v>SLT0002743</v>
          </cell>
          <cell r="C961" t="str">
            <v>220SLT0002743</v>
          </cell>
          <cell r="D961" t="str">
            <v>80右座副司机大背</v>
          </cell>
        </row>
        <row r="962">
          <cell r="B962" t="str">
            <v>SLT0000497</v>
          </cell>
          <cell r="C962" t="str">
            <v>220SLT0000497</v>
          </cell>
          <cell r="D962" t="str">
            <v>二排双人座骨架5990</v>
          </cell>
        </row>
        <row r="963">
          <cell r="B963" t="str">
            <v>SLT0001062</v>
          </cell>
          <cell r="C963" t="str">
            <v>220SLT0001062</v>
          </cell>
          <cell r="D963" t="str">
            <v>二排双人座骨架右5990</v>
          </cell>
        </row>
        <row r="964">
          <cell r="B964" t="str">
            <v>REM0000205</v>
          </cell>
          <cell r="C964" t="str">
            <v>210REM0000205</v>
          </cell>
          <cell r="D964" t="str">
            <v>C35DB中配右后视镜酷感红</v>
          </cell>
        </row>
        <row r="965">
          <cell r="B965" t="str">
            <v>REM0000195</v>
          </cell>
          <cell r="C965" t="str">
            <v>210REM0000195</v>
          </cell>
          <cell r="D965" t="str">
            <v>C35DB中配左后视镜(钛灰)</v>
          </cell>
        </row>
        <row r="966">
          <cell r="B966" t="str">
            <v>REM0000206</v>
          </cell>
          <cell r="C966" t="str">
            <v>210REM0000206</v>
          </cell>
          <cell r="D966" t="str">
            <v>C35DB中配右后视镜(钛灰)</v>
          </cell>
        </row>
        <row r="967">
          <cell r="B967" t="str">
            <v>SHT0001816</v>
          </cell>
          <cell r="C967" t="str">
            <v>220SHT0001816</v>
          </cell>
          <cell r="D967" t="str">
            <v>驾驶员靠背总成</v>
          </cell>
        </row>
        <row r="968">
          <cell r="B968" t="str">
            <v>SLT0002746</v>
          </cell>
          <cell r="C968" t="str">
            <v>220SLT0002746</v>
          </cell>
          <cell r="D968" t="str">
            <v>右副座和背连体1695靠背</v>
          </cell>
        </row>
        <row r="969">
          <cell r="B969" t="str">
            <v>SHT0001594</v>
          </cell>
          <cell r="C969" t="str">
            <v>220SHT0001594</v>
          </cell>
          <cell r="D969" t="str">
            <v>长车身下卧铺护面总成</v>
          </cell>
        </row>
        <row r="970">
          <cell r="B970" t="str">
            <v>SLT0002753</v>
          </cell>
          <cell r="C970" t="str">
            <v>220SLT0002753</v>
          </cell>
          <cell r="D970" t="str">
            <v>副驶员海外欧马可棕色座</v>
          </cell>
        </row>
        <row r="971">
          <cell r="B971" t="str">
            <v>SLT0001076</v>
          </cell>
          <cell r="C971" t="str">
            <v>220SLT0001076</v>
          </cell>
          <cell r="D971" t="str">
            <v>三排双人座骨架右5990</v>
          </cell>
        </row>
        <row r="972">
          <cell r="B972" t="str">
            <v>TMI0000097</v>
          </cell>
          <cell r="C972" t="str">
            <v>210TMI0000097</v>
          </cell>
          <cell r="D972" t="str">
            <v>色粉H8326</v>
          </cell>
        </row>
        <row r="973">
          <cell r="B973" t="str">
            <v>SLT0000613</v>
          </cell>
          <cell r="C973" t="str">
            <v>220SLT0000613</v>
          </cell>
          <cell r="D973" t="str">
            <v>乘客第三排双人联5990</v>
          </cell>
        </row>
        <row r="974">
          <cell r="B974" t="str">
            <v>SLT0002765</v>
          </cell>
          <cell r="C974" t="str">
            <v>220SLT0002765</v>
          </cell>
          <cell r="D974" t="str">
            <v>副驾驶员副靠背 116</v>
          </cell>
        </row>
        <row r="975">
          <cell r="B975" t="str">
            <v>SLT0002784</v>
          </cell>
          <cell r="C975" t="str">
            <v>220SLT0002784</v>
          </cell>
          <cell r="D975" t="str">
            <v>副驾驶员座垫总成</v>
          </cell>
        </row>
        <row r="976">
          <cell r="B976" t="str">
            <v>REM0001472</v>
          </cell>
          <cell r="C976" t="str">
            <v>210REM0001472</v>
          </cell>
          <cell r="D976" t="str">
            <v>B40左外后视镜(低配)</v>
          </cell>
        </row>
        <row r="977">
          <cell r="B977" t="str">
            <v>SLT0002531</v>
          </cell>
          <cell r="C977" t="str">
            <v>220SLT0002531</v>
          </cell>
          <cell r="D977" t="str">
            <v>坐垫总成-前座</v>
          </cell>
        </row>
        <row r="978">
          <cell r="B978" t="str">
            <v>SHT0011321</v>
          </cell>
          <cell r="C978" t="str">
            <v>220SHT0011321</v>
          </cell>
          <cell r="D978" t="str">
            <v>主驾驶座椅靠背面套总成</v>
          </cell>
        </row>
        <row r="979">
          <cell r="B979" t="str">
            <v>TST0000392</v>
          </cell>
          <cell r="C979" t="str">
            <v>230TST0000392</v>
          </cell>
          <cell r="D979" t="str">
            <v>冲头φ13.6*φ16*100</v>
          </cell>
        </row>
        <row r="980">
          <cell r="B980" t="str">
            <v>TST0000673</v>
          </cell>
          <cell r="C980" t="str">
            <v>230TST0000673</v>
          </cell>
          <cell r="D980" t="str">
            <v>脚踏开关（二档）</v>
          </cell>
        </row>
        <row r="981">
          <cell r="B981" t="str">
            <v>SCS0005042</v>
          </cell>
          <cell r="C981" t="str">
            <v>230SCS0005042</v>
          </cell>
          <cell r="D981" t="str">
            <v>中改左座椅座垫骨架总成</v>
          </cell>
        </row>
        <row r="982">
          <cell r="B982" t="str">
            <v>SBS0010150</v>
          </cell>
          <cell r="C982" t="str">
            <v>220SBS0010150</v>
          </cell>
          <cell r="D982" t="str">
            <v>宽车二排双人座骨架总成</v>
          </cell>
        </row>
        <row r="983">
          <cell r="B983" t="str">
            <v>SLT0002760</v>
          </cell>
          <cell r="C983" t="str">
            <v>220SLT0002760</v>
          </cell>
          <cell r="D983" t="str">
            <v>副驾驶员小靠背 112</v>
          </cell>
        </row>
        <row r="984">
          <cell r="B984" t="str">
            <v>BEC0010141</v>
          </cell>
          <cell r="C984" t="str">
            <v>220BEC0010141</v>
          </cell>
          <cell r="D984" t="str">
            <v>ECU及通风加热线束总成</v>
          </cell>
        </row>
        <row r="985">
          <cell r="B985" t="str">
            <v>SBS0010080</v>
          </cell>
          <cell r="C985" t="str">
            <v>220SBS0010080</v>
          </cell>
          <cell r="D985" t="str">
            <v>前排中间座椅总成</v>
          </cell>
        </row>
        <row r="986">
          <cell r="B986" t="str">
            <v>BEC0010007</v>
          </cell>
          <cell r="C986" t="str">
            <v>220BEC0010007</v>
          </cell>
          <cell r="D986" t="str">
            <v>靠背风扇总成(不含罩壳)</v>
          </cell>
        </row>
        <row r="987">
          <cell r="B987" t="str">
            <v>SLT0002763</v>
          </cell>
          <cell r="C987" t="str">
            <v>220SLT0002763</v>
          </cell>
          <cell r="D987" t="str">
            <v>副驾驶员小靠背 114</v>
          </cell>
        </row>
        <row r="988">
          <cell r="B988" t="str">
            <v>SLT0000657</v>
          </cell>
          <cell r="C988" t="str">
            <v>220SLT0000657</v>
          </cell>
          <cell r="D988" t="str">
            <v>窄车长轴15座一排双人</v>
          </cell>
        </row>
        <row r="989">
          <cell r="B989" t="str">
            <v>REM0000202</v>
          </cell>
          <cell r="C989" t="str">
            <v>210REM0000202</v>
          </cell>
          <cell r="D989" t="str">
            <v>C35DB中配右后视镜珍珠白</v>
          </cell>
        </row>
        <row r="990">
          <cell r="B990" t="str">
            <v>REM0000190</v>
          </cell>
          <cell r="C990" t="str">
            <v>210REM0000190</v>
          </cell>
          <cell r="D990" t="str">
            <v>C35DB中配左后视镜心悦蓝</v>
          </cell>
        </row>
        <row r="991">
          <cell r="B991" t="str">
            <v>REM0000191</v>
          </cell>
          <cell r="C991" t="str">
            <v>210REM0000191</v>
          </cell>
          <cell r="D991" t="str">
            <v>C35DB中配左后视镜珍珠白</v>
          </cell>
        </row>
        <row r="992">
          <cell r="B992" t="str">
            <v>SLT0002756</v>
          </cell>
          <cell r="C992" t="str">
            <v>220SLT0002756</v>
          </cell>
          <cell r="D992" t="str">
            <v>整体地板副出口1800灰大背</v>
          </cell>
        </row>
        <row r="993">
          <cell r="B993" t="str">
            <v>TST0000565</v>
          </cell>
          <cell r="C993" t="str">
            <v>230TST0000565</v>
          </cell>
          <cell r="D993" t="str">
            <v>子母冲φ16*13.1*9.1*90</v>
          </cell>
        </row>
        <row r="994">
          <cell r="B994" t="str">
            <v>REM0000201</v>
          </cell>
          <cell r="C994" t="str">
            <v>210REM0000201</v>
          </cell>
          <cell r="D994" t="str">
            <v>C35DB中配右后视镜心悦蓝</v>
          </cell>
        </row>
        <row r="995">
          <cell r="B995" t="str">
            <v>SCS0001621</v>
          </cell>
          <cell r="C995" t="str">
            <v>220SCS0001621</v>
          </cell>
          <cell r="D995" t="str">
            <v>三排左座椅靠背骨架总成</v>
          </cell>
        </row>
        <row r="996">
          <cell r="B996" t="str">
            <v>SCS0001621</v>
          </cell>
          <cell r="C996" t="str">
            <v>230SCS0001621</v>
          </cell>
          <cell r="D996" t="str">
            <v>三排左座椅靠背骨架总成</v>
          </cell>
        </row>
        <row r="997">
          <cell r="B997" t="str">
            <v>TST0000722</v>
          </cell>
          <cell r="C997" t="str">
            <v>220TST0000722</v>
          </cell>
          <cell r="D997" t="str">
            <v>裁床再覆盖膜</v>
          </cell>
        </row>
        <row r="998">
          <cell r="B998" t="str">
            <v>TST0000635</v>
          </cell>
          <cell r="C998" t="str">
            <v>230TST0000635</v>
          </cell>
          <cell r="D998" t="str">
            <v>直流电源</v>
          </cell>
        </row>
        <row r="999">
          <cell r="B999" t="str">
            <v>BEC0010006</v>
          </cell>
          <cell r="C999" t="str">
            <v>220BEC0010006</v>
          </cell>
          <cell r="D999" t="str">
            <v>坐垫风扇总成(不含罩壳)</v>
          </cell>
        </row>
        <row r="1000">
          <cell r="B1000" t="str">
            <v>TST0000424</v>
          </cell>
          <cell r="C1000" t="str">
            <v>230TST0000424</v>
          </cell>
          <cell r="D1000" t="str">
            <v>冲头φ13*10.1*102</v>
          </cell>
        </row>
        <row r="1001">
          <cell r="B1001" t="str">
            <v>SLT0002190</v>
          </cell>
          <cell r="C1001" t="str">
            <v>220SLT0002190</v>
          </cell>
          <cell r="D1001" t="str">
            <v>副靠背总成-前座</v>
          </cell>
        </row>
        <row r="1002">
          <cell r="B1002" t="str">
            <v>REM0001475</v>
          </cell>
          <cell r="C1002" t="str">
            <v>210REM0001475</v>
          </cell>
          <cell r="D1002" t="str">
            <v>B40右外后视镜(低配)</v>
          </cell>
        </row>
        <row r="1003">
          <cell r="B1003" t="str">
            <v>SLT0002785</v>
          </cell>
          <cell r="C1003" t="str">
            <v>220SLT0002785</v>
          </cell>
          <cell r="D1003" t="str">
            <v>副驾驶员大靠背总成</v>
          </cell>
        </row>
        <row r="1004">
          <cell r="B1004" t="str">
            <v>TMP5003076</v>
          </cell>
          <cell r="C1004" t="str">
            <v>210TMP5003076</v>
          </cell>
          <cell r="D1004" t="str">
            <v>溶剂型色漆WLF126729</v>
          </cell>
        </row>
        <row r="1005">
          <cell r="B1005" t="str">
            <v>SLT0001598</v>
          </cell>
          <cell r="C1005" t="str">
            <v>220SLT0001598</v>
          </cell>
          <cell r="D1005" t="str">
            <v>一排三人座骨架右5990</v>
          </cell>
        </row>
        <row r="1006">
          <cell r="B1006" t="str">
            <v>SLT0000487</v>
          </cell>
          <cell r="C1006" t="str">
            <v>220SLT0000487</v>
          </cell>
          <cell r="D1006" t="str">
            <v>一排三人座骨架5990</v>
          </cell>
        </row>
        <row r="1007">
          <cell r="B1007" t="str">
            <v>SHT0010477</v>
          </cell>
          <cell r="C1007" t="str">
            <v>230SHT0010477</v>
          </cell>
          <cell r="D1007" t="str">
            <v>副驾底座模块化总成</v>
          </cell>
        </row>
        <row r="1008">
          <cell r="B1008" t="str">
            <v>SHT0000594</v>
          </cell>
          <cell r="C1008" t="str">
            <v>220SHT0000594</v>
          </cell>
          <cell r="D1008" t="str">
            <v>2490上卧铺骨架总成</v>
          </cell>
        </row>
        <row r="1009">
          <cell r="B1009" t="str">
            <v>SHT0000594</v>
          </cell>
          <cell r="C1009" t="str">
            <v>230SHT0000594</v>
          </cell>
          <cell r="D1009" t="str">
            <v>2490上卧铺骨架总成</v>
          </cell>
        </row>
        <row r="1010">
          <cell r="B1010" t="str">
            <v>SLT0000658</v>
          </cell>
          <cell r="C1010" t="str">
            <v>220SLT0000658</v>
          </cell>
          <cell r="D1010" t="str">
            <v>窄车长轴15座二排双人</v>
          </cell>
        </row>
        <row r="1011">
          <cell r="B1011" t="str">
            <v>SLT0001147</v>
          </cell>
          <cell r="C1011" t="str">
            <v>220SLT0001147</v>
          </cell>
          <cell r="D1011" t="str">
            <v>卧铺总成</v>
          </cell>
        </row>
        <row r="1012">
          <cell r="B1012" t="str">
            <v>SLT0001941</v>
          </cell>
          <cell r="C1012" t="str">
            <v>220SLT0001941</v>
          </cell>
          <cell r="D1012" t="str">
            <v>卧铺总成</v>
          </cell>
        </row>
        <row r="1013">
          <cell r="B1013" t="str">
            <v>SHT0000890</v>
          </cell>
          <cell r="C1013" t="str">
            <v>220SHT0000890</v>
          </cell>
          <cell r="D1013" t="str">
            <v>下卧铺总成</v>
          </cell>
        </row>
        <row r="1014">
          <cell r="B1014" t="str">
            <v>SLT0002530</v>
          </cell>
          <cell r="C1014" t="str">
            <v>220SLT0002530</v>
          </cell>
          <cell r="D1014" t="str">
            <v>副靠背总成-前座</v>
          </cell>
        </row>
        <row r="1015">
          <cell r="B1015" t="str">
            <v>SLT0001321</v>
          </cell>
          <cell r="C1015" t="str">
            <v>220SLT0001321</v>
          </cell>
          <cell r="D1015" t="str">
            <v>加长15人折合座总</v>
          </cell>
        </row>
        <row r="1016">
          <cell r="B1016" t="str">
            <v>SLT0000635</v>
          </cell>
          <cell r="C1016" t="str">
            <v>220SLT0000635</v>
          </cell>
          <cell r="D1016" t="str">
            <v>窄车左舵一排三人座骨架</v>
          </cell>
        </row>
        <row r="1017">
          <cell r="B1017" t="str">
            <v>SLT0000659</v>
          </cell>
          <cell r="C1017" t="str">
            <v>220SLT0000659</v>
          </cell>
          <cell r="D1017" t="str">
            <v>窄车长轴15座三排双人</v>
          </cell>
        </row>
        <row r="1018">
          <cell r="B1018" t="str">
            <v>SLT0000559</v>
          </cell>
          <cell r="C1018" t="str">
            <v>220SLT0000559</v>
          </cell>
          <cell r="D1018" t="str">
            <v>K1宽车右舵二排双人</v>
          </cell>
        </row>
        <row r="1019">
          <cell r="B1019" t="str">
            <v>SLT0002525</v>
          </cell>
          <cell r="C1019" t="str">
            <v>220SLT0002525</v>
          </cell>
          <cell r="D1019" t="str">
            <v>下卧铺总成</v>
          </cell>
        </row>
        <row r="1020">
          <cell r="B1020" t="str">
            <v>SLT0001447</v>
          </cell>
          <cell r="C1020" t="str">
            <v>220SLT0001447</v>
          </cell>
          <cell r="D1020" t="str">
            <v>卧铺总成</v>
          </cell>
        </row>
        <row r="1021">
          <cell r="B1021" t="str">
            <v>SLT0002147</v>
          </cell>
          <cell r="C1021" t="str">
            <v>220SLT0002147</v>
          </cell>
          <cell r="D1021" t="str">
            <v>副靠背总成-前座</v>
          </cell>
        </row>
        <row r="1022">
          <cell r="B1022" t="str">
            <v>REM0001353</v>
          </cell>
          <cell r="C1022" t="str">
            <v>210REM0001353</v>
          </cell>
          <cell r="D1022" t="str">
            <v>C33DB左外镜中配激情橙</v>
          </cell>
        </row>
        <row r="1023">
          <cell r="B1023" t="str">
            <v>SLT0000636</v>
          </cell>
          <cell r="C1023" t="str">
            <v>220SLT0000636</v>
          </cell>
          <cell r="D1023" t="str">
            <v>窄车左舵二排三人座骨架</v>
          </cell>
        </row>
        <row r="1024">
          <cell r="B1024" t="str">
            <v>TMP5003107</v>
          </cell>
          <cell r="C1024" t="str">
            <v>210TMP5003107</v>
          </cell>
          <cell r="D1024" t="str">
            <v>溶剂型色漆WLF131045</v>
          </cell>
        </row>
        <row r="1025">
          <cell r="B1025" t="str">
            <v>TMP5003072</v>
          </cell>
          <cell r="C1025" t="str">
            <v>210TMP5003072</v>
          </cell>
          <cell r="D1025" t="str">
            <v>溶剂型色漆WLF126730</v>
          </cell>
        </row>
        <row r="1026">
          <cell r="B1026" t="str">
            <v>TMP5003085</v>
          </cell>
          <cell r="C1026" t="str">
            <v>210TMP5003085</v>
          </cell>
          <cell r="D1026" t="str">
            <v>丹霞红BAIC-MN9163</v>
          </cell>
        </row>
        <row r="1027">
          <cell r="B1027" t="str">
            <v>SLT0001318</v>
          </cell>
          <cell r="C1027" t="str">
            <v>220SLT0001318</v>
          </cell>
          <cell r="D1027" t="str">
            <v>卧铺总成</v>
          </cell>
        </row>
        <row r="1028">
          <cell r="B1028" t="str">
            <v>REM0000228</v>
          </cell>
          <cell r="C1028" t="str">
            <v>210REM0000228</v>
          </cell>
          <cell r="D1028" t="str">
            <v>C35DB高配右后视镜凛冽青</v>
          </cell>
        </row>
        <row r="1029">
          <cell r="B1029" t="str">
            <v>SLT0002745</v>
          </cell>
          <cell r="C1029" t="str">
            <v>220SLT0002745</v>
          </cell>
          <cell r="D1029" t="str">
            <v>80右座副司机座</v>
          </cell>
        </row>
        <row r="1030">
          <cell r="B1030" t="str">
            <v>SHT0002607</v>
          </cell>
          <cell r="C1030" t="str">
            <v>230SHT0002607</v>
          </cell>
          <cell r="D1030" t="str">
            <v>座框骨架焊接总成电泳</v>
          </cell>
        </row>
        <row r="1031">
          <cell r="B1031" t="str">
            <v>TMP5003113</v>
          </cell>
          <cell r="C1031" t="str">
            <v>210TMP5003113</v>
          </cell>
          <cell r="D1031" t="str">
            <v>色漆太平洋蓝FO-FVW-A5J</v>
          </cell>
        </row>
        <row r="1032">
          <cell r="B1032" t="str">
            <v>TMP5003106</v>
          </cell>
          <cell r="C1032" t="str">
            <v>210TMP5003106</v>
          </cell>
          <cell r="D1032" t="str">
            <v>溶剂型色漆WLF131169</v>
          </cell>
        </row>
        <row r="1033">
          <cell r="B1033" t="str">
            <v>SHT0000892</v>
          </cell>
          <cell r="C1033" t="str">
            <v>220SHT0000892</v>
          </cell>
          <cell r="D1033" t="str">
            <v>中间座椅总成</v>
          </cell>
        </row>
        <row r="1034">
          <cell r="B1034" t="str">
            <v>SHT0010996</v>
          </cell>
          <cell r="C1034" t="str">
            <v>220SHT0010996</v>
          </cell>
          <cell r="D1034" t="str">
            <v>驾驶员座垫总成</v>
          </cell>
        </row>
        <row r="1035">
          <cell r="B1035" t="str">
            <v>SLT0002526</v>
          </cell>
          <cell r="C1035" t="str">
            <v>220SLT0002526</v>
          </cell>
          <cell r="D1035" t="str">
            <v>下卧铺总成</v>
          </cell>
        </row>
        <row r="1036">
          <cell r="B1036" t="str">
            <v>TST0000094</v>
          </cell>
          <cell r="C1036" t="str">
            <v>230TST0000094</v>
          </cell>
          <cell r="D1036" t="str">
            <v>断路器</v>
          </cell>
        </row>
        <row r="1037">
          <cell r="B1037" t="str">
            <v>SHT0000025</v>
          </cell>
          <cell r="C1037" t="str">
            <v>230SHT0000025</v>
          </cell>
          <cell r="D1037" t="str">
            <v>气囊升降器总成</v>
          </cell>
        </row>
        <row r="1038">
          <cell r="B1038" t="str">
            <v>SLT0002752</v>
          </cell>
          <cell r="C1038" t="str">
            <v>220SLT0002752</v>
          </cell>
          <cell r="D1038" t="str">
            <v>副驶员海外欧马可棕色小背</v>
          </cell>
        </row>
        <row r="1039">
          <cell r="B1039" t="str">
            <v>SHT0011934</v>
          </cell>
          <cell r="C1039" t="str">
            <v>230SHT0011934</v>
          </cell>
          <cell r="D1039" t="str">
            <v>可调阻尼器总成</v>
          </cell>
        </row>
        <row r="1040">
          <cell r="B1040" t="str">
            <v>TST0000357</v>
          </cell>
          <cell r="C1040" t="str">
            <v>230TST0000357</v>
          </cell>
          <cell r="D1040" t="str">
            <v>电磨</v>
          </cell>
        </row>
        <row r="1041">
          <cell r="B1041" t="str">
            <v>SCS0004068</v>
          </cell>
          <cell r="C1041" t="str">
            <v>220SCS0004068</v>
          </cell>
          <cell r="D1041" t="str">
            <v>主驾靠背骨架焊接总成</v>
          </cell>
        </row>
        <row r="1042">
          <cell r="B1042" t="str">
            <v>SCS0004068</v>
          </cell>
          <cell r="C1042" t="str">
            <v>230SCS0004068</v>
          </cell>
          <cell r="D1042" t="str">
            <v>主驾靠背骨架焊接总成</v>
          </cell>
        </row>
        <row r="1043">
          <cell r="B1043" t="str">
            <v>SLT0001264</v>
          </cell>
          <cell r="C1043" t="str">
            <v>220SLT0001264</v>
          </cell>
          <cell r="D1043" t="str">
            <v>革面中间座</v>
          </cell>
        </row>
        <row r="1044">
          <cell r="B1044" t="str">
            <v>SLT0002749</v>
          </cell>
          <cell r="C1044" t="str">
            <v>220SLT0002749</v>
          </cell>
          <cell r="D1044" t="str">
            <v>1800加宽奥铃副司机小背黑</v>
          </cell>
        </row>
        <row r="1045">
          <cell r="B1045" t="str">
            <v>SLT0002036</v>
          </cell>
          <cell r="C1045" t="str">
            <v>220SLT0002036</v>
          </cell>
          <cell r="D1045" t="str">
            <v>K1窄车三人背泡沫</v>
          </cell>
        </row>
        <row r="1046">
          <cell r="B1046" t="str">
            <v>SLT0000576</v>
          </cell>
          <cell r="C1046" t="str">
            <v>220SLT0000576</v>
          </cell>
          <cell r="D1046" t="str">
            <v>宽车右舵一排三人座（新）</v>
          </cell>
        </row>
        <row r="1047">
          <cell r="B1047" t="str">
            <v>SCS0004165</v>
          </cell>
          <cell r="C1047" t="str">
            <v>220SCS0004165</v>
          </cell>
          <cell r="D1047" t="str">
            <v>左座椅靠背骨架焊接总成</v>
          </cell>
        </row>
        <row r="1048">
          <cell r="B1048" t="str">
            <v>REM0002047</v>
          </cell>
          <cell r="C1048" t="str">
            <v>210REM0002047</v>
          </cell>
          <cell r="D1048" t="str">
            <v>华菱左后视镜</v>
          </cell>
        </row>
        <row r="1049">
          <cell r="B1049" t="str">
            <v>SLT0000640</v>
          </cell>
          <cell r="C1049" t="str">
            <v>220SLT0000640</v>
          </cell>
          <cell r="D1049" t="str">
            <v>窄车加长14人三排双人座</v>
          </cell>
        </row>
        <row r="1050">
          <cell r="B1050" t="str">
            <v>SLT0000473</v>
          </cell>
          <cell r="C1050" t="str">
            <v>220SLT0000473</v>
          </cell>
          <cell r="D1050" t="str">
            <v>K1加长11人一排双人座</v>
          </cell>
        </row>
        <row r="1051">
          <cell r="B1051" t="str">
            <v>SHT0002630</v>
          </cell>
          <cell r="C1051" t="str">
            <v>230SHT0002630</v>
          </cell>
          <cell r="D1051" t="str">
            <v>可变阻尼6805462</v>
          </cell>
        </row>
        <row r="1052">
          <cell r="B1052" t="str">
            <v>SHT0010373</v>
          </cell>
          <cell r="C1052" t="str">
            <v>230SHT0010373</v>
          </cell>
          <cell r="D1052" t="str">
            <v>可变阻尼器总成</v>
          </cell>
        </row>
        <row r="1053">
          <cell r="B1053" t="str">
            <v>SLT0000461</v>
          </cell>
          <cell r="C1053" t="str">
            <v>220SLT0000461</v>
          </cell>
          <cell r="D1053" t="str">
            <v>K1四人联体右座（三点式</v>
          </cell>
        </row>
        <row r="1054">
          <cell r="B1054" t="str">
            <v>SLT0000639</v>
          </cell>
          <cell r="C1054" t="str">
            <v>220SLT0000639</v>
          </cell>
          <cell r="D1054" t="str">
            <v>窄车加长14人二排双人座</v>
          </cell>
        </row>
        <row r="1055">
          <cell r="B1055" t="str">
            <v>REM0003420</v>
          </cell>
          <cell r="C1055" t="str">
            <v>210REM0003420</v>
          </cell>
          <cell r="D1055" t="str">
            <v>MV3镜头总成</v>
          </cell>
        </row>
        <row r="1056">
          <cell r="B1056" t="str">
            <v>SCS0001629</v>
          </cell>
          <cell r="C1056" t="str">
            <v>220SCS0001629</v>
          </cell>
          <cell r="D1056" t="str">
            <v>二排六分座骨架主体总成</v>
          </cell>
        </row>
        <row r="1057">
          <cell r="B1057" t="str">
            <v>SCS0001629</v>
          </cell>
          <cell r="C1057" t="str">
            <v>230SCS0001629</v>
          </cell>
          <cell r="D1057" t="str">
            <v>二排六分座骨架主体总成</v>
          </cell>
        </row>
        <row r="1058">
          <cell r="B1058" t="str">
            <v>SLT0002766</v>
          </cell>
          <cell r="C1058" t="str">
            <v>220SLT0002766</v>
          </cell>
          <cell r="D1058" t="str">
            <v>副驾驶员小靠背 116</v>
          </cell>
        </row>
        <row r="1059">
          <cell r="B1059" t="str">
            <v>SLT0002747</v>
          </cell>
          <cell r="C1059" t="str">
            <v>220SLT0002747</v>
          </cell>
          <cell r="D1059" t="str">
            <v>右副座和背连体1695坐垫</v>
          </cell>
        </row>
        <row r="1060">
          <cell r="B1060" t="str">
            <v>SLT0000401</v>
          </cell>
          <cell r="C1060" t="str">
            <v>220SLT0000401</v>
          </cell>
          <cell r="D1060" t="str">
            <v>K1宽车左舵二排双人</v>
          </cell>
        </row>
        <row r="1061">
          <cell r="B1061" t="str">
            <v>SLT0000582</v>
          </cell>
          <cell r="C1061" t="str">
            <v>220SLT0000582</v>
          </cell>
          <cell r="D1061" t="str">
            <v>K1宽车右舵二排双人座</v>
          </cell>
        </row>
        <row r="1062">
          <cell r="B1062" t="str">
            <v>TST0000574</v>
          </cell>
          <cell r="C1062" t="str">
            <v>230TST0000574</v>
          </cell>
          <cell r="D1062" t="str">
            <v>加热棒220V</v>
          </cell>
        </row>
        <row r="1063">
          <cell r="B1063" t="str">
            <v>TST0001856</v>
          </cell>
          <cell r="C1063" t="str">
            <v>230TST0001856</v>
          </cell>
          <cell r="D1063" t="str">
            <v>凸焊电极</v>
          </cell>
        </row>
        <row r="1064">
          <cell r="B1064" t="str">
            <v>SLT0000496</v>
          </cell>
          <cell r="C1064" t="str">
            <v>220SLT0000496</v>
          </cell>
          <cell r="D1064" t="str">
            <v>K1加长11人二排双人座</v>
          </cell>
        </row>
        <row r="1065">
          <cell r="B1065" t="str">
            <v>SLT0000393</v>
          </cell>
          <cell r="C1065" t="str">
            <v>220SLT0000393</v>
          </cell>
          <cell r="D1065" t="str">
            <v>K1宽车左舵一排双人座</v>
          </cell>
        </row>
        <row r="1066">
          <cell r="B1066" t="str">
            <v>TST0000621</v>
          </cell>
          <cell r="C1066" t="str">
            <v>230TST0000621</v>
          </cell>
          <cell r="D1066" t="str">
            <v>脚踏阀</v>
          </cell>
        </row>
        <row r="1067">
          <cell r="B1067" t="str">
            <v>SLT0000448</v>
          </cell>
          <cell r="C1067" t="str">
            <v>220SLT0000448</v>
          </cell>
          <cell r="D1067" t="str">
            <v>K1四人联体座左（三点）</v>
          </cell>
        </row>
        <row r="1068">
          <cell r="B1068" t="str">
            <v>SLT0000637</v>
          </cell>
          <cell r="C1068" t="str">
            <v>220SLT0000637</v>
          </cell>
          <cell r="D1068" t="str">
            <v>K1窄车三排双人座</v>
          </cell>
        </row>
        <row r="1069">
          <cell r="B1069" t="str">
            <v>SCS0004116</v>
          </cell>
          <cell r="C1069" t="str">
            <v>220SCS0004116</v>
          </cell>
          <cell r="D1069" t="str">
            <v>B40V后排座垫骨架总成</v>
          </cell>
        </row>
        <row r="1070">
          <cell r="B1070" t="str">
            <v>SCS0004116</v>
          </cell>
          <cell r="C1070" t="str">
            <v>230SCS0004116</v>
          </cell>
          <cell r="D1070" t="str">
            <v>B40V后排座垫骨架总成</v>
          </cell>
        </row>
        <row r="1071">
          <cell r="B1071" t="str">
            <v>SLT0001061</v>
          </cell>
          <cell r="C1071" t="str">
            <v>220SLT0001061</v>
          </cell>
          <cell r="D1071" t="str">
            <v>K1加长9座二排双人座</v>
          </cell>
        </row>
        <row r="1072">
          <cell r="B1072" t="str">
            <v>SLT0000463</v>
          </cell>
          <cell r="C1072" t="str">
            <v>220SLT0000463</v>
          </cell>
          <cell r="D1072" t="str">
            <v>K1四排双人座</v>
          </cell>
        </row>
        <row r="1073">
          <cell r="B1073" t="str">
            <v>SHT0001773</v>
          </cell>
          <cell r="C1073" t="str">
            <v>220SHT0001773</v>
          </cell>
          <cell r="D1073" t="str">
            <v>可变阻尼总成K24501</v>
          </cell>
        </row>
        <row r="1074">
          <cell r="B1074" t="str">
            <v>SHT0001773</v>
          </cell>
          <cell r="C1074" t="str">
            <v>230SHT0001773</v>
          </cell>
          <cell r="D1074" t="str">
            <v>可变阻尼总成K24501</v>
          </cell>
        </row>
        <row r="1075">
          <cell r="B1075" t="str">
            <v>SHT0013016</v>
          </cell>
          <cell r="C1075" t="str">
            <v>220SHT0013016</v>
          </cell>
          <cell r="D1075" t="str">
            <v>下卧铺护面总成</v>
          </cell>
        </row>
        <row r="1076">
          <cell r="B1076" t="str">
            <v>SLT0000489</v>
          </cell>
          <cell r="C1076" t="str">
            <v>220SLT0000489</v>
          </cell>
          <cell r="D1076" t="str">
            <v>6486前翻10人三人背泡沫</v>
          </cell>
        </row>
        <row r="1077">
          <cell r="B1077" t="str">
            <v>SCS0004165</v>
          </cell>
          <cell r="C1077" t="str">
            <v>230SCS0004165</v>
          </cell>
          <cell r="D1077" t="str">
            <v>左座椅靠背骨架焊接总成</v>
          </cell>
        </row>
        <row r="1078">
          <cell r="B1078" t="str">
            <v>SHT0001592</v>
          </cell>
          <cell r="C1078" t="str">
            <v>220SHT0001592</v>
          </cell>
          <cell r="D1078" t="str">
            <v>长车身下卧铺护面总成</v>
          </cell>
        </row>
        <row r="1079">
          <cell r="B1079" t="str">
            <v>SLT0000498</v>
          </cell>
          <cell r="C1079" t="str">
            <v>220SLT0000498</v>
          </cell>
          <cell r="D1079" t="str">
            <v>K1加长11人三排双人座</v>
          </cell>
        </row>
        <row r="1080">
          <cell r="B1080" t="str">
            <v>TST0000433</v>
          </cell>
          <cell r="C1080" t="str">
            <v>230TST0000433</v>
          </cell>
          <cell r="D1080" t="str">
            <v>凹模</v>
          </cell>
        </row>
        <row r="1081">
          <cell r="B1081" t="str">
            <v>SHT0010512</v>
          </cell>
          <cell r="C1081" t="str">
            <v>220SHT0010512</v>
          </cell>
          <cell r="D1081" t="str">
            <v>升降调节开关总成</v>
          </cell>
        </row>
        <row r="1082">
          <cell r="B1082" t="str">
            <v>SHT0010512</v>
          </cell>
          <cell r="C1082" t="str">
            <v>230SHT0010512</v>
          </cell>
          <cell r="D1082" t="str">
            <v>升降调节开关总成</v>
          </cell>
        </row>
        <row r="1083">
          <cell r="B1083" t="str">
            <v>SLT0002771</v>
          </cell>
          <cell r="C1083" t="str">
            <v>220SLT0002771</v>
          </cell>
          <cell r="D1083" t="str">
            <v>副驾驶员小靠背 精细化</v>
          </cell>
        </row>
        <row r="1084">
          <cell r="B1084" t="str">
            <v>SLT0001932</v>
          </cell>
          <cell r="C1084" t="str">
            <v>220SLT0001932</v>
          </cell>
          <cell r="D1084" t="str">
            <v>K1宽车左舵中间座总成</v>
          </cell>
        </row>
        <row r="1085">
          <cell r="B1085" t="str">
            <v>SHT0013030</v>
          </cell>
          <cell r="C1085" t="str">
            <v>220SHT0013030</v>
          </cell>
          <cell r="D1085" t="str">
            <v>上卧铺护面总成</v>
          </cell>
        </row>
        <row r="1086">
          <cell r="B1086" t="str">
            <v>TMP5003065</v>
          </cell>
          <cell r="C1086" t="str">
            <v>210TMP5003065</v>
          </cell>
          <cell r="D1086" t="str">
            <v>溶剂型色漆WLF126678</v>
          </cell>
        </row>
        <row r="1087">
          <cell r="B1087" t="str">
            <v>SHT0000693</v>
          </cell>
          <cell r="C1087" t="str">
            <v>220SHT0000693</v>
          </cell>
          <cell r="D1087" t="str">
            <v>下卧铺泡沫总成左</v>
          </cell>
        </row>
        <row r="1088">
          <cell r="B1088" t="str">
            <v>SHT0000694</v>
          </cell>
          <cell r="C1088" t="str">
            <v>220SHT0000694</v>
          </cell>
          <cell r="D1088" t="str">
            <v>下卧铺泡沫总成右</v>
          </cell>
        </row>
        <row r="1089">
          <cell r="B1089" t="str">
            <v>SLT0010516</v>
          </cell>
          <cell r="C1089" t="str">
            <v>220SLT0010516</v>
          </cell>
          <cell r="D1089" t="str">
            <v>ECU及通风线束总成</v>
          </cell>
        </row>
        <row r="1090">
          <cell r="B1090" t="str">
            <v>SLT0001295</v>
          </cell>
          <cell r="C1090" t="str">
            <v>220SLT0001295</v>
          </cell>
          <cell r="D1090" t="str">
            <v>卧铺总成</v>
          </cell>
        </row>
        <row r="1091">
          <cell r="B1091" t="str">
            <v>SLT0001040</v>
          </cell>
          <cell r="C1091" t="str">
            <v>220SLT0001040</v>
          </cell>
          <cell r="D1091" t="str">
            <v>K1出口马来一排双人</v>
          </cell>
        </row>
        <row r="1092">
          <cell r="B1092" t="str">
            <v>TST0001176</v>
          </cell>
          <cell r="C1092" t="str">
            <v>230TST0001176</v>
          </cell>
          <cell r="D1092" t="str">
            <v>焊条</v>
          </cell>
        </row>
        <row r="1093">
          <cell r="B1093" t="str">
            <v>SHT0013201</v>
          </cell>
          <cell r="C1093" t="str">
            <v>220SHT0013201</v>
          </cell>
          <cell r="D1093" t="str">
            <v>驾驶员靠背面套总成</v>
          </cell>
        </row>
        <row r="1094">
          <cell r="B1094" t="str">
            <v>SHT0013206</v>
          </cell>
          <cell r="C1094" t="str">
            <v>220SHT0013206</v>
          </cell>
          <cell r="D1094" t="str">
            <v>副驾驶员靠背面套总成</v>
          </cell>
        </row>
        <row r="1095">
          <cell r="B1095" t="str">
            <v>SHT0013209</v>
          </cell>
          <cell r="C1095" t="str">
            <v>220SHT0013209</v>
          </cell>
          <cell r="D1095" t="str">
            <v>副驾驶员靠背面套总成</v>
          </cell>
        </row>
        <row r="1096">
          <cell r="B1096" t="str">
            <v>SHT0013213</v>
          </cell>
          <cell r="C1096" t="str">
            <v>220SHT0013213</v>
          </cell>
          <cell r="D1096" t="str">
            <v>副驾驶员靠背面套总成</v>
          </cell>
        </row>
        <row r="1097">
          <cell r="B1097" t="str">
            <v>SHT0000484</v>
          </cell>
          <cell r="C1097" t="str">
            <v>220SHT0000484</v>
          </cell>
          <cell r="D1097" t="str">
            <v>H4上卧铺护面总成</v>
          </cell>
        </row>
        <row r="1098">
          <cell r="B1098" t="str">
            <v>SHT0000631</v>
          </cell>
          <cell r="C1098" t="str">
            <v>220SHT0000631</v>
          </cell>
          <cell r="D1098" t="str">
            <v>中长车身下卧铺护面总成</v>
          </cell>
        </row>
        <row r="1099">
          <cell r="B1099" t="str">
            <v>REM0003382</v>
          </cell>
          <cell r="C1099" t="str">
            <v>210REM0003382</v>
          </cell>
          <cell r="D1099" t="str">
            <v>华菱M右后视镜</v>
          </cell>
        </row>
        <row r="1100">
          <cell r="B1100" t="str">
            <v>REM0002802</v>
          </cell>
          <cell r="C1100" t="str">
            <v>210REM0002802</v>
          </cell>
          <cell r="D1100" t="str">
            <v>M20改款左外低配格陵兰白</v>
          </cell>
        </row>
        <row r="1101">
          <cell r="B1101" t="str">
            <v>SLT0002754</v>
          </cell>
          <cell r="C1101" t="str">
            <v>220SLT0002754</v>
          </cell>
          <cell r="D1101" t="str">
            <v>整体地板副出口1800灰小背</v>
          </cell>
        </row>
        <row r="1102">
          <cell r="B1102" t="str">
            <v>REM0002813</v>
          </cell>
          <cell r="C1102" t="str">
            <v>210REM0002813</v>
          </cell>
          <cell r="D1102" t="str">
            <v>M20改款右外低配格陵兰白</v>
          </cell>
        </row>
        <row r="1103">
          <cell r="B1103" t="str">
            <v>SHT0013286</v>
          </cell>
          <cell r="C1103" t="str">
            <v>220SHT0013286</v>
          </cell>
          <cell r="D1103" t="str">
            <v>标配主驾靠背面套总成</v>
          </cell>
        </row>
        <row r="1104">
          <cell r="B1104" t="str">
            <v>TMP5003090</v>
          </cell>
          <cell r="C1104" t="str">
            <v>210TMP5003090</v>
          </cell>
          <cell r="D1104" t="str">
            <v>BAIC-M9135-GHRC激情橙</v>
          </cell>
        </row>
        <row r="1105">
          <cell r="B1105" t="str">
            <v>REM0003073</v>
          </cell>
          <cell r="C1105" t="str">
            <v>210REM0003073</v>
          </cell>
          <cell r="D1105" t="str">
            <v>一汽M38右后视镜</v>
          </cell>
        </row>
        <row r="1106">
          <cell r="B1106" t="str">
            <v>REM0002552</v>
          </cell>
          <cell r="C1106" t="str">
            <v>210REM0002552</v>
          </cell>
          <cell r="D1106" t="str">
            <v>F1695右后视镜</v>
          </cell>
        </row>
        <row r="1107">
          <cell r="B1107" t="str">
            <v>RCA0000175</v>
          </cell>
          <cell r="C1107" t="str">
            <v>210RCA0000175</v>
          </cell>
          <cell r="D1107" t="str">
            <v>M31RB牌照板(邮政绿)</v>
          </cell>
        </row>
        <row r="1108">
          <cell r="B1108" t="str">
            <v>REM0002460</v>
          </cell>
          <cell r="C1108" t="str">
            <v>210REM0002460</v>
          </cell>
          <cell r="D1108" t="str">
            <v>M31RB牌照板(格陵兰白)</v>
          </cell>
        </row>
        <row r="1109">
          <cell r="B1109" t="str">
            <v>TMP5003062</v>
          </cell>
          <cell r="C1109" t="str">
            <v>210TMP5003062</v>
          </cell>
          <cell r="D1109" t="str">
            <v>溶剂型色漆WLF126674</v>
          </cell>
        </row>
        <row r="1110">
          <cell r="B1110" t="str">
            <v>SHT0001590</v>
          </cell>
          <cell r="C1110" t="str">
            <v>220SHT0001590</v>
          </cell>
          <cell r="D1110" t="str">
            <v>中长车身上卧铺护面总成</v>
          </cell>
        </row>
        <row r="1111">
          <cell r="B1111" t="str">
            <v>SHT0000672</v>
          </cell>
          <cell r="C1111" t="str">
            <v>230SHT0000672</v>
          </cell>
          <cell r="D1111" t="str">
            <v>升降器总成</v>
          </cell>
        </row>
        <row r="1112">
          <cell r="B1112" t="str">
            <v>SCS0007443</v>
          </cell>
          <cell r="C1112" t="str">
            <v>230SCS0007443</v>
          </cell>
          <cell r="D1112" t="str">
            <v>B40V后排座垫骨架总成</v>
          </cell>
        </row>
        <row r="1113">
          <cell r="B1113" t="str">
            <v>SHT0000696</v>
          </cell>
          <cell r="C1113" t="str">
            <v>220SHT0000696</v>
          </cell>
          <cell r="D1113" t="str">
            <v>加宽加厚下卧铺护面总成</v>
          </cell>
        </row>
        <row r="1114">
          <cell r="B1114" t="str">
            <v>SLT0002786</v>
          </cell>
          <cell r="C1114" t="str">
            <v>220SLT0002786</v>
          </cell>
          <cell r="D1114" t="str">
            <v>副驾驶员小靠背总成</v>
          </cell>
        </row>
        <row r="1115">
          <cell r="B1115" t="str">
            <v>SHT0000895</v>
          </cell>
          <cell r="C1115" t="str">
            <v>220SHT0000895</v>
          </cell>
          <cell r="D1115" t="str">
            <v>中间座椅总成</v>
          </cell>
        </row>
        <row r="1116">
          <cell r="B1116" t="str">
            <v>TST0000692</v>
          </cell>
          <cell r="C1116" t="str">
            <v>230TST0000692</v>
          </cell>
          <cell r="D1116" t="str">
            <v>M20座框定位块E右</v>
          </cell>
        </row>
        <row r="1117">
          <cell r="B1117" t="str">
            <v>SCS0004140</v>
          </cell>
          <cell r="C1117" t="str">
            <v>220SCS0004140</v>
          </cell>
          <cell r="D1117" t="str">
            <v>B40L二排六分座骨架总成</v>
          </cell>
        </row>
        <row r="1118">
          <cell r="B1118" t="str">
            <v>TFT0000066</v>
          </cell>
          <cell r="C1118" t="str">
            <v>220TFT0000066</v>
          </cell>
          <cell r="D1118" t="str">
            <v>催化剂MP-609</v>
          </cell>
        </row>
        <row r="1119">
          <cell r="B1119" t="str">
            <v>SLT0000579</v>
          </cell>
          <cell r="C1119" t="str">
            <v>220SLT0000579</v>
          </cell>
          <cell r="D1119" t="str">
            <v>K1宽车右舵一排双人座</v>
          </cell>
        </row>
        <row r="1120">
          <cell r="B1120" t="str">
            <v>SHT0001593</v>
          </cell>
          <cell r="C1120" t="str">
            <v>220SHT0001593</v>
          </cell>
          <cell r="D1120" t="str">
            <v>长车身下卧铺护面总成</v>
          </cell>
        </row>
        <row r="1121">
          <cell r="B1121" t="str">
            <v>BEC0010191</v>
          </cell>
          <cell r="C1121" t="str">
            <v>220BEC0010191</v>
          </cell>
          <cell r="D1121" t="str">
            <v>ECU及通风线束总成</v>
          </cell>
        </row>
        <row r="1122">
          <cell r="B1122" t="str">
            <v>SHT0000688</v>
          </cell>
          <cell r="C1122" t="str">
            <v>220SHT0000688</v>
          </cell>
          <cell r="D1122" t="str">
            <v>中长车身上卧铺护面总成</v>
          </cell>
        </row>
        <row r="1123">
          <cell r="B1123" t="str">
            <v>SHT0000691</v>
          </cell>
          <cell r="C1123" t="str">
            <v>220SHT0000691</v>
          </cell>
          <cell r="D1123" t="str">
            <v>加宽加厚下卧铺护面总成</v>
          </cell>
        </row>
        <row r="1124">
          <cell r="B1124" t="str">
            <v>TST0000670</v>
          </cell>
          <cell r="C1124" t="str">
            <v>220TST0000670</v>
          </cell>
          <cell r="D1124" t="str">
            <v>行程开关HL-5030</v>
          </cell>
        </row>
        <row r="1125">
          <cell r="B1125" t="str">
            <v>TST0000670</v>
          </cell>
          <cell r="C1125" t="str">
            <v>230TST0000670</v>
          </cell>
          <cell r="D1125" t="str">
            <v>行程开关HL-5030</v>
          </cell>
        </row>
        <row r="1126">
          <cell r="B1126" t="str">
            <v>SHT0013250</v>
          </cell>
          <cell r="C1126" t="str">
            <v>220SHT0013250</v>
          </cell>
          <cell r="D1126" t="str">
            <v>副驾坐垫总成</v>
          </cell>
        </row>
        <row r="1127">
          <cell r="B1127" t="str">
            <v>SLT0002775</v>
          </cell>
          <cell r="C1127" t="str">
            <v>220SLT0002775</v>
          </cell>
          <cell r="D1127" t="str">
            <v>副驾座垫总成</v>
          </cell>
        </row>
        <row r="1128">
          <cell r="B1128" t="str">
            <v>SLT0000474</v>
          </cell>
          <cell r="C1128" t="str">
            <v>220SLT0000474</v>
          </cell>
          <cell r="D1128" t="str">
            <v>一排双人座骨架5990</v>
          </cell>
        </row>
        <row r="1129">
          <cell r="B1129" t="str">
            <v>SLT0001038</v>
          </cell>
          <cell r="C1129" t="str">
            <v>220SLT0001038</v>
          </cell>
          <cell r="D1129" t="str">
            <v>宽车左舵二排双人7251</v>
          </cell>
        </row>
        <row r="1130">
          <cell r="B1130" t="str">
            <v>REM0001470</v>
          </cell>
          <cell r="C1130" t="str">
            <v>210REM0001470</v>
          </cell>
          <cell r="D1130" t="str">
            <v>M31RB左外后视镜钢琴黑</v>
          </cell>
        </row>
        <row r="1131">
          <cell r="B1131" t="str">
            <v>REM0001471</v>
          </cell>
          <cell r="C1131" t="str">
            <v>210REM0001471</v>
          </cell>
          <cell r="D1131" t="str">
            <v>M31RB右外后视镜钢琴黑</v>
          </cell>
        </row>
        <row r="1132">
          <cell r="B1132" t="str">
            <v>SLT0000612</v>
          </cell>
          <cell r="C1132" t="str">
            <v>220SLT0000612</v>
          </cell>
          <cell r="D1132" t="str">
            <v>K1窄车长轴二排三人</v>
          </cell>
        </row>
        <row r="1133">
          <cell r="B1133" t="str">
            <v>SLT0002770</v>
          </cell>
          <cell r="C1133" t="str">
            <v>220SLT0002770</v>
          </cell>
          <cell r="D1133" t="str">
            <v>副驾驶员副靠背 精细化</v>
          </cell>
        </row>
        <row r="1134">
          <cell r="B1134" t="str">
            <v>SHT0013202</v>
          </cell>
          <cell r="C1134" t="str">
            <v>220SHT0013202</v>
          </cell>
          <cell r="D1134" t="str">
            <v>驾驶员靠背面套总成</v>
          </cell>
        </row>
        <row r="1135">
          <cell r="B1135" t="str">
            <v>SCS0004248</v>
          </cell>
          <cell r="C1135" t="str">
            <v>220SCS0004248</v>
          </cell>
          <cell r="D1135" t="str">
            <v>右座椅座垫骨架总成电泳</v>
          </cell>
        </row>
        <row r="1136">
          <cell r="B1136" t="str">
            <v>SHT0000514</v>
          </cell>
          <cell r="C1136" t="str">
            <v>220SHT0000514</v>
          </cell>
          <cell r="D1136" t="str">
            <v>H4下卧铺护面总成</v>
          </cell>
        </row>
        <row r="1137">
          <cell r="B1137" t="str">
            <v>SLT0002734</v>
          </cell>
          <cell r="C1137" t="str">
            <v>220SLT0002734</v>
          </cell>
          <cell r="D1137" t="str">
            <v>驾驶员靠背总成</v>
          </cell>
        </row>
        <row r="1138">
          <cell r="B1138" t="str">
            <v>BEC0010094</v>
          </cell>
          <cell r="C1138" t="str">
            <v>220BEC0010094</v>
          </cell>
          <cell r="D1138" t="str">
            <v>坐垫风扇总成</v>
          </cell>
        </row>
        <row r="1139">
          <cell r="B1139" t="str">
            <v>SLT0001593</v>
          </cell>
          <cell r="C1139" t="str">
            <v>220SLT0001593</v>
          </cell>
          <cell r="D1139" t="str">
            <v>K1窄车右舵二排双人座</v>
          </cell>
        </row>
        <row r="1140">
          <cell r="B1140" t="str">
            <v>SLT0001594</v>
          </cell>
          <cell r="C1140" t="str">
            <v>220SLT0001594</v>
          </cell>
          <cell r="D1140" t="str">
            <v>K1窄车右舵三排双人座</v>
          </cell>
        </row>
        <row r="1141">
          <cell r="B1141" t="str">
            <v>SHT0001587</v>
          </cell>
          <cell r="C1141" t="str">
            <v>220SHT0001587</v>
          </cell>
          <cell r="D1141" t="str">
            <v>长车身上卧铺护面总成</v>
          </cell>
        </row>
        <row r="1142">
          <cell r="B1142" t="str">
            <v>SLT0000607</v>
          </cell>
          <cell r="C1142" t="str">
            <v>220SLT0000607</v>
          </cell>
          <cell r="D1142" t="str">
            <v>K1双人座骨架带折叠座</v>
          </cell>
        </row>
        <row r="1143">
          <cell r="B1143" t="str">
            <v>SCS0004248</v>
          </cell>
          <cell r="C1143" t="str">
            <v>230SCS0004248</v>
          </cell>
          <cell r="D1143" t="str">
            <v>右座椅座垫骨架总成电泳</v>
          </cell>
        </row>
        <row r="1144">
          <cell r="B1144" t="str">
            <v>SHT0000697</v>
          </cell>
          <cell r="C1144" t="str">
            <v>220SHT0000697</v>
          </cell>
          <cell r="D1144" t="str">
            <v>加宽加厚下卧铺护面总成</v>
          </cell>
        </row>
        <row r="1145">
          <cell r="B1145" t="str">
            <v>SHT0001591</v>
          </cell>
          <cell r="C1145" t="str">
            <v>220SHT0001591</v>
          </cell>
          <cell r="D1145" t="str">
            <v>中长车身上卧铺护面总成</v>
          </cell>
        </row>
        <row r="1146">
          <cell r="B1146" t="str">
            <v>SLT0002772</v>
          </cell>
          <cell r="C1146" t="str">
            <v>220SLT0002772</v>
          </cell>
          <cell r="D1146" t="str">
            <v>副驾驶员副大座 精细化</v>
          </cell>
        </row>
        <row r="1147">
          <cell r="B1147" t="str">
            <v>SLT0011534</v>
          </cell>
          <cell r="C1147" t="str">
            <v>220SLT0011534</v>
          </cell>
          <cell r="D1147" t="str">
            <v>坐垫总成-前座1895</v>
          </cell>
        </row>
        <row r="1148">
          <cell r="B1148" t="str">
            <v>SHT0000672</v>
          </cell>
          <cell r="C1148" t="str">
            <v>220SHT0000672</v>
          </cell>
          <cell r="D1148" t="str">
            <v>升降器总成</v>
          </cell>
        </row>
        <row r="1149">
          <cell r="B1149" t="str">
            <v>SCS0005332</v>
          </cell>
          <cell r="C1149" t="str">
            <v>220SCS0005332</v>
          </cell>
          <cell r="D1149" t="str">
            <v>后排座椅坐垫总成</v>
          </cell>
        </row>
        <row r="1150">
          <cell r="B1150" t="str">
            <v>REM0003072</v>
          </cell>
          <cell r="C1150" t="str">
            <v>210REM0003072</v>
          </cell>
          <cell r="D1150" t="str">
            <v>一汽M38左后视镜</v>
          </cell>
        </row>
        <row r="1151">
          <cell r="B1151" t="str">
            <v>SHT0000245</v>
          </cell>
          <cell r="C1151" t="str">
            <v>230SHT0000245</v>
          </cell>
          <cell r="D1151" t="str">
            <v>升降器总成</v>
          </cell>
        </row>
        <row r="1152">
          <cell r="B1152" t="str">
            <v>SHT0000268</v>
          </cell>
          <cell r="C1152" t="str">
            <v>230SHT0000268</v>
          </cell>
          <cell r="D1152" t="str">
            <v>副驾升降器总成</v>
          </cell>
        </row>
        <row r="1153">
          <cell r="B1153" t="str">
            <v>SHT0000165</v>
          </cell>
          <cell r="C1153" t="str">
            <v>230SHT0000165</v>
          </cell>
          <cell r="D1153" t="str">
            <v>气囊升降器总成</v>
          </cell>
        </row>
        <row r="1154">
          <cell r="B1154" t="str">
            <v>TST0000580</v>
          </cell>
          <cell r="C1154" t="str">
            <v>230TST0000580</v>
          </cell>
          <cell r="D1154" t="str">
            <v>皮带轮φ260（二槽）</v>
          </cell>
        </row>
        <row r="1155">
          <cell r="B1155" t="str">
            <v>SHT0014655</v>
          </cell>
          <cell r="C1155" t="str">
            <v>220SHT0014655</v>
          </cell>
          <cell r="D1155" t="str">
            <v>副驾驶员坐垫总成</v>
          </cell>
        </row>
        <row r="1156">
          <cell r="B1156" t="str">
            <v>SHT0012324</v>
          </cell>
          <cell r="C1156" t="str">
            <v>230SHT0012324</v>
          </cell>
          <cell r="D1156" t="str">
            <v>副驾底座焊接总成</v>
          </cell>
        </row>
        <row r="1157">
          <cell r="B1157" t="str">
            <v>TST0000758</v>
          </cell>
          <cell r="C1157" t="str">
            <v>220TST0000758</v>
          </cell>
          <cell r="D1157" t="str">
            <v>缝纫踏板</v>
          </cell>
        </row>
        <row r="1158">
          <cell r="B1158" t="str">
            <v>TST0000319</v>
          </cell>
          <cell r="C1158" t="str">
            <v>230TST0000319</v>
          </cell>
          <cell r="D1158" t="str">
            <v>镇流器</v>
          </cell>
        </row>
        <row r="1159">
          <cell r="B1159" t="str">
            <v>TST0000837</v>
          </cell>
          <cell r="C1159" t="str">
            <v>230TST0000837</v>
          </cell>
          <cell r="D1159" t="str">
            <v>套头</v>
          </cell>
        </row>
        <row r="1160">
          <cell r="B1160" t="str">
            <v>TST0001190</v>
          </cell>
          <cell r="C1160" t="str">
            <v>230TST0001190</v>
          </cell>
          <cell r="D1160" t="str">
            <v>电线</v>
          </cell>
        </row>
        <row r="1161">
          <cell r="B1161" t="str">
            <v>REM0001293</v>
          </cell>
          <cell r="C1161" t="str">
            <v>210REM0001293</v>
          </cell>
          <cell r="D1161" t="str">
            <v>M20改款左外低配底漆</v>
          </cell>
        </row>
        <row r="1162">
          <cell r="B1162" t="str">
            <v>REM0001258</v>
          </cell>
          <cell r="C1162" t="str">
            <v>210REM0001258</v>
          </cell>
          <cell r="D1162" t="str">
            <v>M20改款右外低配底漆</v>
          </cell>
        </row>
        <row r="1163">
          <cell r="B1163" t="str">
            <v>SLT0001063</v>
          </cell>
          <cell r="C1163" t="str">
            <v>220SLT0001063</v>
          </cell>
          <cell r="D1163" t="str">
            <v>K1出口马来二排双人</v>
          </cell>
        </row>
        <row r="1164">
          <cell r="B1164" t="str">
            <v>REM0002551</v>
          </cell>
          <cell r="C1164" t="str">
            <v>210REM0002551</v>
          </cell>
          <cell r="D1164" t="str">
            <v>F1695左后视镜</v>
          </cell>
        </row>
        <row r="1165">
          <cell r="B1165" t="str">
            <v>SHT0002000</v>
          </cell>
          <cell r="C1165" t="str">
            <v>230SHT0002000</v>
          </cell>
          <cell r="D1165" t="str">
            <v>副驾升降器总成</v>
          </cell>
        </row>
        <row r="1166">
          <cell r="B1166" t="str">
            <v>TST0000533</v>
          </cell>
          <cell r="C1166" t="str">
            <v>230TST0000533</v>
          </cell>
          <cell r="D1166" t="str">
            <v>水平尺1000mm</v>
          </cell>
        </row>
        <row r="1167">
          <cell r="B1167" t="str">
            <v>TMP5003083</v>
          </cell>
          <cell r="C1167" t="str">
            <v>210TMP5003083</v>
          </cell>
          <cell r="D1167" t="str">
            <v>烟熏灰WLF128031</v>
          </cell>
        </row>
        <row r="1168">
          <cell r="B1168" t="str">
            <v>TSY0010156</v>
          </cell>
          <cell r="C1168" t="str">
            <v>220TSY0010156</v>
          </cell>
          <cell r="D1168" t="str">
            <v>打孔超纤主2084-950</v>
          </cell>
        </row>
        <row r="1169">
          <cell r="B1169" t="str">
            <v>SHT0002429</v>
          </cell>
          <cell r="C1169" t="str">
            <v>230SHT0002429</v>
          </cell>
          <cell r="D1169" t="str">
            <v>升降器总成</v>
          </cell>
        </row>
        <row r="1170">
          <cell r="B1170" t="str">
            <v>REM0002057</v>
          </cell>
          <cell r="C1170" t="str">
            <v>210REM0002057</v>
          </cell>
          <cell r="D1170" t="str">
            <v>奥铃升级宽车左后视镜</v>
          </cell>
        </row>
        <row r="1171">
          <cell r="B1171" t="str">
            <v>SHT0014686</v>
          </cell>
          <cell r="C1171" t="str">
            <v>230SHT0014686</v>
          </cell>
          <cell r="D1171" t="str">
            <v>主驾座框骨架电泳总成</v>
          </cell>
        </row>
        <row r="1172">
          <cell r="B1172" t="str">
            <v>TST0000378</v>
          </cell>
          <cell r="C1172" t="str">
            <v>230TST0000378</v>
          </cell>
          <cell r="D1172" t="str">
            <v>冲头</v>
          </cell>
        </row>
        <row r="1173">
          <cell r="B1173" t="str">
            <v>TST0000659</v>
          </cell>
          <cell r="C1173" t="str">
            <v>230TST0000659</v>
          </cell>
          <cell r="D1173" t="str">
            <v>变压器BK-150</v>
          </cell>
        </row>
        <row r="1174">
          <cell r="B1174" t="str">
            <v>SHT0000624</v>
          </cell>
          <cell r="C1174" t="str">
            <v>220SHT0000624</v>
          </cell>
          <cell r="D1174" t="str">
            <v>H4-B下卧铺垫</v>
          </cell>
        </row>
        <row r="1175">
          <cell r="B1175" t="str">
            <v>SHT0011481</v>
          </cell>
          <cell r="C1175" t="str">
            <v>220SHT0011481</v>
          </cell>
          <cell r="D1175" t="str">
            <v>驾驶员六孔腰托开关总成</v>
          </cell>
        </row>
        <row r="1176">
          <cell r="B1176" t="str">
            <v>SHT0011484</v>
          </cell>
          <cell r="C1176" t="str">
            <v>220SHT0011484</v>
          </cell>
          <cell r="D1176" t="str">
            <v>副驾靠背调节手柄卡接簧</v>
          </cell>
        </row>
        <row r="1177">
          <cell r="B1177" t="str">
            <v>SHT0013264</v>
          </cell>
          <cell r="C1177" t="str">
            <v>220SHT0013264</v>
          </cell>
          <cell r="D1177" t="str">
            <v>副驾驶员六孔腰托开关总成</v>
          </cell>
        </row>
        <row r="1178">
          <cell r="B1178" t="str">
            <v>SCS0004959</v>
          </cell>
          <cell r="C1178" t="str">
            <v>230SCS0004959</v>
          </cell>
          <cell r="D1178" t="str">
            <v>中改右座椅座垫骨架总成</v>
          </cell>
        </row>
        <row r="1179">
          <cell r="B1179" t="str">
            <v>SHT0012109</v>
          </cell>
          <cell r="C1179" t="str">
            <v>230SHT0012109</v>
          </cell>
          <cell r="D1179" t="str">
            <v>座框骨架焊接总成</v>
          </cell>
        </row>
        <row r="1180">
          <cell r="B1180" t="str">
            <v>SHT0000192</v>
          </cell>
          <cell r="C1180" t="str">
            <v>230SHT0000192</v>
          </cell>
          <cell r="D1180" t="str">
            <v>机械升降器总成</v>
          </cell>
        </row>
        <row r="1181">
          <cell r="B1181" t="str">
            <v>SHT0000615</v>
          </cell>
          <cell r="C1181" t="str">
            <v>220SHT0000615</v>
          </cell>
          <cell r="D1181" t="str">
            <v>福田11款下卧铺加厚椰棕</v>
          </cell>
        </row>
        <row r="1182">
          <cell r="B1182" t="str">
            <v>REM0002058</v>
          </cell>
          <cell r="C1182" t="str">
            <v>210REM0002058</v>
          </cell>
          <cell r="D1182" t="str">
            <v>奥铃升级宽车右后视镜</v>
          </cell>
        </row>
        <row r="1183">
          <cell r="B1183" t="str">
            <v>TST0000963</v>
          </cell>
          <cell r="C1183" t="str">
            <v>230TST0000963</v>
          </cell>
          <cell r="D1183" t="str">
            <v>钻夹头</v>
          </cell>
        </row>
        <row r="1184">
          <cell r="B1184" t="str">
            <v>SHT0002564</v>
          </cell>
          <cell r="C1184" t="str">
            <v>220SHT0002564</v>
          </cell>
          <cell r="D1184" t="str">
            <v>副驾底座焊接总成电泳</v>
          </cell>
        </row>
        <row r="1185">
          <cell r="B1185" t="str">
            <v>SHT0001586</v>
          </cell>
          <cell r="C1185" t="str">
            <v>220SHT0001586</v>
          </cell>
          <cell r="D1185" t="str">
            <v>副驾靠背护面总成</v>
          </cell>
        </row>
        <row r="1186">
          <cell r="B1186" t="str">
            <v>REM0002055</v>
          </cell>
          <cell r="C1186" t="str">
            <v>210REM0002055</v>
          </cell>
          <cell r="D1186" t="str">
            <v>奥铃升级左后视镜</v>
          </cell>
        </row>
        <row r="1187">
          <cell r="B1187" t="str">
            <v>REM0002562</v>
          </cell>
          <cell r="C1187" t="str">
            <v>210REM0002562</v>
          </cell>
          <cell r="D1187" t="str">
            <v>华菱窄体高顶后视镜</v>
          </cell>
        </row>
        <row r="1188">
          <cell r="B1188" t="str">
            <v>SLT0000478</v>
          </cell>
          <cell r="C1188" t="str">
            <v>220SLT0000478</v>
          </cell>
          <cell r="D1188" t="str">
            <v>K1三人背泡沫（窄体）</v>
          </cell>
        </row>
        <row r="1189">
          <cell r="B1189" t="str">
            <v>SHT0002681</v>
          </cell>
          <cell r="C1189" t="str">
            <v>220SHT0002681</v>
          </cell>
          <cell r="D1189" t="str">
            <v>副驾支腿焊接总成喷涂</v>
          </cell>
        </row>
        <row r="1190">
          <cell r="B1190" t="str">
            <v>SHT0002550</v>
          </cell>
          <cell r="C1190" t="str">
            <v>230SHT0002550</v>
          </cell>
          <cell r="D1190" t="str">
            <v>副驾驶员靠背骨架总成</v>
          </cell>
        </row>
        <row r="1191">
          <cell r="B1191" t="str">
            <v>BEC0010013</v>
          </cell>
          <cell r="C1191" t="str">
            <v>220BEC0010013</v>
          </cell>
          <cell r="D1191" t="str">
            <v>DPD</v>
          </cell>
        </row>
        <row r="1192">
          <cell r="B1192" t="str">
            <v>SHT0002688</v>
          </cell>
          <cell r="C1192" t="str">
            <v>230SHT0002688</v>
          </cell>
          <cell r="D1192" t="str">
            <v>副驾座框骨架焊接总成电泳</v>
          </cell>
        </row>
        <row r="1193">
          <cell r="B1193" t="str">
            <v>SHT0014687</v>
          </cell>
          <cell r="C1193" t="str">
            <v>230SHT0014687</v>
          </cell>
          <cell r="D1193" t="str">
            <v>主驾座框骨架焊接总成</v>
          </cell>
        </row>
        <row r="1194">
          <cell r="B1194" t="str">
            <v>SHT0013028</v>
          </cell>
          <cell r="C1194" t="str">
            <v>220SHT0013028</v>
          </cell>
          <cell r="D1194" t="str">
            <v>上卧铺护面总成</v>
          </cell>
        </row>
        <row r="1195">
          <cell r="B1195" t="str">
            <v>TST0001144</v>
          </cell>
          <cell r="C1195" t="str">
            <v>230TST0001144</v>
          </cell>
          <cell r="D1195" t="str">
            <v>气动刻磨笔</v>
          </cell>
        </row>
        <row r="1196">
          <cell r="B1196" t="str">
            <v>SHT0000634</v>
          </cell>
          <cell r="C1196" t="str">
            <v>220SHT0000634</v>
          </cell>
          <cell r="D1196" t="str">
            <v>2490上卧铺骨架总成右舵</v>
          </cell>
        </row>
        <row r="1197">
          <cell r="B1197" t="str">
            <v>SHT0000634</v>
          </cell>
          <cell r="C1197" t="str">
            <v>230SHT0000634</v>
          </cell>
          <cell r="D1197" t="str">
            <v>2490上卧铺骨架总成右舵</v>
          </cell>
        </row>
        <row r="1198">
          <cell r="B1198" t="str">
            <v>SHT0012532</v>
          </cell>
          <cell r="C1198" t="str">
            <v>220SHT0012532</v>
          </cell>
          <cell r="D1198" t="str">
            <v>副驾驶员靠背面套总成</v>
          </cell>
        </row>
        <row r="1199">
          <cell r="B1199" t="str">
            <v>SCS0004089</v>
          </cell>
          <cell r="C1199" t="str">
            <v>220SCS0004089</v>
          </cell>
          <cell r="D1199" t="str">
            <v>新北汽B40副司机座框总成</v>
          </cell>
        </row>
        <row r="1200">
          <cell r="B1200" t="str">
            <v>SCS0004089</v>
          </cell>
          <cell r="C1200" t="str">
            <v>230SCS0004089</v>
          </cell>
          <cell r="D1200" t="str">
            <v>新北汽B40副司机座框总成</v>
          </cell>
        </row>
        <row r="1201">
          <cell r="B1201" t="str">
            <v>SHT0000553</v>
          </cell>
          <cell r="C1201" t="str">
            <v>220SHT0000553</v>
          </cell>
          <cell r="D1201" t="str">
            <v>加宽下卧铺护面总成</v>
          </cell>
        </row>
        <row r="1202">
          <cell r="B1202" t="str">
            <v>SHT0002669</v>
          </cell>
          <cell r="C1202" t="str">
            <v>230SHT0002669</v>
          </cell>
          <cell r="D1202" t="str">
            <v>副驾靠背骨架总成</v>
          </cell>
        </row>
        <row r="1203">
          <cell r="B1203" t="str">
            <v>TST0000134</v>
          </cell>
          <cell r="C1203" t="str">
            <v>230TST0000134</v>
          </cell>
          <cell r="D1203" t="str">
            <v>φ42*1000地脚螺丝</v>
          </cell>
        </row>
        <row r="1204">
          <cell r="B1204" t="str">
            <v>TST0001759</v>
          </cell>
          <cell r="C1204" t="str">
            <v>230TST0001759</v>
          </cell>
          <cell r="D1204" t="str">
            <v>接头EVW42</v>
          </cell>
        </row>
        <row r="1205">
          <cell r="B1205" t="str">
            <v>REM0002056</v>
          </cell>
          <cell r="C1205" t="str">
            <v>210REM0002056</v>
          </cell>
          <cell r="D1205" t="str">
            <v>奥铃升级右后视镜</v>
          </cell>
        </row>
        <row r="1206">
          <cell r="B1206" t="str">
            <v>SHT0002564</v>
          </cell>
          <cell r="C1206" t="str">
            <v>230SHT0002564</v>
          </cell>
          <cell r="D1206" t="str">
            <v>副驾底座焊接总成电泳</v>
          </cell>
        </row>
        <row r="1207">
          <cell r="B1207" t="str">
            <v>SHT0002623</v>
          </cell>
          <cell r="C1207" t="str">
            <v>220SHT0002623</v>
          </cell>
          <cell r="D1207" t="str">
            <v>进口树脂打印碳带100*300</v>
          </cell>
        </row>
        <row r="1208">
          <cell r="B1208" t="str">
            <v>SHT0000618</v>
          </cell>
          <cell r="C1208" t="str">
            <v>220SHT0000618</v>
          </cell>
          <cell r="D1208" t="str">
            <v>2280上卧铺骨架总成</v>
          </cell>
        </row>
        <row r="1209">
          <cell r="B1209" t="str">
            <v>SHT0002680</v>
          </cell>
          <cell r="C1209" t="str">
            <v>220SHT0002680</v>
          </cell>
          <cell r="D1209" t="str">
            <v>主驾支腿焊接总成喷涂</v>
          </cell>
        </row>
        <row r="1210">
          <cell r="B1210" t="str">
            <v>SLT0010579</v>
          </cell>
          <cell r="C1210" t="str">
            <v>220SLT0010579</v>
          </cell>
          <cell r="D1210" t="str">
            <v>副驾靠背骨架焊接总成</v>
          </cell>
        </row>
        <row r="1211">
          <cell r="B1211" t="str">
            <v>SHT0013353</v>
          </cell>
          <cell r="C1211" t="str">
            <v>230SHT0013353</v>
          </cell>
          <cell r="D1211" t="str">
            <v>副驾低配座框总成</v>
          </cell>
        </row>
        <row r="1212">
          <cell r="B1212" t="str">
            <v>REM0001965</v>
          </cell>
          <cell r="C1212" t="str">
            <v>210REM0001965</v>
          </cell>
          <cell r="D1212" t="str">
            <v>捷运窄车左后视镜(山东)</v>
          </cell>
        </row>
        <row r="1213">
          <cell r="B1213" t="str">
            <v>SHT0000886</v>
          </cell>
          <cell r="C1213" t="str">
            <v>220SHT0000886</v>
          </cell>
          <cell r="D1213" t="str">
            <v>下卧铺总成</v>
          </cell>
        </row>
        <row r="1214">
          <cell r="B1214" t="str">
            <v>SHT0000894</v>
          </cell>
          <cell r="C1214" t="str">
            <v>220SHT0000894</v>
          </cell>
          <cell r="D1214" t="str">
            <v>下卧铺总成</v>
          </cell>
        </row>
        <row r="1215">
          <cell r="B1215" t="str">
            <v>SHT0002563</v>
          </cell>
          <cell r="C1215" t="str">
            <v>220SHT0002563</v>
          </cell>
          <cell r="D1215" t="str">
            <v>副驾底座焊接总成电泳</v>
          </cell>
        </row>
        <row r="1216">
          <cell r="B1216" t="str">
            <v>TST0000709</v>
          </cell>
          <cell r="C1216" t="str">
            <v>230TST0000709</v>
          </cell>
          <cell r="D1216" t="str">
            <v>宽座角尺</v>
          </cell>
        </row>
        <row r="1217">
          <cell r="B1217" t="str">
            <v>TMP5003095</v>
          </cell>
          <cell r="C1217" t="str">
            <v>210TMP5003095</v>
          </cell>
          <cell r="D1217" t="str">
            <v>L-B9Z月光银</v>
          </cell>
        </row>
        <row r="1218">
          <cell r="B1218" t="str">
            <v>TFT0000038</v>
          </cell>
          <cell r="C1218" t="str">
            <v>220TFT0000038</v>
          </cell>
          <cell r="D1218" t="str">
            <v>聚氨酯用添加剂C-2</v>
          </cell>
        </row>
        <row r="1219">
          <cell r="B1219" t="str">
            <v>TST0000731</v>
          </cell>
          <cell r="C1219" t="str">
            <v>220TST0000731</v>
          </cell>
          <cell r="D1219" t="str">
            <v>动刀</v>
          </cell>
        </row>
        <row r="1220">
          <cell r="B1220" t="str">
            <v>TST0000639</v>
          </cell>
          <cell r="C1220" t="str">
            <v>230TST0000639</v>
          </cell>
          <cell r="D1220" t="str">
            <v>机械密封</v>
          </cell>
        </row>
        <row r="1221">
          <cell r="B1221" t="str">
            <v>TST0001196</v>
          </cell>
          <cell r="C1221" t="str">
            <v>230TST0001196</v>
          </cell>
          <cell r="D1221" t="str">
            <v>打包机刀</v>
          </cell>
        </row>
        <row r="1222">
          <cell r="B1222" t="str">
            <v>TST0001762</v>
          </cell>
          <cell r="C1222" t="str">
            <v>230TST0001762</v>
          </cell>
          <cell r="D1222" t="str">
            <v>管道TST0001762</v>
          </cell>
        </row>
        <row r="1223">
          <cell r="B1223" t="str">
            <v>SHT0012867</v>
          </cell>
          <cell r="C1223" t="str">
            <v>230SHT0012867</v>
          </cell>
          <cell r="D1223" t="str">
            <v>主驾座框骨架焊接总成</v>
          </cell>
        </row>
        <row r="1224">
          <cell r="B1224" t="str">
            <v>RSM0000166</v>
          </cell>
          <cell r="C1224" t="str">
            <v>210RSM0000166</v>
          </cell>
          <cell r="D1224" t="str">
            <v>H4前下视镜</v>
          </cell>
        </row>
        <row r="1225">
          <cell r="B1225" t="str">
            <v>TMP5003071</v>
          </cell>
          <cell r="C1225" t="str">
            <v>210TMP5003071</v>
          </cell>
          <cell r="D1225" t="str">
            <v>溶剂型色漆WLF126732</v>
          </cell>
        </row>
        <row r="1226">
          <cell r="B1226" t="str">
            <v>TMP5003073</v>
          </cell>
          <cell r="C1226" t="str">
            <v>210TMP5003073</v>
          </cell>
          <cell r="D1226" t="str">
            <v>溶剂型色漆WLF126731</v>
          </cell>
        </row>
        <row r="1227">
          <cell r="B1227" t="str">
            <v>SHT0012753</v>
          </cell>
          <cell r="C1227" t="str">
            <v>220SHT0012753</v>
          </cell>
          <cell r="D1227" t="str">
            <v>驾驶员靠背面套总成</v>
          </cell>
        </row>
        <row r="1228">
          <cell r="B1228" t="str">
            <v>SHT0012249</v>
          </cell>
          <cell r="C1228" t="str">
            <v>220SHT0012249</v>
          </cell>
          <cell r="D1228" t="str">
            <v>驾驶员靠背面套总成</v>
          </cell>
        </row>
        <row r="1229">
          <cell r="B1229" t="str">
            <v>SHT0011193</v>
          </cell>
          <cell r="C1229" t="str">
            <v>220SHT0011193</v>
          </cell>
          <cell r="D1229" t="str">
            <v>驾驶员靠背护面总成</v>
          </cell>
        </row>
        <row r="1230">
          <cell r="B1230" t="str">
            <v>SLT0000421</v>
          </cell>
          <cell r="C1230" t="str">
            <v>220SLT0000421</v>
          </cell>
          <cell r="D1230" t="str">
            <v>6486三点式六人背泡沫</v>
          </cell>
        </row>
        <row r="1231">
          <cell r="B1231" t="str">
            <v>SCS0004247</v>
          </cell>
          <cell r="C1231" t="str">
            <v>220SCS0004247</v>
          </cell>
          <cell r="D1231" t="str">
            <v>右座椅靠背骨架焊接总成</v>
          </cell>
        </row>
        <row r="1232">
          <cell r="B1232" t="str">
            <v>SHT0013749</v>
          </cell>
          <cell r="C1232" t="str">
            <v>230SHT0013749</v>
          </cell>
          <cell r="D1232" t="str">
            <v>副驾座框骨架焊接总成</v>
          </cell>
        </row>
        <row r="1233">
          <cell r="B1233" t="str">
            <v>SHT0000528</v>
          </cell>
          <cell r="C1233" t="str">
            <v>220SHT0000528</v>
          </cell>
          <cell r="D1233" t="str">
            <v>上卧铺护面总成</v>
          </cell>
        </row>
        <row r="1234">
          <cell r="B1234" t="str">
            <v>SHT0000625</v>
          </cell>
          <cell r="C1234" t="str">
            <v>220SHT0000625</v>
          </cell>
          <cell r="D1234" t="str">
            <v>下卧铺护面总成</v>
          </cell>
        </row>
        <row r="1235">
          <cell r="B1235" t="str">
            <v>SLT0011533</v>
          </cell>
          <cell r="C1235" t="str">
            <v>220SLT0011533</v>
          </cell>
          <cell r="D1235" t="str">
            <v>副靠背总成-前座</v>
          </cell>
        </row>
        <row r="1236">
          <cell r="B1236" t="str">
            <v>SHT0000661</v>
          </cell>
          <cell r="C1236" t="str">
            <v>230SHT0000661</v>
          </cell>
          <cell r="D1236" t="str">
            <v>升降器总成</v>
          </cell>
        </row>
        <row r="1237">
          <cell r="B1237" t="str">
            <v>TFT0000013</v>
          </cell>
          <cell r="C1237" t="str">
            <v>220TFT0000013</v>
          </cell>
          <cell r="D1237" t="str">
            <v>催化剂MP-608</v>
          </cell>
        </row>
        <row r="1238">
          <cell r="B1238" t="str">
            <v>SHT0001589</v>
          </cell>
          <cell r="C1238" t="str">
            <v>220SHT0001589</v>
          </cell>
          <cell r="D1238" t="str">
            <v>长车身上卧铺护面总成</v>
          </cell>
        </row>
        <row r="1239">
          <cell r="B1239" t="str">
            <v>SCS0004247</v>
          </cell>
          <cell r="C1239" t="str">
            <v>230SCS0004247</v>
          </cell>
          <cell r="D1239" t="str">
            <v>右座椅靠背骨架焊接总成</v>
          </cell>
        </row>
        <row r="1240">
          <cell r="B1240" t="str">
            <v>SHT0013029</v>
          </cell>
          <cell r="C1240" t="str">
            <v>220SHT0013029</v>
          </cell>
          <cell r="D1240" t="str">
            <v>上卧铺护面总成</v>
          </cell>
        </row>
        <row r="1241">
          <cell r="B1241" t="str">
            <v>SHT0012253</v>
          </cell>
          <cell r="C1241" t="str">
            <v>220SHT0012253</v>
          </cell>
          <cell r="D1241" t="str">
            <v>副驾驶员靠背面套总成</v>
          </cell>
        </row>
        <row r="1242">
          <cell r="B1242" t="str">
            <v>SHT0002687</v>
          </cell>
          <cell r="C1242" t="str">
            <v>230SHT0002687</v>
          </cell>
          <cell r="D1242" t="str">
            <v>主驾座框骨架焊接总成电泳</v>
          </cell>
        </row>
        <row r="1243">
          <cell r="B1243" t="str">
            <v>SHT0002563</v>
          </cell>
          <cell r="C1243" t="str">
            <v>230SHT0002563</v>
          </cell>
          <cell r="D1243" t="str">
            <v>副驾底座焊接总成电泳</v>
          </cell>
        </row>
        <row r="1244">
          <cell r="B1244" t="str">
            <v>SHT0010997</v>
          </cell>
          <cell r="C1244" t="str">
            <v>220SHT0010997</v>
          </cell>
          <cell r="D1244" t="str">
            <v>驾驶员座垫总成</v>
          </cell>
        </row>
        <row r="1245">
          <cell r="B1245" t="str">
            <v>TST0000419</v>
          </cell>
          <cell r="C1245" t="str">
            <v>230TST0000419</v>
          </cell>
          <cell r="D1245" t="str">
            <v>冲头φ13*φ10*90</v>
          </cell>
        </row>
        <row r="1246">
          <cell r="B1246" t="str">
            <v>SHT0001595</v>
          </cell>
          <cell r="C1246" t="str">
            <v>220SHT0001595</v>
          </cell>
          <cell r="D1246" t="str">
            <v>中长车身下卧铺护面总成</v>
          </cell>
        </row>
        <row r="1247">
          <cell r="B1247" t="str">
            <v>SHT0001706</v>
          </cell>
          <cell r="C1247" t="str">
            <v>220SHT0001706</v>
          </cell>
          <cell r="D1247" t="str">
            <v>驾驶员座垫护面总成</v>
          </cell>
        </row>
        <row r="1248">
          <cell r="B1248" t="str">
            <v>REM0003180</v>
          </cell>
          <cell r="C1248" t="str">
            <v>210REM0003180</v>
          </cell>
          <cell r="D1248" t="str">
            <v>C33DB左中配备件后视镜</v>
          </cell>
        </row>
        <row r="1249">
          <cell r="B1249" t="str">
            <v>REM0003181</v>
          </cell>
          <cell r="C1249" t="str">
            <v>210REM0003181</v>
          </cell>
          <cell r="D1249" t="str">
            <v>C33DB右中配备件后视镜</v>
          </cell>
        </row>
        <row r="1250">
          <cell r="B1250" t="str">
            <v>TST0000583</v>
          </cell>
          <cell r="C1250" t="str">
            <v>230TST0000583</v>
          </cell>
          <cell r="D1250" t="str">
            <v>防水行程开关</v>
          </cell>
        </row>
        <row r="1251">
          <cell r="B1251" t="str">
            <v>SHT0012321</v>
          </cell>
          <cell r="C1251" t="str">
            <v>230SHT0012321</v>
          </cell>
          <cell r="D1251" t="str">
            <v>副驾底座焊接总成</v>
          </cell>
        </row>
        <row r="1252">
          <cell r="B1252" t="str">
            <v>SHT0012865</v>
          </cell>
          <cell r="C1252" t="str">
            <v>230SHT0012865</v>
          </cell>
          <cell r="D1252" t="str">
            <v>主驾座框骨架焊接总成</v>
          </cell>
        </row>
        <row r="1253">
          <cell r="B1253" t="str">
            <v>SLT0001067</v>
          </cell>
          <cell r="C1253" t="str">
            <v>220SLT0001067</v>
          </cell>
          <cell r="D1253" t="str">
            <v>G7-10人三排三人座</v>
          </cell>
        </row>
        <row r="1254">
          <cell r="B1254" t="str">
            <v>SLT0001817</v>
          </cell>
          <cell r="C1254" t="str">
            <v>220SLT0001817</v>
          </cell>
          <cell r="D1254" t="str">
            <v>G9-10人三排三人座</v>
          </cell>
        </row>
        <row r="1255">
          <cell r="B1255" t="str">
            <v>TMP5003075</v>
          </cell>
          <cell r="C1255" t="str">
            <v>210TMP5003075</v>
          </cell>
          <cell r="D1255" t="str">
            <v>溶剂型色漆WLF126901</v>
          </cell>
        </row>
        <row r="1256">
          <cell r="B1256" t="str">
            <v>TST0000509</v>
          </cell>
          <cell r="C1256" t="str">
            <v>230TST0000509</v>
          </cell>
          <cell r="D1256" t="str">
            <v>手动打包机</v>
          </cell>
        </row>
        <row r="1257">
          <cell r="B1257" t="str">
            <v>SHT0000134</v>
          </cell>
          <cell r="C1257" t="str">
            <v>230SHT0000134</v>
          </cell>
          <cell r="D1257" t="str">
            <v>气囊升降器总成</v>
          </cell>
        </row>
        <row r="1258">
          <cell r="B1258" t="str">
            <v>SLT0000608</v>
          </cell>
          <cell r="C1258" t="str">
            <v>220SLT0000608</v>
          </cell>
          <cell r="D1258" t="str">
            <v>K1窄车双人背泡沫</v>
          </cell>
        </row>
        <row r="1259">
          <cell r="B1259" t="str">
            <v>SHT0002683</v>
          </cell>
          <cell r="C1259" t="str">
            <v>230SHT0002683</v>
          </cell>
          <cell r="D1259" t="str">
            <v>主驾座框骨架焊接总成电泳</v>
          </cell>
        </row>
        <row r="1260">
          <cell r="B1260" t="str">
            <v>SHT0014653</v>
          </cell>
          <cell r="C1260" t="str">
            <v>220SHT0014653</v>
          </cell>
          <cell r="D1260" t="str">
            <v>副司机底支架总成电泳</v>
          </cell>
        </row>
        <row r="1261">
          <cell r="B1261" t="str">
            <v>SHT0014653</v>
          </cell>
          <cell r="C1261" t="str">
            <v>230SHT0014653</v>
          </cell>
          <cell r="D1261" t="str">
            <v>副司机底支架总成电泳</v>
          </cell>
        </row>
        <row r="1262">
          <cell r="B1262" t="str">
            <v>SCS0004306</v>
          </cell>
          <cell r="C1262" t="str">
            <v>220SCS0004306</v>
          </cell>
          <cell r="D1262" t="str">
            <v>后排座垫泡沫总成</v>
          </cell>
        </row>
        <row r="1263">
          <cell r="B1263" t="str">
            <v>SHT0001588</v>
          </cell>
          <cell r="C1263" t="str">
            <v>220SHT0001588</v>
          </cell>
          <cell r="D1263" t="str">
            <v>长车身上卧铺护面总成</v>
          </cell>
        </row>
        <row r="1264">
          <cell r="B1264" t="str">
            <v>SHT0000549</v>
          </cell>
          <cell r="C1264" t="str">
            <v>220SHT0000549</v>
          </cell>
          <cell r="D1264" t="str">
            <v>H4-S下卧铺护面总成</v>
          </cell>
        </row>
        <row r="1265">
          <cell r="B1265" t="str">
            <v>SLT0002758</v>
          </cell>
          <cell r="C1265" t="str">
            <v>220SLT0002758</v>
          </cell>
          <cell r="D1265" t="str">
            <v>驾驶员正座 104</v>
          </cell>
        </row>
        <row r="1266">
          <cell r="B1266" t="str">
            <v>SLT0010579</v>
          </cell>
          <cell r="C1266" t="str">
            <v>230SLT0010579</v>
          </cell>
          <cell r="D1266" t="str">
            <v>副驾靠背骨架焊接总成</v>
          </cell>
        </row>
        <row r="1267">
          <cell r="B1267" t="str">
            <v>SHT0001580</v>
          </cell>
          <cell r="C1267" t="str">
            <v>220SHT0001580</v>
          </cell>
          <cell r="D1267" t="str">
            <v>驾驶员靠背护面总成</v>
          </cell>
        </row>
        <row r="1268">
          <cell r="B1268" t="str">
            <v>SHT0011194</v>
          </cell>
          <cell r="C1268" t="str">
            <v>220SHT0011194</v>
          </cell>
          <cell r="D1268" t="str">
            <v>司机靠背护面总成</v>
          </cell>
        </row>
        <row r="1269">
          <cell r="B1269" t="str">
            <v>TMP5003092</v>
          </cell>
          <cell r="C1269" t="str">
            <v>210TMP5003092</v>
          </cell>
          <cell r="D1269" t="str">
            <v>L-CIW海贝金</v>
          </cell>
        </row>
        <row r="1270">
          <cell r="B1270" t="str">
            <v>TMP5003024</v>
          </cell>
          <cell r="C1270" t="str">
            <v>210TMP5003024</v>
          </cell>
          <cell r="D1270" t="str">
            <v>靓蓝BAIC-M959</v>
          </cell>
        </row>
        <row r="1271">
          <cell r="B1271" t="str">
            <v>SHT0011523</v>
          </cell>
          <cell r="C1271" t="str">
            <v>220SHT0011523</v>
          </cell>
          <cell r="D1271" t="str">
            <v>上卧铺骨架总成</v>
          </cell>
        </row>
        <row r="1272">
          <cell r="B1272" t="str">
            <v>SHT0010995</v>
          </cell>
          <cell r="C1272" t="str">
            <v>220SHT0010995</v>
          </cell>
          <cell r="D1272" t="str">
            <v>驾驶员座垫总成</v>
          </cell>
        </row>
        <row r="1273">
          <cell r="B1273" t="str">
            <v>SHT0000661</v>
          </cell>
          <cell r="C1273" t="str">
            <v>220SHT0000661</v>
          </cell>
          <cell r="D1273" t="str">
            <v>升降器总成</v>
          </cell>
        </row>
        <row r="1274">
          <cell r="B1274" t="str">
            <v>TCT0000035</v>
          </cell>
          <cell r="C1274" t="str">
            <v>230TCT0000035</v>
          </cell>
          <cell r="D1274" t="str">
            <v>V6559表调剂</v>
          </cell>
        </row>
        <row r="1275">
          <cell r="B1275" t="str">
            <v>TST0000397</v>
          </cell>
          <cell r="C1275" t="str">
            <v>230TST0000397</v>
          </cell>
          <cell r="D1275" t="str">
            <v>冲头（涂层）φ11*φ12*80</v>
          </cell>
        </row>
        <row r="1276">
          <cell r="B1276" t="str">
            <v>SHT0001596</v>
          </cell>
          <cell r="C1276" t="str">
            <v>220SHT0001596</v>
          </cell>
          <cell r="D1276" t="str">
            <v>中长车身下卧铺护面总成</v>
          </cell>
        </row>
        <row r="1277">
          <cell r="B1277" t="str">
            <v>SLT0000117</v>
          </cell>
          <cell r="C1277" t="str">
            <v>220SLT0000117</v>
          </cell>
          <cell r="D1277" t="str">
            <v>M31800二排座</v>
          </cell>
        </row>
        <row r="1278">
          <cell r="B1278" t="str">
            <v>TST0000755</v>
          </cell>
          <cell r="C1278" t="str">
            <v>220TST0000755</v>
          </cell>
          <cell r="D1278" t="str">
            <v>脚踏开关</v>
          </cell>
        </row>
        <row r="1279">
          <cell r="B1279" t="str">
            <v>SHT0010729</v>
          </cell>
          <cell r="C1279" t="str">
            <v>230SHT0010729</v>
          </cell>
          <cell r="D1279" t="str">
            <v>主驾靠背骨架总成电泳</v>
          </cell>
        </row>
        <row r="1280">
          <cell r="B1280" t="str">
            <v>SHT0000816</v>
          </cell>
          <cell r="C1280" t="str">
            <v>220SHT0000816</v>
          </cell>
          <cell r="D1280" t="str">
            <v>驾驶员座垫总成</v>
          </cell>
        </row>
        <row r="1281">
          <cell r="B1281" t="str">
            <v>SHT0000818</v>
          </cell>
          <cell r="C1281" t="str">
            <v>220SHT0000818</v>
          </cell>
          <cell r="D1281" t="str">
            <v>副驾驶员座垫总成</v>
          </cell>
        </row>
        <row r="1282">
          <cell r="B1282" t="str">
            <v>BEC0010008</v>
          </cell>
          <cell r="C1282" t="str">
            <v>220BEC0010008</v>
          </cell>
          <cell r="D1282" t="str">
            <v>加热通风系统线束总成</v>
          </cell>
        </row>
        <row r="1283">
          <cell r="B1283" t="str">
            <v>REM0002561</v>
          </cell>
          <cell r="C1283" t="str">
            <v>210REM0002561</v>
          </cell>
          <cell r="D1283" t="str">
            <v>华菱高顶右后视镜</v>
          </cell>
        </row>
        <row r="1284">
          <cell r="B1284" t="str">
            <v>REM0001375</v>
          </cell>
          <cell r="C1284" t="str">
            <v>210REM0001375</v>
          </cell>
          <cell r="D1284" t="str">
            <v>C33DB右外镜中配珠光白</v>
          </cell>
        </row>
        <row r="1285">
          <cell r="B1285" t="str">
            <v>REM0000215</v>
          </cell>
          <cell r="C1285" t="str">
            <v>210REM0000215</v>
          </cell>
          <cell r="D1285" t="str">
            <v>C35DB高配左后视镜凛冽青</v>
          </cell>
        </row>
        <row r="1286">
          <cell r="B1286" t="str">
            <v>SHT0000815</v>
          </cell>
          <cell r="C1286" t="str">
            <v>230SHT0000815</v>
          </cell>
          <cell r="D1286" t="str">
            <v>升降器总成</v>
          </cell>
        </row>
        <row r="1287">
          <cell r="B1287" t="str">
            <v>SLT0002740</v>
          </cell>
          <cell r="C1287" t="str">
            <v>220SLT0002740</v>
          </cell>
          <cell r="D1287" t="str">
            <v>右座正司机座</v>
          </cell>
        </row>
        <row r="1288">
          <cell r="B1288" t="str">
            <v>SLT0002742</v>
          </cell>
          <cell r="C1288" t="str">
            <v>220SLT0002742</v>
          </cell>
          <cell r="D1288" t="str">
            <v>右欧马可正司机手柄黑坐垫</v>
          </cell>
        </row>
        <row r="1289">
          <cell r="B1289" t="str">
            <v>TST0001628</v>
          </cell>
          <cell r="C1289" t="str">
            <v>230TST0001628</v>
          </cell>
          <cell r="D1289" t="str">
            <v>开口扳手</v>
          </cell>
        </row>
        <row r="1290">
          <cell r="B1290" t="str">
            <v>SHT0011341</v>
          </cell>
          <cell r="C1290" t="str">
            <v>220SHT0011341</v>
          </cell>
          <cell r="D1290" t="str">
            <v>高配坐垫PVC面套总成</v>
          </cell>
        </row>
        <row r="1291">
          <cell r="B1291" t="str">
            <v>BEC0000067</v>
          </cell>
          <cell r="C1291" t="str">
            <v>220BEC0000067</v>
          </cell>
          <cell r="D1291" t="str">
            <v>ECU及通风线束总成</v>
          </cell>
        </row>
        <row r="1292">
          <cell r="B1292" t="str">
            <v>SCS0011393</v>
          </cell>
          <cell r="C1292" t="str">
            <v>220SCS0011393</v>
          </cell>
          <cell r="D1292" t="str">
            <v>后排座垫泡沫总成</v>
          </cell>
        </row>
        <row r="1293">
          <cell r="B1293" t="str">
            <v>TMP5003067</v>
          </cell>
          <cell r="C1293" t="str">
            <v>210TMP5003067</v>
          </cell>
          <cell r="D1293" t="str">
            <v>溶剂型色漆WLF126676</v>
          </cell>
        </row>
        <row r="1294">
          <cell r="B1294" t="str">
            <v>SLT0000153</v>
          </cell>
          <cell r="C1294" t="str">
            <v>220SLT0000153</v>
          </cell>
          <cell r="D1294" t="str">
            <v>副驾驶员座垫泡沫总成</v>
          </cell>
        </row>
        <row r="1295">
          <cell r="B1295" t="str">
            <v>SLT0010151</v>
          </cell>
          <cell r="C1295" t="str">
            <v>220SLT0010151</v>
          </cell>
          <cell r="D1295" t="str">
            <v>副驾驶员座垫泡沫总成</v>
          </cell>
        </row>
        <row r="1296">
          <cell r="B1296" t="str">
            <v>SHT0000623</v>
          </cell>
          <cell r="C1296" t="str">
            <v>220SHT0000623</v>
          </cell>
          <cell r="D1296" t="str">
            <v>上卧铺护面总成</v>
          </cell>
        </row>
        <row r="1297">
          <cell r="B1297" t="str">
            <v>TMP5003108</v>
          </cell>
          <cell r="C1297" t="str">
            <v>210TMP5003108</v>
          </cell>
          <cell r="D1297" t="str">
            <v>色漆JE25-746A</v>
          </cell>
        </row>
        <row r="1298">
          <cell r="B1298" t="str">
            <v>SHT0000106</v>
          </cell>
          <cell r="C1298" t="str">
            <v>220SHT0000106</v>
          </cell>
          <cell r="D1298" t="str">
            <v>下卧铺泡沫总成</v>
          </cell>
        </row>
        <row r="1299">
          <cell r="B1299" t="str">
            <v>REM0001357</v>
          </cell>
          <cell r="C1299" t="str">
            <v>210REM0001357</v>
          </cell>
          <cell r="D1299" t="str">
            <v>C33DB左外镜中配珠光白</v>
          </cell>
        </row>
        <row r="1300">
          <cell r="B1300" t="str">
            <v>SHT0002635</v>
          </cell>
          <cell r="C1300" t="str">
            <v>230SHT0002635</v>
          </cell>
          <cell r="D1300" t="str">
            <v>副驾靠背骨架总成</v>
          </cell>
        </row>
        <row r="1301">
          <cell r="B1301" t="str">
            <v>SHT0002668</v>
          </cell>
          <cell r="C1301" t="str">
            <v>230SHT0002668</v>
          </cell>
          <cell r="D1301" t="str">
            <v>副驾靠背骨架总成</v>
          </cell>
        </row>
        <row r="1302">
          <cell r="B1302" t="str">
            <v>TMP5003104</v>
          </cell>
          <cell r="C1302" t="str">
            <v>210TMP5003104</v>
          </cell>
          <cell r="D1302" t="str">
            <v>色漆KRM晚霞红</v>
          </cell>
        </row>
        <row r="1303">
          <cell r="B1303" t="str">
            <v>SHT0000973</v>
          </cell>
          <cell r="C1303" t="str">
            <v>220SHT0000973</v>
          </cell>
          <cell r="D1303" t="str">
            <v>副驾驶员座垫总成</v>
          </cell>
        </row>
        <row r="1304">
          <cell r="B1304" t="str">
            <v>SHT0002634</v>
          </cell>
          <cell r="C1304" t="str">
            <v>220SHT0002634</v>
          </cell>
          <cell r="D1304" t="str">
            <v>主驾靠背骨架总成</v>
          </cell>
        </row>
        <row r="1305">
          <cell r="B1305" t="str">
            <v>TFT0000039</v>
          </cell>
          <cell r="C1305" t="str">
            <v>220TFT0000039</v>
          </cell>
          <cell r="D1305" t="str">
            <v>聚氨酯用添加剂C-4</v>
          </cell>
        </row>
        <row r="1306">
          <cell r="B1306" t="str">
            <v>TST0000507</v>
          </cell>
          <cell r="C1306" t="str">
            <v>230TST0000507</v>
          </cell>
          <cell r="D1306" t="str">
            <v>机器人用电池</v>
          </cell>
        </row>
        <row r="1307">
          <cell r="B1307" t="str">
            <v>SHT0012960</v>
          </cell>
          <cell r="C1307" t="str">
            <v>220SHT0012960</v>
          </cell>
          <cell r="D1307" t="str">
            <v>上卧铺骨架总成</v>
          </cell>
        </row>
        <row r="1308">
          <cell r="B1308" t="str">
            <v>SLT0010850</v>
          </cell>
          <cell r="C1308" t="str">
            <v>220SLT0010850</v>
          </cell>
          <cell r="D1308" t="str">
            <v>副驾靠背护面总成</v>
          </cell>
        </row>
        <row r="1309">
          <cell r="B1309" t="str">
            <v>SHT0014654</v>
          </cell>
          <cell r="C1309" t="str">
            <v>230SHT0014654</v>
          </cell>
          <cell r="D1309" t="str">
            <v>副司机底支架焊接总成</v>
          </cell>
        </row>
        <row r="1310">
          <cell r="B1310" t="str">
            <v>REM0001997</v>
          </cell>
          <cell r="C1310" t="str">
            <v>210REM0001997</v>
          </cell>
          <cell r="D1310" t="str">
            <v>一汽镜头总成(含附件)</v>
          </cell>
        </row>
        <row r="1311">
          <cell r="B1311" t="str">
            <v>SHT0013337</v>
          </cell>
          <cell r="C1311" t="str">
            <v>220SHT0013337</v>
          </cell>
          <cell r="D1311" t="str">
            <v>H6右侧扶手本体总成橙色</v>
          </cell>
        </row>
        <row r="1312">
          <cell r="B1312" t="str">
            <v>SLT0010507</v>
          </cell>
          <cell r="C1312" t="str">
            <v>230SLT0010507</v>
          </cell>
          <cell r="D1312" t="str">
            <v>驾驶员靠背上骨架焊接总成</v>
          </cell>
        </row>
        <row r="1313">
          <cell r="B1313" t="str">
            <v>TMA0000563</v>
          </cell>
          <cell r="C1313" t="str">
            <v>210TMA0000563</v>
          </cell>
          <cell r="D1313" t="str">
            <v>欧马可不粘胶标牌</v>
          </cell>
        </row>
        <row r="1314">
          <cell r="B1314" t="str">
            <v>TST0000483</v>
          </cell>
          <cell r="C1314" t="str">
            <v>230TST0000483</v>
          </cell>
          <cell r="D1314" t="str">
            <v>欧姆龙限位开关D4N-</v>
          </cell>
        </row>
        <row r="1315">
          <cell r="B1315" t="str">
            <v>TMP5005007</v>
          </cell>
          <cell r="C1315" t="str">
            <v>210TMP5005007</v>
          </cell>
          <cell r="D1315" t="str">
            <v>固化剂Poly Hard BA-40</v>
          </cell>
        </row>
        <row r="1316">
          <cell r="B1316" t="str">
            <v>TST0000403</v>
          </cell>
          <cell r="C1316" t="str">
            <v>230TST0000403</v>
          </cell>
          <cell r="D1316" t="str">
            <v>冲头φ8.1*φ9.6*φ12*56</v>
          </cell>
        </row>
        <row r="1317">
          <cell r="B1317" t="str">
            <v>SLT0010403</v>
          </cell>
          <cell r="C1317" t="str">
            <v>230SLT0010403</v>
          </cell>
          <cell r="D1317" t="str">
            <v>驾驶员靠背上骨架焊接总成</v>
          </cell>
        </row>
        <row r="1318">
          <cell r="B1318" t="str">
            <v>SHT0002425</v>
          </cell>
          <cell r="C1318" t="str">
            <v>230SHT0002425</v>
          </cell>
          <cell r="D1318" t="str">
            <v>主驾靠背骨架焊接总成</v>
          </cell>
        </row>
        <row r="1319">
          <cell r="B1319" t="str">
            <v>TMP5005010</v>
          </cell>
          <cell r="C1319" t="str">
            <v>210TMP5005010</v>
          </cell>
          <cell r="D1319" t="str">
            <v>固化剂SC29-066A</v>
          </cell>
        </row>
        <row r="1320">
          <cell r="B1320" t="str">
            <v>TMP5005011</v>
          </cell>
          <cell r="C1320" t="str">
            <v>210TMP5005011</v>
          </cell>
          <cell r="D1320" t="str">
            <v>固化剂SC29-0160</v>
          </cell>
        </row>
        <row r="1321">
          <cell r="B1321" t="str">
            <v>TMP5003079</v>
          </cell>
          <cell r="C1321" t="str">
            <v>210TMP5003079</v>
          </cell>
          <cell r="D1321" t="str">
            <v>溶剂型色漆WLF127167</v>
          </cell>
        </row>
        <row r="1322">
          <cell r="B1322" t="str">
            <v>SLT0000794</v>
          </cell>
          <cell r="C1322" t="str">
            <v>220SLT0000794</v>
          </cell>
          <cell r="D1322" t="str">
            <v>副驾驶员座垫泡沫总成</v>
          </cell>
        </row>
        <row r="1323">
          <cell r="B1323" t="str">
            <v>SLT0001807</v>
          </cell>
          <cell r="C1323" t="str">
            <v>220SLT0001807</v>
          </cell>
          <cell r="D1323" t="str">
            <v>副驾驶员座垫泡沫总成</v>
          </cell>
        </row>
        <row r="1324">
          <cell r="B1324" t="str">
            <v>SLT0001626</v>
          </cell>
          <cell r="C1324" t="str">
            <v>220SLT0001626</v>
          </cell>
          <cell r="D1324" t="str">
            <v>副驾驶员座垫泡沫总成</v>
          </cell>
        </row>
        <row r="1325">
          <cell r="B1325" t="str">
            <v>SLT0010403</v>
          </cell>
          <cell r="C1325" t="str">
            <v>220SLT0010403</v>
          </cell>
          <cell r="D1325" t="str">
            <v>驾驶员靠背上骨架焊接总成</v>
          </cell>
        </row>
        <row r="1326">
          <cell r="B1326" t="str">
            <v>SLT0010507</v>
          </cell>
          <cell r="C1326" t="str">
            <v>220SLT0010507</v>
          </cell>
          <cell r="D1326" t="str">
            <v>驾驶员靠背上骨架焊接总成</v>
          </cell>
        </row>
        <row r="1327">
          <cell r="B1327" t="str">
            <v>SHT0000550</v>
          </cell>
          <cell r="C1327" t="str">
            <v>220SHT0000550</v>
          </cell>
          <cell r="D1327" t="str">
            <v>下卧铺泡沫总成加宽左</v>
          </cell>
        </row>
        <row r="1328">
          <cell r="B1328" t="str">
            <v>TST0001018</v>
          </cell>
          <cell r="C1328" t="str">
            <v>230TST0001018</v>
          </cell>
          <cell r="D1328" t="str">
            <v>老虎钳子</v>
          </cell>
        </row>
        <row r="1329">
          <cell r="B1329" t="str">
            <v>TST0001858</v>
          </cell>
          <cell r="C1329" t="str">
            <v>230TST0001858</v>
          </cell>
          <cell r="D1329" t="str">
            <v>电铃</v>
          </cell>
        </row>
        <row r="1330">
          <cell r="B1330" t="str">
            <v>REM0001967</v>
          </cell>
          <cell r="C1330" t="str">
            <v>210REM0001967</v>
          </cell>
          <cell r="D1330" t="str">
            <v>康瑞H3宽车左后视镜</v>
          </cell>
        </row>
        <row r="1331">
          <cell r="B1331" t="str">
            <v>SCS0005579</v>
          </cell>
          <cell r="C1331" t="str">
            <v>230SCS0005579</v>
          </cell>
          <cell r="D1331" t="str">
            <v>升降离合器</v>
          </cell>
        </row>
        <row r="1332">
          <cell r="B1332" t="str">
            <v>TST0000619</v>
          </cell>
          <cell r="C1332" t="str">
            <v>230TST0000619</v>
          </cell>
          <cell r="D1332" t="str">
            <v>磨床砂轮350（灰）</v>
          </cell>
        </row>
        <row r="1333">
          <cell r="B1333" t="str">
            <v>TSY0000432</v>
          </cell>
          <cell r="C1333" t="str">
            <v>220TSY0000432</v>
          </cell>
          <cell r="D1333" t="str">
            <v>GTL灰色PU面料NM101</v>
          </cell>
        </row>
        <row r="1334">
          <cell r="B1334" t="str">
            <v>SHT0014648</v>
          </cell>
          <cell r="C1334" t="str">
            <v>220SHT0014648</v>
          </cell>
          <cell r="D1334" t="str">
            <v>驾驶员靠背面套总成</v>
          </cell>
        </row>
        <row r="1335">
          <cell r="B1335" t="str">
            <v>TMP5005005</v>
          </cell>
          <cell r="C1335" t="str">
            <v>210TMP5005005</v>
          </cell>
          <cell r="D1335" t="str">
            <v>固化剂WLF125492</v>
          </cell>
        </row>
        <row r="1336">
          <cell r="B1336" t="str">
            <v>SHT0000551</v>
          </cell>
          <cell r="C1336" t="str">
            <v>220SHT0000551</v>
          </cell>
          <cell r="D1336" t="str">
            <v>下卧铺泡沫总成加宽右</v>
          </cell>
        </row>
        <row r="1337">
          <cell r="B1337" t="str">
            <v>REM0002041</v>
          </cell>
          <cell r="C1337" t="str">
            <v>210REM0002041</v>
          </cell>
          <cell r="D1337" t="str">
            <v>奥驰A左后视镜</v>
          </cell>
        </row>
        <row r="1338">
          <cell r="B1338" t="str">
            <v>SHT0002161</v>
          </cell>
          <cell r="C1338" t="str">
            <v>220SHT0002161</v>
          </cell>
          <cell r="D1338" t="str">
            <v>驾驶员座垫总成</v>
          </cell>
        </row>
        <row r="1339">
          <cell r="B1339" t="str">
            <v>TMP5003063</v>
          </cell>
          <cell r="C1339" t="str">
            <v>210TMP5003063</v>
          </cell>
          <cell r="D1339" t="str">
            <v>溶剂型色漆WLF126677</v>
          </cell>
        </row>
        <row r="1340">
          <cell r="B1340" t="str">
            <v>SHT0000685</v>
          </cell>
          <cell r="C1340" t="str">
            <v>220SHT0000685</v>
          </cell>
          <cell r="D1340" t="str">
            <v>H4西南吊铺护面总成</v>
          </cell>
        </row>
        <row r="1341">
          <cell r="B1341" t="str">
            <v>SLT0002789</v>
          </cell>
          <cell r="C1341" t="str">
            <v>220SLT0002789</v>
          </cell>
          <cell r="D1341" t="str">
            <v>出口正司机富康色座垫</v>
          </cell>
        </row>
        <row r="1342">
          <cell r="B1342" t="str">
            <v>REM0003401</v>
          </cell>
          <cell r="C1342" t="str">
            <v>210REM0003401</v>
          </cell>
          <cell r="D1342" t="str">
            <v>F1780右后视镜总成</v>
          </cell>
        </row>
        <row r="1343">
          <cell r="B1343" t="str">
            <v>REM0002042</v>
          </cell>
          <cell r="C1343" t="str">
            <v>210REM0002042</v>
          </cell>
          <cell r="D1343" t="str">
            <v>奥驰A右后视镜</v>
          </cell>
        </row>
        <row r="1344">
          <cell r="B1344" t="str">
            <v>SLT0002738</v>
          </cell>
          <cell r="C1344" t="str">
            <v>220SLT0002738</v>
          </cell>
          <cell r="D1344" t="str">
            <v>左欧马可正出口手柄灰色座</v>
          </cell>
        </row>
        <row r="1345">
          <cell r="B1345" t="str">
            <v>REM0000162</v>
          </cell>
          <cell r="C1345" t="str">
            <v>210REM0000162</v>
          </cell>
          <cell r="D1345" t="str">
            <v>C35DB右后视镜低配魅力橙</v>
          </cell>
        </row>
        <row r="1346">
          <cell r="B1346" t="str">
            <v>REM0001969</v>
          </cell>
          <cell r="C1346" t="str">
            <v>210REM0001969</v>
          </cell>
          <cell r="D1346" t="str">
            <v>康瑞H3左后视镜</v>
          </cell>
        </row>
        <row r="1347">
          <cell r="B1347" t="str">
            <v>SHT0002644</v>
          </cell>
          <cell r="C1347" t="str">
            <v>230SHT0002644</v>
          </cell>
          <cell r="D1347" t="str">
            <v>副驾底座焊接总成电泳</v>
          </cell>
        </row>
        <row r="1348">
          <cell r="B1348" t="str">
            <v>TMP5004025</v>
          </cell>
          <cell r="C1348" t="str">
            <v>210TMP5004025</v>
          </cell>
          <cell r="D1348" t="str">
            <v>固化剂DSH-650</v>
          </cell>
        </row>
        <row r="1349">
          <cell r="B1349" t="str">
            <v>SLT0010714</v>
          </cell>
          <cell r="C1349" t="str">
            <v>230SLT0010714</v>
          </cell>
          <cell r="D1349" t="str">
            <v>驾驶员靠背上骨架焊接总成</v>
          </cell>
        </row>
        <row r="1350">
          <cell r="B1350" t="str">
            <v>TST0000248</v>
          </cell>
          <cell r="C1350" t="str">
            <v>230TST0000248</v>
          </cell>
          <cell r="D1350" t="str">
            <v>ф20*180</v>
          </cell>
        </row>
        <row r="1351">
          <cell r="B1351" t="str">
            <v>SLT0000546</v>
          </cell>
          <cell r="C1351" t="str">
            <v>220SLT0000546</v>
          </cell>
          <cell r="D1351" t="str">
            <v>一排四人连体座泡沫总成</v>
          </cell>
        </row>
        <row r="1352">
          <cell r="B1352" t="str">
            <v>SLT0002034</v>
          </cell>
          <cell r="C1352" t="str">
            <v>220SLT0002034</v>
          </cell>
          <cell r="D1352" t="str">
            <v>K1右舵四人联体座泡沫</v>
          </cell>
        </row>
        <row r="1353">
          <cell r="B1353" t="str">
            <v>BEC0010122</v>
          </cell>
          <cell r="C1353" t="str">
            <v>220BEC0010122</v>
          </cell>
          <cell r="D1353" t="str">
            <v>通风加热控制器ECU</v>
          </cell>
        </row>
        <row r="1354">
          <cell r="B1354" t="str">
            <v>TMP5003103</v>
          </cell>
          <cell r="C1354" t="str">
            <v>210TMP5003103</v>
          </cell>
          <cell r="D1354" t="str">
            <v>色漆KRM天空蓝</v>
          </cell>
        </row>
        <row r="1355">
          <cell r="B1355" t="str">
            <v>SLT0000492</v>
          </cell>
          <cell r="C1355" t="str">
            <v>220SLT0000492</v>
          </cell>
          <cell r="D1355" t="str">
            <v>G9-10人一排三人座</v>
          </cell>
        </row>
        <row r="1356">
          <cell r="B1356" t="str">
            <v>REM0001966</v>
          </cell>
          <cell r="C1356" t="str">
            <v>210REM0001966</v>
          </cell>
          <cell r="D1356" t="str">
            <v>康瑞H3宽车右后视镜</v>
          </cell>
        </row>
        <row r="1357">
          <cell r="B1357" t="str">
            <v>SHT0010728</v>
          </cell>
          <cell r="C1357" t="str">
            <v>230SHT0010728</v>
          </cell>
          <cell r="D1357" t="str">
            <v>主驾靠背骨架总成电泳</v>
          </cell>
        </row>
        <row r="1358">
          <cell r="B1358" t="str">
            <v>SHT0002107</v>
          </cell>
          <cell r="C1358" t="str">
            <v>220SHT0002107</v>
          </cell>
          <cell r="D1358" t="str">
            <v>副驾驶员座垫总成</v>
          </cell>
        </row>
        <row r="1359">
          <cell r="B1359" t="str">
            <v>SHT0013249</v>
          </cell>
          <cell r="C1359" t="str">
            <v>220SHT0013249</v>
          </cell>
          <cell r="D1359" t="str">
            <v>副驾坐垫总成</v>
          </cell>
        </row>
        <row r="1360">
          <cell r="B1360" t="str">
            <v>REM0003170</v>
          </cell>
          <cell r="C1360" t="str">
            <v>210REM0003170</v>
          </cell>
          <cell r="D1360" t="str">
            <v>奥驰W58右后视镜</v>
          </cell>
        </row>
        <row r="1361">
          <cell r="B1361" t="str">
            <v>SLT0010713</v>
          </cell>
          <cell r="C1361" t="str">
            <v>230SLT0010713</v>
          </cell>
          <cell r="D1361" t="str">
            <v>驾驶员靠背上骨架焊接总成</v>
          </cell>
        </row>
        <row r="1362">
          <cell r="B1362" t="str">
            <v>SLT0010713</v>
          </cell>
          <cell r="C1362" t="str">
            <v>220SLT0010713</v>
          </cell>
          <cell r="D1362" t="str">
            <v>驾驶员靠背上骨架焊接总成</v>
          </cell>
        </row>
        <row r="1363">
          <cell r="B1363" t="str">
            <v>SLT0010714</v>
          </cell>
          <cell r="C1363" t="str">
            <v>220SLT0010714</v>
          </cell>
          <cell r="D1363" t="str">
            <v>驾驶员靠背上骨架焊接总成</v>
          </cell>
        </row>
        <row r="1364">
          <cell r="B1364" t="str">
            <v>SHT0013252</v>
          </cell>
          <cell r="C1364" t="str">
            <v>220SHT0013252</v>
          </cell>
          <cell r="D1364" t="str">
            <v>副驾驶员坐垫总成</v>
          </cell>
        </row>
        <row r="1365">
          <cell r="B1365" t="str">
            <v>SHT0002634</v>
          </cell>
          <cell r="C1365" t="str">
            <v>230SHT0002634</v>
          </cell>
          <cell r="D1365" t="str">
            <v>主驾靠背骨架总成</v>
          </cell>
        </row>
        <row r="1366">
          <cell r="B1366" t="str">
            <v>TMP5003101</v>
          </cell>
          <cell r="C1366" t="str">
            <v>210TMP5003101</v>
          </cell>
          <cell r="D1366" t="str">
            <v>钢琴黑色漆WLF130589</v>
          </cell>
        </row>
        <row r="1367">
          <cell r="B1367" t="str">
            <v>SLT0000813</v>
          </cell>
          <cell r="C1367" t="str">
            <v>220SLT0000813</v>
          </cell>
          <cell r="D1367" t="str">
            <v>副驾驶员座垫泡沫总成</v>
          </cell>
        </row>
        <row r="1368">
          <cell r="B1368" t="str">
            <v>REM0003410</v>
          </cell>
          <cell r="C1368" t="str">
            <v>210REM0003410</v>
          </cell>
          <cell r="D1368" t="str">
            <v>M31RB牌照板毛坯件</v>
          </cell>
        </row>
        <row r="1369">
          <cell r="B1369" t="str">
            <v>SHT0013336</v>
          </cell>
          <cell r="C1369" t="str">
            <v>220SHT0013336</v>
          </cell>
          <cell r="D1369" t="str">
            <v>H6左侧扶手本体总成橙色</v>
          </cell>
        </row>
        <row r="1370">
          <cell r="B1370" t="str">
            <v>TMP5003050</v>
          </cell>
          <cell r="C1370" t="str">
            <v>210TMP5003050</v>
          </cell>
          <cell r="D1370" t="str">
            <v>邮政绿</v>
          </cell>
        </row>
        <row r="1371">
          <cell r="B1371" t="str">
            <v>SHT0014571</v>
          </cell>
          <cell r="C1371" t="str">
            <v>220SHT0014571</v>
          </cell>
          <cell r="D1371" t="str">
            <v>司机六孔腰托开关总成</v>
          </cell>
        </row>
        <row r="1372">
          <cell r="B1372" t="str">
            <v>SLT0000627</v>
          </cell>
          <cell r="C1372" t="str">
            <v>220SLT0000627</v>
          </cell>
          <cell r="D1372" t="str">
            <v>K1窄车三排三人背泡沫</v>
          </cell>
        </row>
        <row r="1373">
          <cell r="B1373" t="str">
            <v>REM0001968</v>
          </cell>
          <cell r="C1373" t="str">
            <v>210REM0001968</v>
          </cell>
          <cell r="D1373" t="str">
            <v>康瑞H3右后视镜</v>
          </cell>
        </row>
        <row r="1374">
          <cell r="B1374" t="str">
            <v>SHT0011480</v>
          </cell>
          <cell r="C1374" t="str">
            <v>220SHT0011480</v>
          </cell>
          <cell r="D1374" t="str">
            <v>驾驶员四孔腰托开关总成</v>
          </cell>
        </row>
        <row r="1375">
          <cell r="B1375" t="str">
            <v>SHT0011506</v>
          </cell>
          <cell r="C1375" t="str">
            <v>220SHT0011506</v>
          </cell>
          <cell r="D1375" t="str">
            <v>副驾驶四孔腰托开关总成</v>
          </cell>
        </row>
        <row r="1376">
          <cell r="B1376" t="str">
            <v>SLT0001052</v>
          </cell>
          <cell r="C1376" t="str">
            <v>220SLT0001052</v>
          </cell>
          <cell r="D1376" t="str">
            <v>K1出口马来二排单人</v>
          </cell>
        </row>
        <row r="1377">
          <cell r="B1377" t="str">
            <v>TST0000333</v>
          </cell>
          <cell r="C1377" t="str">
            <v>230TST0000333</v>
          </cell>
          <cell r="D1377" t="str">
            <v>支撑座（天辰80T）</v>
          </cell>
        </row>
        <row r="1378">
          <cell r="B1378" t="str">
            <v>SLT0010196</v>
          </cell>
          <cell r="C1378" t="str">
            <v>230SLT0010196</v>
          </cell>
          <cell r="D1378" t="str">
            <v>驾驶员靠背上骨架焊接总成</v>
          </cell>
        </row>
        <row r="1379">
          <cell r="B1379" t="str">
            <v>SLT0000547</v>
          </cell>
          <cell r="C1379" t="str">
            <v>220SLT0000547</v>
          </cell>
          <cell r="D1379" t="str">
            <v>一排四人连体三人背泡沫</v>
          </cell>
        </row>
        <row r="1380">
          <cell r="B1380" t="str">
            <v>SLT0002035</v>
          </cell>
          <cell r="C1380" t="str">
            <v>220SLT0002035</v>
          </cell>
          <cell r="D1380" t="str">
            <v>K1右舵三人联体背泡沫</v>
          </cell>
        </row>
        <row r="1381">
          <cell r="B1381" t="str">
            <v>SLT0010594</v>
          </cell>
          <cell r="C1381" t="str">
            <v>220SLT0010594</v>
          </cell>
          <cell r="D1381" t="str">
            <v>副驾靠背护面总成</v>
          </cell>
        </row>
        <row r="1382">
          <cell r="B1382" t="str">
            <v>REM0003440</v>
          </cell>
          <cell r="C1382" t="str">
            <v>210REM0003440</v>
          </cell>
          <cell r="D1382" t="str">
            <v>ETX主镜头分总成</v>
          </cell>
        </row>
        <row r="1383">
          <cell r="B1383" t="str">
            <v>SLT0002527</v>
          </cell>
          <cell r="C1383" t="str">
            <v>220SLT0002527</v>
          </cell>
          <cell r="D1383" t="str">
            <v>二排三排双人靠背泡沫总成</v>
          </cell>
        </row>
        <row r="1384">
          <cell r="B1384" t="str">
            <v>SLT0011486</v>
          </cell>
          <cell r="C1384" t="str">
            <v>220SLT0011486</v>
          </cell>
          <cell r="D1384" t="str">
            <v>副驾靠背骨架装配总成</v>
          </cell>
        </row>
        <row r="1385">
          <cell r="B1385" t="str">
            <v>SLT0010612</v>
          </cell>
          <cell r="C1385" t="str">
            <v>220SLT0010612</v>
          </cell>
          <cell r="D1385" t="str">
            <v>副驾座垫泡沫总成</v>
          </cell>
        </row>
        <row r="1386">
          <cell r="B1386" t="str">
            <v>SLT0010196</v>
          </cell>
          <cell r="C1386" t="str">
            <v>220SLT0010196</v>
          </cell>
          <cell r="D1386" t="str">
            <v>驾驶员靠背上骨架焊接总成</v>
          </cell>
        </row>
        <row r="1387">
          <cell r="B1387" t="str">
            <v>TMP5001013</v>
          </cell>
          <cell r="C1387" t="str">
            <v>210TMP5001013</v>
          </cell>
          <cell r="D1387" t="str">
            <v>底漆DSB-3016</v>
          </cell>
        </row>
        <row r="1388">
          <cell r="B1388" t="str">
            <v>TMP5005009</v>
          </cell>
          <cell r="C1388" t="str">
            <v>210TMP5005009</v>
          </cell>
          <cell r="D1388" t="str">
            <v>底漆固化剂DSH-750</v>
          </cell>
        </row>
        <row r="1389">
          <cell r="B1389" t="str">
            <v>SLT0000626</v>
          </cell>
          <cell r="C1389" t="str">
            <v>220SLT0000626</v>
          </cell>
          <cell r="D1389" t="str">
            <v>K1窄车三排三人座泡沫</v>
          </cell>
        </row>
        <row r="1390">
          <cell r="B1390" t="str">
            <v>SLT0002477</v>
          </cell>
          <cell r="C1390" t="str">
            <v>220SLT0002477</v>
          </cell>
          <cell r="D1390" t="str">
            <v>副驾驶员座垫泡沫总成</v>
          </cell>
        </row>
        <row r="1391">
          <cell r="B1391" t="str">
            <v>SHT0014652</v>
          </cell>
          <cell r="C1391" t="str">
            <v>220SHT0014652</v>
          </cell>
          <cell r="D1391" t="str">
            <v>副驾驶员靠背面套总成</v>
          </cell>
        </row>
        <row r="1392">
          <cell r="B1392" t="str">
            <v>REM0000163</v>
          </cell>
          <cell r="C1392" t="str">
            <v>210REM0000163</v>
          </cell>
          <cell r="D1392" t="str">
            <v>C35DB右后视镜低配凛冽青</v>
          </cell>
        </row>
        <row r="1393">
          <cell r="B1393" t="str">
            <v>SHT0000461</v>
          </cell>
          <cell r="C1393" t="str">
            <v>230SHT0000461</v>
          </cell>
          <cell r="D1393" t="str">
            <v>主驾靠背骨架总成电泳</v>
          </cell>
        </row>
        <row r="1394">
          <cell r="B1394" t="str">
            <v>RSM0000254</v>
          </cell>
          <cell r="C1394" t="str">
            <v>210RSM0000254</v>
          </cell>
          <cell r="D1394" t="str">
            <v>曼项目右置车前下视镜</v>
          </cell>
        </row>
        <row r="1395">
          <cell r="B1395" t="str">
            <v>SHT0013253</v>
          </cell>
          <cell r="C1395" t="str">
            <v>220SHT0013253</v>
          </cell>
          <cell r="D1395" t="str">
            <v>副驾驶员坐垫总成</v>
          </cell>
        </row>
        <row r="1396">
          <cell r="B1396" t="str">
            <v>SHT0002618</v>
          </cell>
          <cell r="C1396" t="str">
            <v>230SHT0002618</v>
          </cell>
          <cell r="D1396" t="str">
            <v>副驾座框焊接总成电泳</v>
          </cell>
        </row>
        <row r="1397">
          <cell r="B1397" t="str">
            <v>SHT0013251</v>
          </cell>
          <cell r="C1397" t="str">
            <v>220SHT0013251</v>
          </cell>
          <cell r="D1397" t="str">
            <v>副驾坐垫总成</v>
          </cell>
        </row>
        <row r="1398">
          <cell r="B1398" t="str">
            <v>TST0000570</v>
          </cell>
          <cell r="C1398" t="str">
            <v>230TST0000570</v>
          </cell>
          <cell r="D1398" t="str">
            <v>子母冲φ13*φ10.3*70</v>
          </cell>
        </row>
        <row r="1399">
          <cell r="B1399" t="str">
            <v>TST0000815</v>
          </cell>
          <cell r="C1399" t="str">
            <v>230TST0000815</v>
          </cell>
          <cell r="D1399" t="str">
            <v>氩弧焊减压器</v>
          </cell>
        </row>
        <row r="1400">
          <cell r="B1400" t="str">
            <v>SHT0012393</v>
          </cell>
          <cell r="C1400" t="str">
            <v>220SHT0012393</v>
          </cell>
          <cell r="D1400" t="str">
            <v>肘枕总成</v>
          </cell>
        </row>
        <row r="1401">
          <cell r="B1401" t="str">
            <v>REM0000131</v>
          </cell>
          <cell r="C1401" t="str">
            <v>210REM0000131</v>
          </cell>
          <cell r="D1401" t="str">
            <v>C35DB左后视镜低配凛冽青</v>
          </cell>
        </row>
        <row r="1402">
          <cell r="B1402" t="str">
            <v>SLT0002180</v>
          </cell>
          <cell r="C1402" t="str">
            <v>230SLT0002180</v>
          </cell>
          <cell r="D1402" t="str">
            <v>驾驶员靠背上骨架焊接总成</v>
          </cell>
        </row>
        <row r="1403">
          <cell r="B1403" t="str">
            <v>SLT0000634</v>
          </cell>
          <cell r="C1403" t="str">
            <v>220SLT0000634</v>
          </cell>
          <cell r="D1403" t="str">
            <v>G7-10人一排三人座</v>
          </cell>
        </row>
        <row r="1404">
          <cell r="B1404" t="str">
            <v>TST0001148</v>
          </cell>
          <cell r="C1404" t="str">
            <v>220TST0001148</v>
          </cell>
          <cell r="D1404" t="str">
            <v>喷漆枪</v>
          </cell>
        </row>
        <row r="1405">
          <cell r="B1405" t="str">
            <v>TST0001737</v>
          </cell>
          <cell r="C1405" t="str">
            <v>220TST0001737</v>
          </cell>
          <cell r="D1405" t="str">
            <v>同步带</v>
          </cell>
        </row>
        <row r="1406">
          <cell r="B1406" t="str">
            <v>TSY0000851</v>
          </cell>
          <cell r="C1406" t="str">
            <v>220TSY0000851</v>
          </cell>
          <cell r="D1406" t="str">
            <v>磨刀石轴承</v>
          </cell>
        </row>
        <row r="1407">
          <cell r="B1407" t="str">
            <v>TST0001148</v>
          </cell>
          <cell r="C1407" t="str">
            <v>230TST0001148</v>
          </cell>
          <cell r="D1407" t="str">
            <v>喷漆枪</v>
          </cell>
        </row>
        <row r="1408">
          <cell r="B1408" t="str">
            <v>TST0001832</v>
          </cell>
          <cell r="C1408" t="str">
            <v>230TST0001832</v>
          </cell>
          <cell r="D1408" t="str">
            <v>机床工作灯总成</v>
          </cell>
        </row>
        <row r="1409">
          <cell r="B1409" t="str">
            <v>SHT0011320</v>
          </cell>
          <cell r="C1409" t="str">
            <v>220SHT0011320</v>
          </cell>
          <cell r="D1409" t="str">
            <v>标配主驾靠背面套总成</v>
          </cell>
        </row>
        <row r="1410">
          <cell r="B1410" t="str">
            <v>SHT0011602</v>
          </cell>
          <cell r="C1410" t="str">
            <v>220SHT0011602</v>
          </cell>
          <cell r="D1410" t="str">
            <v>标配副驾靠背面套总成</v>
          </cell>
        </row>
        <row r="1411">
          <cell r="B1411" t="str">
            <v>SCS0001533</v>
          </cell>
          <cell r="C1411" t="str">
            <v>230SCS0001533</v>
          </cell>
          <cell r="D1411" t="str">
            <v>MA501副驾座骨架总成</v>
          </cell>
        </row>
        <row r="1412">
          <cell r="B1412" t="str">
            <v>SLT0010217</v>
          </cell>
          <cell r="C1412" t="str">
            <v>220SLT0010217</v>
          </cell>
          <cell r="D1412" t="str">
            <v>驾驶员靠背焊接骨架总成</v>
          </cell>
        </row>
        <row r="1413">
          <cell r="B1413" t="str">
            <v>SLT0002180</v>
          </cell>
          <cell r="C1413" t="str">
            <v>220SLT0002180</v>
          </cell>
          <cell r="D1413" t="str">
            <v>驾驶员靠背上骨架焊接总成</v>
          </cell>
        </row>
        <row r="1414">
          <cell r="B1414" t="str">
            <v>REM0002403</v>
          </cell>
          <cell r="C1414" t="str">
            <v>210REM0002403</v>
          </cell>
          <cell r="D1414" t="str">
            <v>华菱H08左后视镜</v>
          </cell>
        </row>
        <row r="1415">
          <cell r="B1415" t="str">
            <v>REM0002404</v>
          </cell>
          <cell r="C1415" t="str">
            <v>210REM0002404</v>
          </cell>
          <cell r="D1415" t="str">
            <v>华菱H08右后视镜</v>
          </cell>
        </row>
        <row r="1416">
          <cell r="B1416" t="str">
            <v>SHT0000836</v>
          </cell>
          <cell r="C1416" t="str">
            <v>220SHT0000836</v>
          </cell>
          <cell r="D1416" t="str">
            <v>驾驶员座垫总成</v>
          </cell>
        </row>
        <row r="1417">
          <cell r="B1417" t="str">
            <v>SHT0000970</v>
          </cell>
          <cell r="C1417" t="str">
            <v>220SHT0000970</v>
          </cell>
          <cell r="D1417" t="str">
            <v>驾驶员座垫总成</v>
          </cell>
        </row>
        <row r="1418">
          <cell r="B1418" t="str">
            <v>SLT0000820</v>
          </cell>
          <cell r="C1418" t="str">
            <v>220SLT0000820</v>
          </cell>
          <cell r="D1418" t="str">
            <v>卧铺泡沫总成</v>
          </cell>
        </row>
        <row r="1419">
          <cell r="B1419" t="str">
            <v>TMP5003112</v>
          </cell>
          <cell r="C1419" t="str">
            <v>210TMP5003112</v>
          </cell>
          <cell r="D1419" t="str">
            <v>单涂黑DSM-0220</v>
          </cell>
        </row>
        <row r="1420">
          <cell r="B1420" t="str">
            <v>SLT0011525</v>
          </cell>
          <cell r="C1420" t="str">
            <v>220SLT0011525</v>
          </cell>
          <cell r="D1420" t="str">
            <v>驾驶员靠背焊接骨架总成</v>
          </cell>
        </row>
        <row r="1421">
          <cell r="B1421" t="str">
            <v>TMP5005002</v>
          </cell>
          <cell r="C1421" t="str">
            <v>210TMP5005002</v>
          </cell>
          <cell r="D1421" t="str">
            <v>固化剂822AE-JJS-158</v>
          </cell>
        </row>
        <row r="1422">
          <cell r="B1422" t="str">
            <v>SHT0013330</v>
          </cell>
          <cell r="C1422" t="str">
            <v>230SHT0013330</v>
          </cell>
          <cell r="D1422" t="str">
            <v>副驾驶调角器总成</v>
          </cell>
        </row>
        <row r="1423">
          <cell r="B1423" t="str">
            <v>REM0001358</v>
          </cell>
          <cell r="C1423" t="str">
            <v>210REM0001358</v>
          </cell>
          <cell r="D1423" t="str">
            <v>C33DB左外镜中配丹霞红</v>
          </cell>
        </row>
        <row r="1424">
          <cell r="B1424" t="str">
            <v>SHT0013371</v>
          </cell>
          <cell r="C1424" t="str">
            <v>230SHT0013371</v>
          </cell>
          <cell r="D1424" t="str">
            <v>副司机底座焊接总成</v>
          </cell>
        </row>
        <row r="1425">
          <cell r="B1425" t="str">
            <v>TMP5003088</v>
          </cell>
          <cell r="C1425" t="str">
            <v>210TMP5003088</v>
          </cell>
          <cell r="D1425" t="str">
            <v>哑光黑色漆</v>
          </cell>
        </row>
        <row r="1426">
          <cell r="B1426" t="str">
            <v>SHT0013803</v>
          </cell>
          <cell r="C1426" t="str">
            <v>230SHT0013803</v>
          </cell>
          <cell r="D1426" t="str">
            <v>主驾靠背骨架装配总成</v>
          </cell>
        </row>
        <row r="1427">
          <cell r="B1427" t="str">
            <v>SHT0000542</v>
          </cell>
          <cell r="C1427" t="str">
            <v>220SHT0000542</v>
          </cell>
          <cell r="D1427" t="str">
            <v>H4副司机底座总成</v>
          </cell>
        </row>
        <row r="1428">
          <cell r="B1428" t="str">
            <v>SHT0002106</v>
          </cell>
          <cell r="C1428" t="str">
            <v>220SHT0002106</v>
          </cell>
          <cell r="D1428" t="str">
            <v>驾驶员座垫总成</v>
          </cell>
        </row>
        <row r="1429">
          <cell r="B1429" t="str">
            <v>TMP5005008</v>
          </cell>
          <cell r="C1429" t="str">
            <v>210TMP5005008</v>
          </cell>
          <cell r="D1429" t="str">
            <v>GA930固化剂</v>
          </cell>
        </row>
        <row r="1430">
          <cell r="B1430" t="str">
            <v>TST0000368</v>
          </cell>
          <cell r="C1430" t="str">
            <v>230TST0000368</v>
          </cell>
          <cell r="D1430" t="str">
            <v>风钻FD-8F1∕2</v>
          </cell>
        </row>
        <row r="1431">
          <cell r="B1431" t="str">
            <v>TSY0000443</v>
          </cell>
          <cell r="C1431" t="str">
            <v>220TSY0000443</v>
          </cell>
          <cell r="D1431" t="str">
            <v>GTL蓝色PU面料NM100</v>
          </cell>
        </row>
        <row r="1432">
          <cell r="B1432" t="str">
            <v>SLT0010195</v>
          </cell>
          <cell r="C1432" t="str">
            <v>230SLT0010195</v>
          </cell>
          <cell r="D1432" t="str">
            <v>驾驶员靠背上骨架焊接总成</v>
          </cell>
        </row>
        <row r="1433">
          <cell r="B1433" t="str">
            <v>SLT0010195</v>
          </cell>
          <cell r="C1433" t="str">
            <v>220SLT0010195</v>
          </cell>
          <cell r="D1433" t="str">
            <v>驾驶员靠背上骨架焊接总成</v>
          </cell>
        </row>
        <row r="1434">
          <cell r="B1434" t="str">
            <v>SHT0000130</v>
          </cell>
          <cell r="C1434" t="str">
            <v>230SHT0000130</v>
          </cell>
          <cell r="D1434" t="str">
            <v>主驾靠背骨架总成</v>
          </cell>
        </row>
        <row r="1435">
          <cell r="B1435" t="str">
            <v>REM0000132</v>
          </cell>
          <cell r="C1435" t="str">
            <v>210REM0000132</v>
          </cell>
          <cell r="D1435" t="str">
            <v>C35DB左后视镜低配酷感红</v>
          </cell>
        </row>
        <row r="1436">
          <cell r="B1436" t="str">
            <v>SHT0013330</v>
          </cell>
          <cell r="C1436" t="str">
            <v>220SHT0013330</v>
          </cell>
          <cell r="D1436" t="str">
            <v>副驾驶调角器总成</v>
          </cell>
        </row>
        <row r="1437">
          <cell r="B1437" t="str">
            <v>SHT0002427</v>
          </cell>
          <cell r="C1437" t="str">
            <v>230SHT0002427</v>
          </cell>
          <cell r="D1437" t="str">
            <v>主驾靠背骨架焊接总成</v>
          </cell>
        </row>
        <row r="1438">
          <cell r="B1438" t="str">
            <v>REM0000164</v>
          </cell>
          <cell r="C1438" t="str">
            <v>210REM0000164</v>
          </cell>
          <cell r="D1438" t="str">
            <v>C35DB右后视镜低配酷感红</v>
          </cell>
        </row>
        <row r="1439">
          <cell r="B1439" t="str">
            <v>REM0000130</v>
          </cell>
          <cell r="C1439" t="str">
            <v>210REM0000130</v>
          </cell>
          <cell r="D1439" t="str">
            <v>C35DB左后视镜低配魅力橙</v>
          </cell>
        </row>
        <row r="1440">
          <cell r="B1440" t="str">
            <v>SHT0000687</v>
          </cell>
          <cell r="C1440" t="str">
            <v>220SHT0000687</v>
          </cell>
          <cell r="D1440" t="str">
            <v>上卧铺泡沫总成</v>
          </cell>
        </row>
        <row r="1441">
          <cell r="B1441" t="str">
            <v>SHT0000657</v>
          </cell>
          <cell r="C1441" t="str">
            <v>220SHT0000657</v>
          </cell>
          <cell r="D1441" t="str">
            <v>2490椰棕上卧铺护面总成</v>
          </cell>
        </row>
        <row r="1442">
          <cell r="B1442" t="str">
            <v>SLT0001058</v>
          </cell>
          <cell r="C1442" t="str">
            <v>220SLT0001058</v>
          </cell>
          <cell r="D1442" t="str">
            <v>K1出口马来三排单人</v>
          </cell>
        </row>
        <row r="1443">
          <cell r="B1443" t="str">
            <v>REM0001376</v>
          </cell>
          <cell r="C1443" t="str">
            <v>210REM0001376</v>
          </cell>
          <cell r="D1443" t="str">
            <v>C33DB右外镜中配丹霞红</v>
          </cell>
        </row>
        <row r="1444">
          <cell r="B1444" t="str">
            <v>SLT0011486</v>
          </cell>
          <cell r="C1444" t="str">
            <v>230SLT0011486</v>
          </cell>
          <cell r="D1444" t="str">
            <v>副驾靠背骨架装配总成</v>
          </cell>
        </row>
        <row r="1445">
          <cell r="B1445" t="str">
            <v>SCS0004138</v>
          </cell>
          <cell r="C1445" t="str">
            <v>220SCS0004138</v>
          </cell>
          <cell r="D1445" t="str">
            <v>B40L六分靠背骨架总成</v>
          </cell>
        </row>
        <row r="1446">
          <cell r="B1446" t="str">
            <v>REM0002555</v>
          </cell>
          <cell r="C1446" t="str">
            <v>210REM0002555</v>
          </cell>
          <cell r="D1446" t="str">
            <v>欧曼右后视镜</v>
          </cell>
        </row>
        <row r="1447">
          <cell r="B1447" t="str">
            <v>SHT0001472</v>
          </cell>
          <cell r="C1447" t="str">
            <v>220SHT0001472</v>
          </cell>
          <cell r="D1447" t="str">
            <v>驾驶员座垫总成</v>
          </cell>
        </row>
        <row r="1448">
          <cell r="B1448" t="str">
            <v>SLT0001312</v>
          </cell>
          <cell r="C1448" t="str">
            <v>220SLT0001312</v>
          </cell>
          <cell r="D1448" t="str">
            <v>卧铺总成</v>
          </cell>
        </row>
        <row r="1449">
          <cell r="B1449" t="str">
            <v>SHT0013624</v>
          </cell>
          <cell r="C1449" t="str">
            <v>220SHT0013624</v>
          </cell>
          <cell r="D1449" t="str">
            <v>副驾坐垫总成</v>
          </cell>
        </row>
        <row r="1450">
          <cell r="B1450" t="str">
            <v>SHT0013625</v>
          </cell>
          <cell r="C1450" t="str">
            <v>220SHT0013625</v>
          </cell>
          <cell r="D1450" t="str">
            <v>副驾坐垫总成</v>
          </cell>
        </row>
        <row r="1451">
          <cell r="B1451" t="str">
            <v>SBS0010142</v>
          </cell>
          <cell r="C1451" t="str">
            <v>220SBS0010142</v>
          </cell>
          <cell r="D1451" t="str">
            <v>副驾靠背上骨架焊接总成</v>
          </cell>
        </row>
        <row r="1452">
          <cell r="B1452" t="str">
            <v>SHT0002270</v>
          </cell>
          <cell r="C1452" t="str">
            <v>230SHT0002270</v>
          </cell>
          <cell r="D1452" t="str">
            <v>主驾靠背骨架焊接总成</v>
          </cell>
        </row>
        <row r="1453">
          <cell r="B1453" t="str">
            <v>SLT0000563</v>
          </cell>
          <cell r="C1453" t="str">
            <v>220SLT0000563</v>
          </cell>
          <cell r="D1453" t="str">
            <v>K1宽车右舵二排单人座</v>
          </cell>
        </row>
        <row r="1454">
          <cell r="B1454" t="str">
            <v>SLT0000493</v>
          </cell>
          <cell r="C1454" t="str">
            <v>220SLT0000493</v>
          </cell>
          <cell r="D1454" t="str">
            <v>K1二排单人座（5990</v>
          </cell>
        </row>
        <row r="1455">
          <cell r="B1455" t="str">
            <v>SLT0001595</v>
          </cell>
          <cell r="C1455" t="str">
            <v>220SLT0001595</v>
          </cell>
          <cell r="D1455" t="str">
            <v>K1窄车右舵二排单人座</v>
          </cell>
        </row>
        <row r="1456">
          <cell r="B1456" t="str">
            <v>SLT0001057</v>
          </cell>
          <cell r="C1456" t="str">
            <v>220SLT0001057</v>
          </cell>
          <cell r="D1456" t="str">
            <v>二排单人座右舵（5990</v>
          </cell>
        </row>
        <row r="1457">
          <cell r="B1457" t="str">
            <v>SLT0000824</v>
          </cell>
          <cell r="C1457" t="str">
            <v>220SLT0000824</v>
          </cell>
          <cell r="D1457" t="str">
            <v>卧铺泡沫总成</v>
          </cell>
        </row>
        <row r="1458">
          <cell r="B1458" t="str">
            <v>TMI0000110</v>
          </cell>
          <cell r="C1458" t="str">
            <v>210TMI0000110</v>
          </cell>
          <cell r="D1458" t="str">
            <v>POM+TPFE本色</v>
          </cell>
        </row>
        <row r="1459">
          <cell r="B1459" t="str">
            <v>SHT0013060</v>
          </cell>
          <cell r="C1459" t="str">
            <v>230SHT0013060</v>
          </cell>
          <cell r="D1459" t="str">
            <v>副驾座框焊接总成</v>
          </cell>
        </row>
        <row r="1460">
          <cell r="B1460" t="str">
            <v>REM0000161</v>
          </cell>
          <cell r="C1460" t="str">
            <v>210REM0000161</v>
          </cell>
          <cell r="D1460" t="str">
            <v>C35DB右后视镜低配珍珠白</v>
          </cell>
        </row>
        <row r="1461">
          <cell r="B1461" t="str">
            <v>SLT0001596</v>
          </cell>
          <cell r="C1461" t="str">
            <v>220SLT0001596</v>
          </cell>
          <cell r="D1461" t="str">
            <v>K1窄车右舵四排单人座</v>
          </cell>
        </row>
        <row r="1462">
          <cell r="B1462" t="str">
            <v>SLT0000495</v>
          </cell>
          <cell r="C1462" t="str">
            <v>220SLT0000495</v>
          </cell>
          <cell r="D1462" t="str">
            <v>K1三排单人座（5990</v>
          </cell>
        </row>
        <row r="1463">
          <cell r="B1463" t="str">
            <v>SLT0000654</v>
          </cell>
          <cell r="C1463" t="str">
            <v>220SLT0000654</v>
          </cell>
          <cell r="D1463" t="str">
            <v>窄车加长14人二排单人座</v>
          </cell>
        </row>
        <row r="1464">
          <cell r="B1464" t="str">
            <v>SLT0001060</v>
          </cell>
          <cell r="C1464" t="str">
            <v>220SLT0001060</v>
          </cell>
          <cell r="D1464" t="str">
            <v>三排单人座右舵（5990</v>
          </cell>
        </row>
        <row r="1465">
          <cell r="B1465" t="str">
            <v>SLT0010217</v>
          </cell>
          <cell r="C1465" t="str">
            <v>230SLT0010217</v>
          </cell>
          <cell r="D1465" t="str">
            <v>驾驶员靠背焊接骨架总成</v>
          </cell>
        </row>
        <row r="1466">
          <cell r="B1466" t="str">
            <v>SHT0002426</v>
          </cell>
          <cell r="C1466" t="str">
            <v>230SHT0002426</v>
          </cell>
          <cell r="D1466" t="str">
            <v>主驾靠背骨架焊接总成</v>
          </cell>
        </row>
        <row r="1467">
          <cell r="B1467" t="str">
            <v>SCS0004115</v>
          </cell>
          <cell r="C1467" t="str">
            <v>230SCS0004115</v>
          </cell>
          <cell r="D1467" t="str">
            <v>B40V后排靠背骨架总成</v>
          </cell>
        </row>
        <row r="1468">
          <cell r="B1468" t="str">
            <v>REM0002044</v>
          </cell>
          <cell r="C1468" t="str">
            <v>210REM0002044</v>
          </cell>
          <cell r="D1468" t="str">
            <v>奥驰V右后视镜</v>
          </cell>
        </row>
        <row r="1469">
          <cell r="B1469" t="str">
            <v>SHT0011019</v>
          </cell>
          <cell r="C1469" t="str">
            <v>220SHT0011019</v>
          </cell>
          <cell r="D1469" t="str">
            <v>低配副司机靠背护面总成</v>
          </cell>
        </row>
        <row r="1470">
          <cell r="B1470" t="str">
            <v>SHT0000019</v>
          </cell>
          <cell r="C1470" t="str">
            <v>230SHT0000019</v>
          </cell>
          <cell r="D1470" t="str">
            <v>副驾靠背骨架焊接总成电泳</v>
          </cell>
        </row>
        <row r="1471">
          <cell r="B1471" t="str">
            <v>SHT0000017</v>
          </cell>
          <cell r="C1471" t="str">
            <v>230SHT0000017</v>
          </cell>
          <cell r="D1471" t="str">
            <v>副驾靠背骨架总成电泳</v>
          </cell>
        </row>
        <row r="1472">
          <cell r="B1472" t="str">
            <v>SHT0000018</v>
          </cell>
          <cell r="C1472" t="str">
            <v>230SHT0000018</v>
          </cell>
          <cell r="D1472" t="str">
            <v>主驾靠背骨架总成电泳</v>
          </cell>
        </row>
        <row r="1473">
          <cell r="B1473" t="str">
            <v>SLT0011525</v>
          </cell>
          <cell r="C1473" t="str">
            <v>230SLT0011525</v>
          </cell>
          <cell r="D1473" t="str">
            <v>驾驶员靠背焊接骨架总成</v>
          </cell>
        </row>
        <row r="1474">
          <cell r="B1474" t="str">
            <v>SHT0002640</v>
          </cell>
          <cell r="C1474" t="str">
            <v>220SHT0002640</v>
          </cell>
          <cell r="D1474" t="str">
            <v>副驾底支架焊接总成电泳</v>
          </cell>
        </row>
        <row r="1475">
          <cell r="B1475" t="str">
            <v>TST0001100</v>
          </cell>
          <cell r="C1475" t="str">
            <v>230TST0001100</v>
          </cell>
          <cell r="D1475" t="str">
            <v>铜线2.5</v>
          </cell>
        </row>
        <row r="1476">
          <cell r="B1476" t="str">
            <v>TST0001656</v>
          </cell>
          <cell r="C1476" t="str">
            <v>230TST0001656</v>
          </cell>
          <cell r="D1476" t="str">
            <v>电磁阀24V-1寸</v>
          </cell>
        </row>
        <row r="1477">
          <cell r="B1477" t="str">
            <v>TST0001872</v>
          </cell>
          <cell r="C1477" t="str">
            <v>230TST0001872</v>
          </cell>
          <cell r="D1477" t="str">
            <v>电极底座</v>
          </cell>
        </row>
        <row r="1478">
          <cell r="B1478" t="str">
            <v>BEC0010014</v>
          </cell>
          <cell r="C1478" t="str">
            <v>220BEC0010014</v>
          </cell>
          <cell r="D1478" t="str">
            <v>加热通风系统线束总成</v>
          </cell>
        </row>
        <row r="1479">
          <cell r="B1479" t="str">
            <v>TST0000311</v>
          </cell>
          <cell r="C1479" t="str">
            <v>230TST0000311</v>
          </cell>
          <cell r="D1479" t="str">
            <v>千斤顶5T</v>
          </cell>
        </row>
        <row r="1480">
          <cell r="B1480" t="str">
            <v>SHT0000059</v>
          </cell>
          <cell r="C1480" t="str">
            <v>230SHT0000059</v>
          </cell>
          <cell r="D1480" t="str">
            <v>主驾调角器总成</v>
          </cell>
        </row>
        <row r="1481">
          <cell r="B1481" t="str">
            <v>SLT0002121</v>
          </cell>
          <cell r="C1481" t="str">
            <v>220SLT0002121</v>
          </cell>
          <cell r="D1481" t="str">
            <v>驾驶员靠背上骨架焊接总成</v>
          </cell>
        </row>
        <row r="1482">
          <cell r="B1482" t="str">
            <v>SLT0002121</v>
          </cell>
          <cell r="C1482" t="str">
            <v>230SLT0002121</v>
          </cell>
          <cell r="D1482" t="str">
            <v>驾驶员靠背上骨架焊接总成</v>
          </cell>
        </row>
        <row r="1483">
          <cell r="B1483" t="str">
            <v>SBS0010019</v>
          </cell>
          <cell r="C1483" t="str">
            <v>220SBS0010019</v>
          </cell>
          <cell r="D1483" t="str">
            <v>一排三人座垫护面总成左舵</v>
          </cell>
        </row>
        <row r="1484">
          <cell r="B1484" t="str">
            <v>SLT0000571</v>
          </cell>
          <cell r="C1484" t="str">
            <v>220SLT0000571</v>
          </cell>
          <cell r="D1484" t="str">
            <v>K1右舵一排三人座泡沫改型</v>
          </cell>
        </row>
        <row r="1485">
          <cell r="B1485" t="str">
            <v>SHT0000633</v>
          </cell>
          <cell r="C1485" t="str">
            <v>220SHT0000633</v>
          </cell>
          <cell r="D1485" t="str">
            <v>上卧铺护面总成</v>
          </cell>
        </row>
        <row r="1486">
          <cell r="B1486" t="str">
            <v>REM0000128</v>
          </cell>
          <cell r="C1486" t="str">
            <v>210REM0000128</v>
          </cell>
          <cell r="D1486" t="str">
            <v>C35DB左后视镜低配心悦蓝</v>
          </cell>
        </row>
        <row r="1487">
          <cell r="B1487" t="str">
            <v>SBS0010142</v>
          </cell>
          <cell r="C1487" t="str">
            <v>230SBS0010142</v>
          </cell>
          <cell r="D1487" t="str">
            <v>副驾靠背上骨架焊接总成</v>
          </cell>
        </row>
        <row r="1488">
          <cell r="B1488" t="str">
            <v>REM0000160</v>
          </cell>
          <cell r="C1488" t="str">
            <v>210REM0000160</v>
          </cell>
          <cell r="D1488" t="str">
            <v>C35DB右后视镜低配心悦蓝</v>
          </cell>
        </row>
        <row r="1489">
          <cell r="B1489" t="str">
            <v>BEC0010093</v>
          </cell>
          <cell r="C1489" t="str">
            <v>220BEC0010093</v>
          </cell>
          <cell r="D1489" t="str">
            <v>靠背风扇总成</v>
          </cell>
        </row>
        <row r="1490">
          <cell r="B1490" t="str">
            <v>REM0001366</v>
          </cell>
          <cell r="C1490" t="str">
            <v>210REM0001366</v>
          </cell>
          <cell r="D1490" t="str">
            <v>C33DB右外镜高配珠光白</v>
          </cell>
        </row>
        <row r="1491">
          <cell r="B1491" t="str">
            <v>SHT0002456</v>
          </cell>
          <cell r="C1491" t="str">
            <v>230SHT0002456</v>
          </cell>
          <cell r="D1491" t="str">
            <v>绞架总成VDC电泳</v>
          </cell>
        </row>
        <row r="1492">
          <cell r="B1492" t="str">
            <v>SHT0001475</v>
          </cell>
          <cell r="C1492" t="str">
            <v>220SHT0001475</v>
          </cell>
          <cell r="D1492" t="str">
            <v>驾驶员坐垫总成</v>
          </cell>
        </row>
        <row r="1493">
          <cell r="B1493" t="str">
            <v>SHT0001817</v>
          </cell>
          <cell r="C1493" t="str">
            <v>220SHT0001817</v>
          </cell>
          <cell r="D1493" t="str">
            <v>驾驶员座垫总成</v>
          </cell>
        </row>
        <row r="1494">
          <cell r="B1494" t="str">
            <v>SHT0000058</v>
          </cell>
          <cell r="C1494" t="str">
            <v>230SHT0000058</v>
          </cell>
          <cell r="D1494" t="str">
            <v>副驾调角器总成</v>
          </cell>
        </row>
        <row r="1495">
          <cell r="B1495" t="str">
            <v>TST0000566</v>
          </cell>
          <cell r="C1495" t="str">
            <v>230TST0000566</v>
          </cell>
          <cell r="D1495" t="str">
            <v>A冲φ8*6.15*3.65*80</v>
          </cell>
        </row>
        <row r="1496">
          <cell r="B1496" t="str">
            <v>SHT0002506</v>
          </cell>
          <cell r="C1496" t="str">
            <v>220SHT0002506</v>
          </cell>
          <cell r="D1496" t="str">
            <v>驾驶员靠背骨架总成</v>
          </cell>
        </row>
        <row r="1497">
          <cell r="B1497" t="str">
            <v>REM0001368</v>
          </cell>
          <cell r="C1497" t="str">
            <v>210REM0001368</v>
          </cell>
          <cell r="D1497" t="str">
            <v>C33DB右外镜总成中配靓蓝</v>
          </cell>
        </row>
        <row r="1498">
          <cell r="B1498" t="str">
            <v>SCS0004115</v>
          </cell>
          <cell r="C1498" t="str">
            <v>220SCS0004115</v>
          </cell>
          <cell r="D1498" t="str">
            <v>B40V后排靠背骨架总成</v>
          </cell>
        </row>
        <row r="1499">
          <cell r="B1499" t="str">
            <v>REM0001348</v>
          </cell>
          <cell r="C1499" t="str">
            <v>210REM0001348</v>
          </cell>
          <cell r="D1499" t="str">
            <v>C33DB左外镜高配珠光白</v>
          </cell>
        </row>
        <row r="1500">
          <cell r="B1500" t="str">
            <v>SHT0002703</v>
          </cell>
          <cell r="C1500" t="str">
            <v>230SHT0002703</v>
          </cell>
          <cell r="D1500" t="str">
            <v>主驾座框焊接总成电泳</v>
          </cell>
        </row>
        <row r="1501">
          <cell r="B1501" t="str">
            <v>SHT0012354</v>
          </cell>
          <cell r="C1501" t="str">
            <v>220SHT0012354</v>
          </cell>
          <cell r="D1501" t="str">
            <v>驾驶员靠背面套总成</v>
          </cell>
        </row>
        <row r="1502">
          <cell r="B1502" t="str">
            <v>SHT0012822</v>
          </cell>
          <cell r="C1502" t="str">
            <v>220SHT0012822</v>
          </cell>
          <cell r="D1502" t="str">
            <v>副驾靠背面套总成</v>
          </cell>
        </row>
        <row r="1503">
          <cell r="B1503" t="str">
            <v>SLT0010351</v>
          </cell>
          <cell r="C1503" t="str">
            <v>230SLT0010351</v>
          </cell>
          <cell r="D1503" t="str">
            <v>副驾靠背骨架焊接总成</v>
          </cell>
        </row>
        <row r="1504">
          <cell r="B1504" t="str">
            <v>REM0001350</v>
          </cell>
          <cell r="C1504" t="str">
            <v>210REM0001350</v>
          </cell>
          <cell r="D1504" t="str">
            <v>C33DB左外镜总成中配靓蓝</v>
          </cell>
        </row>
        <row r="1505">
          <cell r="B1505" t="str">
            <v>SHT0002506</v>
          </cell>
          <cell r="C1505" t="str">
            <v>230SHT0002506</v>
          </cell>
          <cell r="D1505" t="str">
            <v>驾驶员靠背骨架总成</v>
          </cell>
        </row>
        <row r="1506">
          <cell r="B1506" t="str">
            <v>SHT0002640</v>
          </cell>
          <cell r="C1506" t="str">
            <v>230SHT0002640</v>
          </cell>
          <cell r="D1506" t="str">
            <v>副驾底支架焊接总成电泳</v>
          </cell>
        </row>
        <row r="1507">
          <cell r="B1507" t="str">
            <v>SHT0002453</v>
          </cell>
          <cell r="C1507" t="str">
            <v>220SHT0002453</v>
          </cell>
          <cell r="D1507" t="str">
            <v>副司机底座焊接总成电泳</v>
          </cell>
        </row>
        <row r="1508">
          <cell r="B1508" t="str">
            <v>SLT0010351</v>
          </cell>
          <cell r="C1508" t="str">
            <v>220SLT0010351</v>
          </cell>
          <cell r="D1508" t="str">
            <v>副驾靠背骨架焊接总成</v>
          </cell>
        </row>
        <row r="1509">
          <cell r="B1509" t="str">
            <v>TMP5003102</v>
          </cell>
          <cell r="C1509" t="str">
            <v>210TMP5003102</v>
          </cell>
          <cell r="D1509" t="str">
            <v>清漆WLF130591</v>
          </cell>
        </row>
        <row r="1510">
          <cell r="B1510" t="str">
            <v>SHT0000819</v>
          </cell>
          <cell r="C1510" t="str">
            <v>230SHT0000819</v>
          </cell>
          <cell r="D1510" t="str">
            <v>主驾调角器总成</v>
          </cell>
        </row>
        <row r="1511">
          <cell r="B1511" t="str">
            <v>TMP5001012</v>
          </cell>
          <cell r="C1511" t="str">
            <v>210TMP5001012</v>
          </cell>
          <cell r="D1511" t="str">
            <v>溶剂型色漆WLF126903</v>
          </cell>
        </row>
        <row r="1512">
          <cell r="B1512" t="str">
            <v>TMP5003078</v>
          </cell>
          <cell r="C1512" t="str">
            <v>210TMP5003078</v>
          </cell>
          <cell r="D1512" t="str">
            <v>溶剂型色漆WLF126904</v>
          </cell>
        </row>
        <row r="1513">
          <cell r="B1513" t="str">
            <v>SHT0000612</v>
          </cell>
          <cell r="C1513" t="str">
            <v>220SHT0000612</v>
          </cell>
          <cell r="D1513" t="str">
            <v>福田11款下卧铺椰棕总成</v>
          </cell>
        </row>
        <row r="1514">
          <cell r="B1514" t="str">
            <v>REM0001934</v>
          </cell>
          <cell r="C1514" t="str">
            <v>210REM0001934</v>
          </cell>
          <cell r="D1514" t="str">
            <v>济南轻卡右后视镜</v>
          </cell>
        </row>
        <row r="1515">
          <cell r="B1515" t="str">
            <v>SHT0012956</v>
          </cell>
          <cell r="C1515" t="str">
            <v>220SHT0012956</v>
          </cell>
          <cell r="D1515" t="str">
            <v>主驾驶调角器总成</v>
          </cell>
        </row>
        <row r="1516">
          <cell r="B1516" t="str">
            <v>TMP5005012</v>
          </cell>
          <cell r="C1516" t="str">
            <v>210TMP5005012</v>
          </cell>
          <cell r="D1516" t="str">
            <v>A602固化剂</v>
          </cell>
        </row>
        <row r="1517">
          <cell r="B1517" t="str">
            <v>TMP5005003</v>
          </cell>
          <cell r="C1517" t="str">
            <v>210TMP5005003</v>
          </cell>
          <cell r="D1517" t="str">
            <v>A604固化剂</v>
          </cell>
        </row>
        <row r="1518">
          <cell r="B1518" t="str">
            <v>SHT0002513</v>
          </cell>
          <cell r="C1518" t="str">
            <v>230SHT0002513</v>
          </cell>
          <cell r="D1518" t="str">
            <v>主驾座框骨架焊接总成电泳</v>
          </cell>
        </row>
        <row r="1519">
          <cell r="B1519" t="str">
            <v>SHT0001633</v>
          </cell>
          <cell r="C1519" t="str">
            <v>220SHT0001633</v>
          </cell>
          <cell r="D1519" t="str">
            <v>驾驶员座垫总成</v>
          </cell>
        </row>
        <row r="1520">
          <cell r="B1520" t="str">
            <v>REM0001371</v>
          </cell>
          <cell r="C1520" t="str">
            <v>210REM0001371</v>
          </cell>
          <cell r="D1520" t="str">
            <v>C33DB右外镜中配激情橙</v>
          </cell>
        </row>
        <row r="1521">
          <cell r="B1521" t="str">
            <v>SHT0002269</v>
          </cell>
          <cell r="C1521" t="str">
            <v>230SHT0002269</v>
          </cell>
          <cell r="D1521" t="str">
            <v>副驾靠背骨架焊接总成</v>
          </cell>
        </row>
        <row r="1522">
          <cell r="B1522" t="str">
            <v>SHT0002585</v>
          </cell>
          <cell r="C1522" t="str">
            <v>230SHT0002585</v>
          </cell>
          <cell r="D1522" t="str">
            <v>副驾靠背骨架焊接总成</v>
          </cell>
        </row>
        <row r="1523">
          <cell r="B1523" t="str">
            <v>SLT0000552</v>
          </cell>
          <cell r="C1523" t="str">
            <v>220SLT0000552</v>
          </cell>
          <cell r="D1523" t="str">
            <v>K1一排四人三人靠背</v>
          </cell>
        </row>
        <row r="1524">
          <cell r="B1524" t="str">
            <v>SLT0000131</v>
          </cell>
          <cell r="C1524" t="str">
            <v>220SLT0000131</v>
          </cell>
          <cell r="D1524" t="str">
            <v>M31800时代二排</v>
          </cell>
        </row>
        <row r="1525">
          <cell r="B1525" t="str">
            <v>TST0000564</v>
          </cell>
          <cell r="C1525" t="str">
            <v>230TST0000564</v>
          </cell>
          <cell r="D1525" t="str">
            <v>子母冲φ13*φ9.1*90</v>
          </cell>
        </row>
        <row r="1526">
          <cell r="B1526" t="str">
            <v>SCS0004066</v>
          </cell>
          <cell r="C1526" t="str">
            <v>220SCS0004066</v>
          </cell>
          <cell r="D1526" t="str">
            <v>B40司机滑轨总成</v>
          </cell>
        </row>
        <row r="1527">
          <cell r="B1527" t="str">
            <v>SCS0004088</v>
          </cell>
          <cell r="C1527" t="str">
            <v>220SCS0004088</v>
          </cell>
          <cell r="D1527" t="str">
            <v>副驾驶员滑轨总成</v>
          </cell>
        </row>
        <row r="1528">
          <cell r="B1528" t="str">
            <v>SCS0004066</v>
          </cell>
          <cell r="C1528" t="str">
            <v>230SCS0004066</v>
          </cell>
          <cell r="D1528" t="str">
            <v>B40司机滑轨总成</v>
          </cell>
        </row>
        <row r="1529">
          <cell r="B1529" t="str">
            <v>SCS0004088</v>
          </cell>
          <cell r="C1529" t="str">
            <v>230SCS0004088</v>
          </cell>
          <cell r="D1529" t="str">
            <v>副驾驶员滑轨总成</v>
          </cell>
        </row>
        <row r="1530">
          <cell r="B1530" t="str">
            <v>SBS0010137</v>
          </cell>
          <cell r="C1530" t="str">
            <v>230SBS0010137</v>
          </cell>
          <cell r="D1530" t="str">
            <v>副驾支腿焊接总成</v>
          </cell>
        </row>
        <row r="1531">
          <cell r="B1531" t="str">
            <v>SCS0007442</v>
          </cell>
          <cell r="C1531" t="str">
            <v>230SCS0007442</v>
          </cell>
          <cell r="D1531" t="str">
            <v>B40V后排靠背骨架总成</v>
          </cell>
        </row>
        <row r="1532">
          <cell r="B1532" t="str">
            <v>TST0000766</v>
          </cell>
          <cell r="C1532" t="str">
            <v>220TST0000766</v>
          </cell>
          <cell r="D1532" t="str">
            <v>绕线器组件</v>
          </cell>
        </row>
        <row r="1533">
          <cell r="B1533" t="str">
            <v>TST0001202</v>
          </cell>
          <cell r="C1533" t="str">
            <v>230TST0001202</v>
          </cell>
          <cell r="D1533" t="str">
            <v>插座</v>
          </cell>
        </row>
        <row r="1534">
          <cell r="B1534" t="str">
            <v>TSY0000425</v>
          </cell>
          <cell r="C1534" t="str">
            <v>220TSY0000425</v>
          </cell>
          <cell r="D1534" t="str">
            <v>GTL灰色PU面料EM19</v>
          </cell>
        </row>
        <row r="1535">
          <cell r="B1535" t="str">
            <v>SHT0002617</v>
          </cell>
          <cell r="C1535" t="str">
            <v>230SHT0002617</v>
          </cell>
          <cell r="D1535" t="str">
            <v>主驾座框总成电泳</v>
          </cell>
        </row>
        <row r="1536">
          <cell r="B1536" t="str">
            <v>SHT0002621</v>
          </cell>
          <cell r="C1536" t="str">
            <v>230SHT0002621</v>
          </cell>
          <cell r="D1536" t="str">
            <v>主驾座框骨架焊接总成电泳</v>
          </cell>
        </row>
        <row r="1537">
          <cell r="B1537" t="str">
            <v>SHT0013980</v>
          </cell>
          <cell r="C1537" t="str">
            <v>230SHT0013980</v>
          </cell>
          <cell r="D1537" t="str">
            <v>驾驶员调角器总成</v>
          </cell>
        </row>
        <row r="1538">
          <cell r="B1538" t="str">
            <v>SHT0000830</v>
          </cell>
          <cell r="C1538" t="str">
            <v>230SHT0000830</v>
          </cell>
          <cell r="D1538" t="str">
            <v>副驾调角器总成</v>
          </cell>
        </row>
        <row r="1539">
          <cell r="B1539" t="str">
            <v>SHT0011517</v>
          </cell>
          <cell r="C1539" t="str">
            <v>230SHT0011517</v>
          </cell>
          <cell r="D1539" t="str">
            <v>绞架总成VDC</v>
          </cell>
        </row>
        <row r="1540">
          <cell r="B1540" t="str">
            <v>SHT0013867</v>
          </cell>
          <cell r="C1540" t="str">
            <v>230SHT0013867</v>
          </cell>
          <cell r="D1540" t="str">
            <v>副驾调角器总成</v>
          </cell>
        </row>
        <row r="1541">
          <cell r="B1541" t="str">
            <v>SLT0000718</v>
          </cell>
          <cell r="C1541" t="str">
            <v>220SLT0000718</v>
          </cell>
          <cell r="D1541" t="str">
            <v>副驾驶员座垫泡沫总成</v>
          </cell>
        </row>
        <row r="1542">
          <cell r="B1542" t="str">
            <v>SHT0012158</v>
          </cell>
          <cell r="C1542" t="str">
            <v>230SHT0012158</v>
          </cell>
          <cell r="D1542" t="str">
            <v>主驾座框骨架焊接总成</v>
          </cell>
        </row>
        <row r="1543">
          <cell r="B1543" t="str">
            <v>TST0000421</v>
          </cell>
          <cell r="C1543" t="str">
            <v>230TST0000421</v>
          </cell>
          <cell r="D1543" t="str">
            <v>冲头φ13*φ12.1*9.1*68</v>
          </cell>
        </row>
        <row r="1544">
          <cell r="B1544" t="str">
            <v>TST0000569</v>
          </cell>
          <cell r="C1544" t="str">
            <v>230TST0000569</v>
          </cell>
          <cell r="D1544" t="str">
            <v>子母冲φ10*φ7.2*70</v>
          </cell>
        </row>
        <row r="1545">
          <cell r="B1545" t="str">
            <v>TST0000590</v>
          </cell>
          <cell r="C1545" t="str">
            <v>230TST0000590</v>
          </cell>
          <cell r="D1545" t="str">
            <v>气缸φ50*50-B-加长</v>
          </cell>
        </row>
        <row r="1546">
          <cell r="B1546" t="str">
            <v>TST0001210</v>
          </cell>
          <cell r="C1546" t="str">
            <v>230TST0001210</v>
          </cell>
          <cell r="D1546" t="str">
            <v>按钮开关</v>
          </cell>
        </row>
        <row r="1547">
          <cell r="B1547" t="str">
            <v>SHT0000819</v>
          </cell>
          <cell r="C1547" t="str">
            <v>220SHT0000819</v>
          </cell>
          <cell r="D1547" t="str">
            <v>主驾调角器总成</v>
          </cell>
        </row>
        <row r="1548">
          <cell r="B1548" t="str">
            <v>SHT0013039</v>
          </cell>
          <cell r="C1548" t="str">
            <v>220SHT0013039</v>
          </cell>
          <cell r="D1548" t="str">
            <v>副驾驶调角器总成</v>
          </cell>
        </row>
        <row r="1549">
          <cell r="B1549" t="str">
            <v>SHT0013039</v>
          </cell>
          <cell r="C1549" t="str">
            <v>230SHT0013039</v>
          </cell>
          <cell r="D1549" t="str">
            <v>副驾驶调角器总成</v>
          </cell>
        </row>
        <row r="1550">
          <cell r="B1550" t="str">
            <v>TST0001583</v>
          </cell>
          <cell r="C1550" t="str">
            <v>210TST0001583</v>
          </cell>
          <cell r="D1550" t="str">
            <v>保护膜400</v>
          </cell>
        </row>
        <row r="1551">
          <cell r="B1551" t="str">
            <v>TST0001583</v>
          </cell>
          <cell r="C1551" t="str">
            <v>220TST0001583</v>
          </cell>
          <cell r="D1551" t="str">
            <v>保护膜400</v>
          </cell>
        </row>
        <row r="1552">
          <cell r="B1552" t="str">
            <v>SHT0000515</v>
          </cell>
          <cell r="C1552" t="str">
            <v>220SHT0000515</v>
          </cell>
          <cell r="D1552" t="str">
            <v>下卧铺泡沫总成右</v>
          </cell>
        </row>
        <row r="1553">
          <cell r="B1553" t="str">
            <v>SBS0010136</v>
          </cell>
          <cell r="C1553" t="str">
            <v>230SBS0010136</v>
          </cell>
          <cell r="D1553" t="str">
            <v>主驾支腿焊接总成</v>
          </cell>
        </row>
        <row r="1554">
          <cell r="B1554" t="str">
            <v>SLT0000409</v>
          </cell>
          <cell r="C1554" t="str">
            <v>220SLT0000409</v>
          </cell>
          <cell r="D1554" t="str">
            <v>K1二排单人座（宽车）</v>
          </cell>
        </row>
        <row r="1555">
          <cell r="B1555" t="str">
            <v>SHT0000830</v>
          </cell>
          <cell r="C1555" t="str">
            <v>220SHT0000830</v>
          </cell>
          <cell r="D1555" t="str">
            <v>副驾调角器总成</v>
          </cell>
        </row>
        <row r="1556">
          <cell r="B1556" t="str">
            <v>SHT0000596</v>
          </cell>
          <cell r="C1556" t="str">
            <v>220SHT0000596</v>
          </cell>
          <cell r="D1556" t="str">
            <v>2490上卧铺护面总成</v>
          </cell>
        </row>
        <row r="1557">
          <cell r="B1557" t="str">
            <v>SHT0012531</v>
          </cell>
          <cell r="C1557" t="str">
            <v>230SHT0012531</v>
          </cell>
          <cell r="D1557" t="str">
            <v>副司机靠背骨架焊接总成</v>
          </cell>
        </row>
        <row r="1558">
          <cell r="B1558" t="str">
            <v>SLT0001611</v>
          </cell>
          <cell r="C1558" t="str">
            <v>220SLT0001611</v>
          </cell>
          <cell r="D1558" t="str">
            <v>K1宽车右舵四排单人座</v>
          </cell>
        </row>
        <row r="1559">
          <cell r="B1559" t="str">
            <v>SLT0001816</v>
          </cell>
          <cell r="C1559" t="str">
            <v>220SLT0001816</v>
          </cell>
          <cell r="D1559" t="str">
            <v>K1窄车右舵三排单人座</v>
          </cell>
        </row>
        <row r="1560">
          <cell r="B1560" t="str">
            <v>SLT0000566</v>
          </cell>
          <cell r="C1560" t="str">
            <v>220SLT0000566</v>
          </cell>
          <cell r="D1560" t="str">
            <v>K1宽车右舵三排单人座</v>
          </cell>
        </row>
        <row r="1561">
          <cell r="B1561" t="str">
            <v>SLT0000412</v>
          </cell>
          <cell r="C1561" t="str">
            <v>220SLT0000412</v>
          </cell>
          <cell r="D1561" t="str">
            <v>K1三排单人座（宽车）</v>
          </cell>
        </row>
        <row r="1562">
          <cell r="B1562" t="str">
            <v>SLT0000413</v>
          </cell>
          <cell r="C1562" t="str">
            <v>220SLT0000413</v>
          </cell>
          <cell r="D1562" t="str">
            <v>K1四排单人座(宽车）</v>
          </cell>
        </row>
        <row r="1563">
          <cell r="B1563" t="str">
            <v>SHT0011649</v>
          </cell>
          <cell r="C1563" t="str">
            <v>220SHT0011649</v>
          </cell>
          <cell r="D1563" t="str">
            <v>主驾低配安全带总成</v>
          </cell>
        </row>
        <row r="1564">
          <cell r="B1564" t="str">
            <v>SHT0011651</v>
          </cell>
          <cell r="C1564" t="str">
            <v>220SHT0011651</v>
          </cell>
          <cell r="D1564" t="str">
            <v>副驾安全带总成</v>
          </cell>
        </row>
        <row r="1565">
          <cell r="B1565" t="str">
            <v>TST0000772</v>
          </cell>
          <cell r="C1565" t="str">
            <v>210TST0000772</v>
          </cell>
          <cell r="D1565" t="str">
            <v>中效袋式过滤器</v>
          </cell>
        </row>
        <row r="1566">
          <cell r="B1566" t="str">
            <v>SHT0013327</v>
          </cell>
          <cell r="C1566" t="str">
            <v>230SHT0013327</v>
          </cell>
          <cell r="D1566" t="str">
            <v>副驾底支架焊接总成</v>
          </cell>
        </row>
        <row r="1567">
          <cell r="B1567" t="str">
            <v>SLT0002294</v>
          </cell>
          <cell r="C1567" t="str">
            <v>220SLT0002294</v>
          </cell>
          <cell r="D1567" t="str">
            <v>2019款1995卧铺</v>
          </cell>
        </row>
        <row r="1568">
          <cell r="B1568" t="str">
            <v>SHT0002453</v>
          </cell>
          <cell r="C1568" t="str">
            <v>230SHT0002453</v>
          </cell>
          <cell r="D1568" t="str">
            <v>副司机底座焊接总成电泳</v>
          </cell>
        </row>
        <row r="1569">
          <cell r="B1569" t="str">
            <v>SHT0013059</v>
          </cell>
          <cell r="C1569" t="str">
            <v>230SHT0013059</v>
          </cell>
          <cell r="D1569" t="str">
            <v>主驾座框焊接总成</v>
          </cell>
        </row>
        <row r="1570">
          <cell r="B1570" t="str">
            <v>SHT0002586</v>
          </cell>
          <cell r="C1570" t="str">
            <v>230SHT0002586</v>
          </cell>
          <cell r="D1570" t="str">
            <v>主驾靠背骨架焊接总成</v>
          </cell>
        </row>
        <row r="1571">
          <cell r="B1571" t="str">
            <v>SHT0012236</v>
          </cell>
          <cell r="C1571" t="str">
            <v>220SHT0012236</v>
          </cell>
          <cell r="D1571" t="str">
            <v>副驾驶员座靠背焊接总成</v>
          </cell>
        </row>
        <row r="1572">
          <cell r="B1572" t="str">
            <v>SHT0012236</v>
          </cell>
          <cell r="C1572" t="str">
            <v>230SHT0012236</v>
          </cell>
          <cell r="D1572" t="str">
            <v>副驾驶员座靠背焊接总成</v>
          </cell>
        </row>
        <row r="1573">
          <cell r="B1573" t="str">
            <v>SLT0000653</v>
          </cell>
          <cell r="C1573" t="str">
            <v>220SLT0000653</v>
          </cell>
          <cell r="D1573" t="str">
            <v>K1窄车四排单人座</v>
          </cell>
        </row>
        <row r="1574">
          <cell r="B1574" t="str">
            <v>SLT0000647</v>
          </cell>
          <cell r="C1574" t="str">
            <v>220SLT0000647</v>
          </cell>
          <cell r="D1574" t="str">
            <v>K1窄车三排单人座</v>
          </cell>
        </row>
        <row r="1575">
          <cell r="B1575" t="str">
            <v>SLT0000437</v>
          </cell>
          <cell r="C1575" t="str">
            <v>220SLT0000437</v>
          </cell>
          <cell r="D1575" t="str">
            <v>G9-6座二排双人垫</v>
          </cell>
        </row>
        <row r="1576">
          <cell r="B1576" t="str">
            <v>SLT0000621</v>
          </cell>
          <cell r="C1576" t="str">
            <v>220SLT0000621</v>
          </cell>
          <cell r="D1576" t="str">
            <v>K1-G7二排双人垫</v>
          </cell>
        </row>
        <row r="1577">
          <cell r="B1577" t="str">
            <v>SHT0013334</v>
          </cell>
          <cell r="C1577" t="str">
            <v>220SHT0013334</v>
          </cell>
          <cell r="D1577" t="str">
            <v>升降速降开关气路总成</v>
          </cell>
        </row>
        <row r="1578">
          <cell r="B1578" t="str">
            <v>SHT0001644</v>
          </cell>
          <cell r="C1578" t="str">
            <v>220SHT0001644</v>
          </cell>
          <cell r="D1578" t="str">
            <v>主驾驶调角器总成</v>
          </cell>
        </row>
        <row r="1579">
          <cell r="B1579" t="str">
            <v>SHT0001644</v>
          </cell>
          <cell r="C1579" t="str">
            <v>230SHT0001644</v>
          </cell>
          <cell r="D1579" t="str">
            <v>主驾驶调角器总成</v>
          </cell>
        </row>
        <row r="1580">
          <cell r="B1580" t="str">
            <v>SHT0001666</v>
          </cell>
          <cell r="C1580" t="str">
            <v>230SHT0001666</v>
          </cell>
          <cell r="D1580" t="str">
            <v>副驾调角器总成</v>
          </cell>
        </row>
        <row r="1581">
          <cell r="B1581" t="str">
            <v>SHT0000107</v>
          </cell>
          <cell r="C1581" t="str">
            <v>220SHT0000107</v>
          </cell>
          <cell r="D1581" t="str">
            <v>卧铺护面总成</v>
          </cell>
        </row>
        <row r="1582">
          <cell r="B1582" t="str">
            <v>SHT0013980</v>
          </cell>
          <cell r="C1582" t="str">
            <v>220SHT0013980</v>
          </cell>
          <cell r="D1582" t="str">
            <v>驾驶员调角器总成</v>
          </cell>
        </row>
        <row r="1583">
          <cell r="B1583" t="str">
            <v>SHT0012956</v>
          </cell>
          <cell r="C1583" t="str">
            <v>230SHT0012956</v>
          </cell>
          <cell r="D1583" t="str">
            <v>主驾驶调角器总成</v>
          </cell>
        </row>
        <row r="1584">
          <cell r="B1584" t="str">
            <v>SHT0001701</v>
          </cell>
          <cell r="C1584" t="str">
            <v>220SHT0001701</v>
          </cell>
          <cell r="D1584" t="str">
            <v>中长车身下卧铺护面总成</v>
          </cell>
        </row>
        <row r="1585">
          <cell r="B1585" t="str">
            <v>SHT0011613</v>
          </cell>
          <cell r="C1585" t="str">
            <v>220SHT0011613</v>
          </cell>
          <cell r="D1585" t="str">
            <v>H6右侧扶手本体总成黑色</v>
          </cell>
        </row>
        <row r="1586">
          <cell r="B1586" t="str">
            <v>SHT0011613</v>
          </cell>
          <cell r="C1586" t="str">
            <v>230SHT0011613</v>
          </cell>
          <cell r="D1586" t="str">
            <v>H6右侧扶手本体总成黑色</v>
          </cell>
        </row>
        <row r="1587">
          <cell r="B1587" t="str">
            <v>SHT0013027</v>
          </cell>
          <cell r="C1587" t="str">
            <v>220SHT0013027</v>
          </cell>
          <cell r="D1587" t="str">
            <v>上卧铺护面总成</v>
          </cell>
        </row>
        <row r="1588">
          <cell r="B1588" t="str">
            <v>TST0000523</v>
          </cell>
          <cell r="C1588" t="str">
            <v>230TST0000523</v>
          </cell>
          <cell r="D1588" t="str">
            <v>喷火枪</v>
          </cell>
        </row>
        <row r="1589">
          <cell r="B1589" t="str">
            <v>TMP5003096</v>
          </cell>
          <cell r="C1589" t="str">
            <v>210TMP5003096</v>
          </cell>
          <cell r="D1589" t="str">
            <v>BAIC-SN842哑黑</v>
          </cell>
        </row>
        <row r="1590">
          <cell r="B1590" t="str">
            <v>TMP5003111</v>
          </cell>
          <cell r="C1590" t="str">
            <v>210TMP5003111</v>
          </cell>
          <cell r="D1590" t="str">
            <v>BAIC-SN842哑黑</v>
          </cell>
        </row>
        <row r="1591">
          <cell r="B1591" t="str">
            <v>SHT0000516</v>
          </cell>
          <cell r="C1591" t="str">
            <v>220SHT0000516</v>
          </cell>
          <cell r="D1591" t="str">
            <v>下卧铺泡沫总成左</v>
          </cell>
        </row>
        <row r="1592">
          <cell r="B1592" t="str">
            <v>SLT0001129</v>
          </cell>
          <cell r="C1592" t="str">
            <v>220SLT0001129</v>
          </cell>
          <cell r="D1592" t="str">
            <v>K1窄车右舵三人座发泡总成</v>
          </cell>
        </row>
        <row r="1593">
          <cell r="B1593" t="str">
            <v>SLT0001863</v>
          </cell>
          <cell r="C1593" t="str">
            <v>220SLT0001863</v>
          </cell>
          <cell r="D1593" t="str">
            <v>K1窄车右舵三人座泡沫</v>
          </cell>
        </row>
        <row r="1594">
          <cell r="B1594" t="str">
            <v>TMP5001015</v>
          </cell>
          <cell r="C1594" t="str">
            <v>210TMP5001015</v>
          </cell>
          <cell r="D1594" t="str">
            <v>底漆123179Q</v>
          </cell>
        </row>
        <row r="1595">
          <cell r="B1595" t="str">
            <v>SHT0013664</v>
          </cell>
          <cell r="C1595" t="str">
            <v>220SHT0013664</v>
          </cell>
          <cell r="D1595" t="str">
            <v>副驾驶员靠背骨架焊接总成</v>
          </cell>
        </row>
        <row r="1596">
          <cell r="B1596" t="str">
            <v>SHT0013664</v>
          </cell>
          <cell r="C1596" t="str">
            <v>230SHT0013664</v>
          </cell>
          <cell r="D1596" t="str">
            <v>副驾驶员靠背骨架焊接总成</v>
          </cell>
        </row>
        <row r="1597">
          <cell r="B1597" t="str">
            <v>SHT0013204</v>
          </cell>
          <cell r="C1597" t="str">
            <v>220SHT0013204</v>
          </cell>
          <cell r="D1597" t="str">
            <v>坐垫面套总成</v>
          </cell>
        </row>
        <row r="1598">
          <cell r="B1598" t="str">
            <v>SHT0000620</v>
          </cell>
          <cell r="C1598" t="str">
            <v>220SHT0000620</v>
          </cell>
          <cell r="D1598" t="str">
            <v>下卧铺椰棕垫总成</v>
          </cell>
        </row>
        <row r="1599">
          <cell r="B1599" t="str">
            <v>SHT0000910</v>
          </cell>
          <cell r="C1599" t="str">
            <v>220SHT0000910</v>
          </cell>
          <cell r="D1599" t="str">
            <v>下卧铺总成</v>
          </cell>
        </row>
        <row r="1600">
          <cell r="B1600" t="str">
            <v>SLT0002769</v>
          </cell>
          <cell r="C1600" t="str">
            <v>220SLT0002769</v>
          </cell>
          <cell r="D1600" t="str">
            <v>驾驶员正座 精细化</v>
          </cell>
        </row>
        <row r="1601">
          <cell r="B1601" t="str">
            <v>TMP5003061</v>
          </cell>
          <cell r="C1601" t="str">
            <v>210TMP5003061</v>
          </cell>
          <cell r="D1601" t="str">
            <v>溶剂型清漆WLF125478</v>
          </cell>
        </row>
        <row r="1602">
          <cell r="B1602" t="str">
            <v>SHT0002557</v>
          </cell>
          <cell r="C1602" t="str">
            <v>220SHT0002557</v>
          </cell>
          <cell r="D1602" t="str">
            <v>驾驶员靠背焊接总成电泳</v>
          </cell>
        </row>
        <row r="1603">
          <cell r="B1603" t="str">
            <v>SHT0002420</v>
          </cell>
          <cell r="C1603" t="str">
            <v>220SHT0002420</v>
          </cell>
          <cell r="D1603" t="str">
            <v>驾驶员靠背护面总成</v>
          </cell>
        </row>
        <row r="1604">
          <cell r="B1604" t="str">
            <v>SHT0002422</v>
          </cell>
          <cell r="C1604" t="str">
            <v>220SHT0002422</v>
          </cell>
          <cell r="D1604" t="str">
            <v>副驾驶员靠背护面总成</v>
          </cell>
        </row>
        <row r="1605">
          <cell r="B1605" t="str">
            <v>SHT0013283</v>
          </cell>
          <cell r="C1605" t="str">
            <v>220SHT0013283</v>
          </cell>
          <cell r="D1605" t="str">
            <v>副司机靠背骨架焊接总成</v>
          </cell>
        </row>
        <row r="1606">
          <cell r="B1606" t="str">
            <v>SHT0013283</v>
          </cell>
          <cell r="C1606" t="str">
            <v>230SHT0013283</v>
          </cell>
          <cell r="D1606" t="str">
            <v>副司机靠背骨架焊接总成</v>
          </cell>
        </row>
        <row r="1607">
          <cell r="B1607" t="str">
            <v>SHT0002165</v>
          </cell>
          <cell r="C1607" t="str">
            <v>220SHT0002165</v>
          </cell>
          <cell r="D1607" t="str">
            <v>驾驶员座垫总成</v>
          </cell>
        </row>
        <row r="1608">
          <cell r="B1608" t="str">
            <v>SHT0013287</v>
          </cell>
          <cell r="C1608" t="str">
            <v>220SHT0013287</v>
          </cell>
          <cell r="D1608" t="str">
            <v>标配坐垫织物面套总成</v>
          </cell>
        </row>
        <row r="1609">
          <cell r="B1609" t="str">
            <v>SHT0012130</v>
          </cell>
          <cell r="C1609" t="str">
            <v>220SHT0012130</v>
          </cell>
          <cell r="D1609" t="str">
            <v>升降速降开关气路总成</v>
          </cell>
        </row>
        <row r="1610">
          <cell r="B1610" t="str">
            <v>SLT0010277</v>
          </cell>
          <cell r="C1610" t="str">
            <v>230SLT0010277</v>
          </cell>
          <cell r="D1610" t="str">
            <v>轻卡座椅气囊总成</v>
          </cell>
        </row>
        <row r="1611">
          <cell r="B1611" t="str">
            <v>TMP5003051</v>
          </cell>
          <cell r="C1611" t="str">
            <v>210TMP5003051</v>
          </cell>
          <cell r="D1611" t="str">
            <v>906AE-BJS-0354B40钢琴黑</v>
          </cell>
        </row>
        <row r="1612">
          <cell r="B1612" t="str">
            <v>TMP5003068</v>
          </cell>
          <cell r="C1612" t="str">
            <v>210TMP5003068</v>
          </cell>
          <cell r="D1612" t="str">
            <v>M31RB钢琴黑色漆</v>
          </cell>
        </row>
        <row r="1613">
          <cell r="B1613" t="str">
            <v>SHT0000684</v>
          </cell>
          <cell r="C1613" t="str">
            <v>220SHT0000684</v>
          </cell>
          <cell r="D1613" t="str">
            <v>加宽加厚下卧铺护面总成</v>
          </cell>
        </row>
        <row r="1614">
          <cell r="B1614" t="str">
            <v>SLT0010848</v>
          </cell>
          <cell r="C1614" t="str">
            <v>220SLT0010848</v>
          </cell>
          <cell r="D1614" t="str">
            <v>副驾靠背护面总成</v>
          </cell>
        </row>
        <row r="1615">
          <cell r="B1615" t="str">
            <v>SHT0012828</v>
          </cell>
          <cell r="C1615" t="str">
            <v>230SHT0012828</v>
          </cell>
          <cell r="D1615" t="str">
            <v>主驾坐框焊接总成</v>
          </cell>
        </row>
        <row r="1616">
          <cell r="B1616" t="str">
            <v>TST0010010</v>
          </cell>
          <cell r="C1616" t="str">
            <v>230TST0010010</v>
          </cell>
          <cell r="D1616" t="str">
            <v>乙炔</v>
          </cell>
        </row>
        <row r="1617">
          <cell r="B1617" t="str">
            <v>TST0001748</v>
          </cell>
          <cell r="C1617" t="str">
            <v>220TST0001748</v>
          </cell>
          <cell r="D1617" t="str">
            <v>绣花机定刀</v>
          </cell>
        </row>
        <row r="1618">
          <cell r="B1618" t="str">
            <v>TST0000611</v>
          </cell>
          <cell r="C1618" t="str">
            <v>230TST0000611</v>
          </cell>
          <cell r="D1618" t="str">
            <v>卤钨灯400W</v>
          </cell>
        </row>
        <row r="1619">
          <cell r="B1619" t="str">
            <v>TST0000699</v>
          </cell>
          <cell r="C1619" t="str">
            <v>230TST0000699</v>
          </cell>
          <cell r="D1619" t="str">
            <v>管钳子</v>
          </cell>
        </row>
        <row r="1620">
          <cell r="B1620" t="str">
            <v>TST0001053</v>
          </cell>
          <cell r="C1620" t="str">
            <v>230TST0001053</v>
          </cell>
          <cell r="D1620" t="str">
            <v>断路器3P-100A</v>
          </cell>
        </row>
        <row r="1621">
          <cell r="B1621" t="str">
            <v>TST0001115</v>
          </cell>
          <cell r="C1621" t="str">
            <v>230TST0001115</v>
          </cell>
          <cell r="D1621" t="str">
            <v>油管</v>
          </cell>
        </row>
        <row r="1622">
          <cell r="B1622" t="str">
            <v>TST0001784</v>
          </cell>
          <cell r="C1622" t="str">
            <v>230TST0001784</v>
          </cell>
          <cell r="D1622" t="str">
            <v>油漆管10*8</v>
          </cell>
        </row>
        <row r="1623">
          <cell r="B1623" t="str">
            <v>SHT0011982</v>
          </cell>
          <cell r="C1623" t="str">
            <v>220SHT0011982</v>
          </cell>
          <cell r="D1623" t="str">
            <v>升降速降开关气路总成</v>
          </cell>
        </row>
        <row r="1624">
          <cell r="B1624" t="str">
            <v>SHT0011982</v>
          </cell>
          <cell r="C1624" t="str">
            <v>230SHT0011982</v>
          </cell>
          <cell r="D1624" t="str">
            <v>升降速降开关气路总成</v>
          </cell>
        </row>
        <row r="1625">
          <cell r="B1625" t="str">
            <v>SLT0000429</v>
          </cell>
          <cell r="C1625" t="str">
            <v>220SLT0000429</v>
          </cell>
          <cell r="D1625" t="str">
            <v>G9-6座一排双人垫</v>
          </cell>
        </row>
        <row r="1626">
          <cell r="B1626" t="str">
            <v>SLT0000618</v>
          </cell>
          <cell r="C1626" t="str">
            <v>220SLT0000618</v>
          </cell>
          <cell r="D1626" t="str">
            <v>K1-G7一排双人垫</v>
          </cell>
        </row>
        <row r="1627">
          <cell r="B1627" t="str">
            <v>REM0002043</v>
          </cell>
          <cell r="C1627" t="str">
            <v>210REM0002043</v>
          </cell>
          <cell r="D1627" t="str">
            <v>奥驰V左后视镜</v>
          </cell>
        </row>
        <row r="1628">
          <cell r="B1628" t="str">
            <v>SHT0010231</v>
          </cell>
          <cell r="C1628" t="str">
            <v>230SHT0010231</v>
          </cell>
          <cell r="D1628" t="str">
            <v>3.0平台防尘罩总成</v>
          </cell>
        </row>
        <row r="1629">
          <cell r="B1629" t="str">
            <v>REM0001944</v>
          </cell>
          <cell r="C1629" t="str">
            <v>210REM0001944</v>
          </cell>
          <cell r="D1629" t="str">
            <v>济南轻卡左舵右后视镜</v>
          </cell>
        </row>
        <row r="1630">
          <cell r="B1630" t="str">
            <v>SHT0012157</v>
          </cell>
          <cell r="C1630" t="str">
            <v>230SHT0012157</v>
          </cell>
          <cell r="D1630" t="str">
            <v>主驾座框骨架焊接总成</v>
          </cell>
        </row>
        <row r="1631">
          <cell r="B1631" t="str">
            <v>SHT0000825</v>
          </cell>
          <cell r="C1631" t="str">
            <v>220SHT0000825</v>
          </cell>
          <cell r="D1631" t="str">
            <v>驾驶员座垫总成</v>
          </cell>
        </row>
        <row r="1632">
          <cell r="B1632" t="str">
            <v>SHT0000978</v>
          </cell>
          <cell r="C1632" t="str">
            <v>220SHT0000978</v>
          </cell>
          <cell r="D1632" t="str">
            <v>驾驶员座垫总成</v>
          </cell>
        </row>
        <row r="1633">
          <cell r="B1633" t="str">
            <v>SLT0000488</v>
          </cell>
          <cell r="C1633" t="str">
            <v>220SLT0000488</v>
          </cell>
          <cell r="D1633" t="str">
            <v>6486前翻10人三人座泡沫</v>
          </cell>
        </row>
        <row r="1634">
          <cell r="B1634" t="str">
            <v>SHT0011612</v>
          </cell>
          <cell r="C1634" t="str">
            <v>220SHT0011612</v>
          </cell>
          <cell r="D1634" t="str">
            <v>H6左侧扶手本体总成黑色</v>
          </cell>
        </row>
        <row r="1635">
          <cell r="B1635" t="str">
            <v>SHT0011612</v>
          </cell>
          <cell r="C1635" t="str">
            <v>230SHT0011612</v>
          </cell>
          <cell r="D1635" t="str">
            <v>H6左侧扶手本体总成黑色</v>
          </cell>
        </row>
        <row r="1636">
          <cell r="B1636" t="str">
            <v>REM0000129</v>
          </cell>
          <cell r="C1636" t="str">
            <v>210REM0000129</v>
          </cell>
          <cell r="D1636" t="str">
            <v>C35DB左后视镜低配珍珠白</v>
          </cell>
        </row>
        <row r="1637">
          <cell r="B1637" t="str">
            <v>SCS0004043</v>
          </cell>
          <cell r="C1637" t="str">
            <v>230SCS0004043</v>
          </cell>
          <cell r="D1637" t="str">
            <v>四分座垫骨架总成</v>
          </cell>
        </row>
        <row r="1638">
          <cell r="B1638" t="str">
            <v>TMP5001016</v>
          </cell>
          <cell r="C1638" t="str">
            <v>210TMP5001016</v>
          </cell>
          <cell r="D1638" t="str">
            <v>深灰色底漆WLF128908</v>
          </cell>
        </row>
        <row r="1639">
          <cell r="B1639" t="str">
            <v>SHT0002724</v>
          </cell>
          <cell r="C1639" t="str">
            <v>220SHT0002724</v>
          </cell>
          <cell r="D1639" t="str">
            <v>靠背杂物盒总成</v>
          </cell>
        </row>
        <row r="1640">
          <cell r="B1640" t="str">
            <v>SLT0000123</v>
          </cell>
          <cell r="C1640" t="str">
            <v>220SLT0000123</v>
          </cell>
          <cell r="D1640" t="str">
            <v>二排靠背泡沫总成</v>
          </cell>
        </row>
        <row r="1641">
          <cell r="B1641" t="str">
            <v>SCS0004122</v>
          </cell>
          <cell r="C1641" t="str">
            <v>220SCS0004122</v>
          </cell>
          <cell r="D1641" t="str">
            <v>后排靠背泡沫总成</v>
          </cell>
        </row>
        <row r="1642">
          <cell r="B1642" t="str">
            <v>SHT0012434</v>
          </cell>
          <cell r="C1642" t="str">
            <v>220SHT0012434</v>
          </cell>
          <cell r="D1642" t="str">
            <v>副驾驶员滑轨总成</v>
          </cell>
        </row>
        <row r="1643">
          <cell r="B1643" t="str">
            <v>SHT0012434</v>
          </cell>
          <cell r="C1643" t="str">
            <v>230SHT0012434</v>
          </cell>
          <cell r="D1643" t="str">
            <v>副驾驶员滑轨总成</v>
          </cell>
        </row>
        <row r="1644">
          <cell r="B1644" t="str">
            <v>TST0000625</v>
          </cell>
          <cell r="C1644" t="str">
            <v>230TST0000625</v>
          </cell>
          <cell r="D1644" t="str">
            <v>子母冲φ10*φ16*90</v>
          </cell>
        </row>
        <row r="1645">
          <cell r="B1645" t="str">
            <v>SHT0000601</v>
          </cell>
          <cell r="C1645" t="str">
            <v>220SHT0000601</v>
          </cell>
          <cell r="D1645" t="str">
            <v>VT2490吊铺</v>
          </cell>
        </row>
        <row r="1646">
          <cell r="B1646" t="str">
            <v>SHT0010427</v>
          </cell>
          <cell r="C1646" t="str">
            <v>230SHT0010427</v>
          </cell>
          <cell r="D1646" t="str">
            <v>副司机底座焊接总成</v>
          </cell>
        </row>
        <row r="1647">
          <cell r="B1647" t="str">
            <v>TST0000317</v>
          </cell>
          <cell r="C1647" t="str">
            <v>230TST0000317</v>
          </cell>
          <cell r="D1647" t="str">
            <v>接触器CJX2-</v>
          </cell>
        </row>
        <row r="1648">
          <cell r="B1648" t="str">
            <v>SLT0010444</v>
          </cell>
          <cell r="C1648" t="str">
            <v>220SLT0010444</v>
          </cell>
          <cell r="D1648" t="str">
            <v>副驾靠背护面总成</v>
          </cell>
        </row>
        <row r="1649">
          <cell r="B1649" t="str">
            <v>TMI0000106</v>
          </cell>
          <cell r="C1649" t="str">
            <v>210TMI0000106</v>
          </cell>
          <cell r="D1649" t="str">
            <v>PPS-6345A  4HD9050</v>
          </cell>
        </row>
        <row r="1650">
          <cell r="B1650" t="str">
            <v>SHT0000489</v>
          </cell>
          <cell r="C1650" t="str">
            <v>220SHT0000489</v>
          </cell>
          <cell r="D1650" t="str">
            <v>上卧铺泡沫总成</v>
          </cell>
        </row>
        <row r="1651">
          <cell r="B1651" t="str">
            <v>TST0000253</v>
          </cell>
          <cell r="C1651" t="str">
            <v>230TST0000253</v>
          </cell>
          <cell r="D1651" t="str">
            <v>导柱φ38*φ50*160带套</v>
          </cell>
        </row>
        <row r="1652">
          <cell r="B1652" t="str">
            <v>SLT0000630</v>
          </cell>
          <cell r="C1652" t="str">
            <v>220SLT0000630</v>
          </cell>
          <cell r="D1652" t="str">
            <v>K1窄车左舵三排三人背</v>
          </cell>
        </row>
        <row r="1653">
          <cell r="B1653" t="str">
            <v>REM0002535</v>
          </cell>
          <cell r="C1653" t="str">
            <v>210REM0002535</v>
          </cell>
          <cell r="D1653" t="str">
            <v>2200左后视镜</v>
          </cell>
        </row>
        <row r="1654">
          <cell r="B1654" t="str">
            <v>TSY0000679</v>
          </cell>
          <cell r="C1654" t="str">
            <v>220TSY0000679</v>
          </cell>
          <cell r="D1654" t="str">
            <v>主料08003</v>
          </cell>
        </row>
        <row r="1655">
          <cell r="B1655" t="str">
            <v>SHT0002557</v>
          </cell>
          <cell r="C1655" t="str">
            <v>230SHT0002557</v>
          </cell>
          <cell r="D1655" t="str">
            <v>驾驶员靠背焊接总成电泳</v>
          </cell>
        </row>
        <row r="1656">
          <cell r="B1656" t="str">
            <v>SLT0000467</v>
          </cell>
          <cell r="C1656" t="str">
            <v>220SLT0000467</v>
          </cell>
          <cell r="D1656" t="str">
            <v>K1加长14人三人座泡沫</v>
          </cell>
        </row>
        <row r="1657">
          <cell r="B1657" t="str">
            <v>SHT0013662</v>
          </cell>
          <cell r="C1657" t="str">
            <v>230SHT0013662</v>
          </cell>
          <cell r="D1657" t="str">
            <v>副驾气囊总成</v>
          </cell>
        </row>
        <row r="1658">
          <cell r="B1658" t="str">
            <v>SBS0010016</v>
          </cell>
          <cell r="C1658" t="str">
            <v>220SBS0010016</v>
          </cell>
          <cell r="D1658" t="str">
            <v>四人联体左背护面总成</v>
          </cell>
        </row>
        <row r="1659">
          <cell r="B1659" t="str">
            <v>SHT0013665</v>
          </cell>
          <cell r="C1659" t="str">
            <v>220SHT0013665</v>
          </cell>
          <cell r="D1659" t="str">
            <v>副司机靠背骨架焊接总成</v>
          </cell>
        </row>
        <row r="1660">
          <cell r="B1660" t="str">
            <v>SHT0000545</v>
          </cell>
          <cell r="C1660" t="str">
            <v>220SHT0000545</v>
          </cell>
          <cell r="D1660" t="str">
            <v>驾驶员靠背护面总成</v>
          </cell>
        </row>
        <row r="1661">
          <cell r="B1661" t="str">
            <v>SHT0011613</v>
          </cell>
          <cell r="C1661" t="str">
            <v>210SHT0011613</v>
          </cell>
          <cell r="D1661" t="str">
            <v>H6右侧扶手本体总成黑色</v>
          </cell>
        </row>
        <row r="1662">
          <cell r="B1662" t="str">
            <v>TST0000563</v>
          </cell>
          <cell r="C1662" t="str">
            <v>230TST0000563</v>
          </cell>
          <cell r="D1662" t="str">
            <v>子母冲φ10*φ9.1*90</v>
          </cell>
        </row>
        <row r="1663">
          <cell r="B1663" t="str">
            <v>REM0000596</v>
          </cell>
          <cell r="C1663" t="str">
            <v>210REM0000596</v>
          </cell>
          <cell r="D1663" t="str">
            <v>豪泺右置大镜体哑光黑右</v>
          </cell>
        </row>
        <row r="1664">
          <cell r="B1664" t="str">
            <v>TAT0010103</v>
          </cell>
          <cell r="C1664" t="str">
            <v>230TAT0010103</v>
          </cell>
          <cell r="D1664" t="str">
            <v>H6副驾底支架隔板</v>
          </cell>
        </row>
        <row r="1665">
          <cell r="B1665" t="str">
            <v>SLT0002621</v>
          </cell>
          <cell r="C1665" t="str">
            <v>220SLT0002621</v>
          </cell>
          <cell r="D1665" t="str">
            <v>k1窄车三排三人背布套</v>
          </cell>
        </row>
        <row r="1666">
          <cell r="B1666" t="str">
            <v>SHT0013337</v>
          </cell>
          <cell r="C1666" t="str">
            <v>210SHT0013337</v>
          </cell>
          <cell r="D1666" t="str">
            <v>H6右侧扶手本体总成橙色</v>
          </cell>
        </row>
        <row r="1667">
          <cell r="B1667" t="str">
            <v>SCS0005396</v>
          </cell>
          <cell r="C1667" t="str">
            <v>230SCS0005396</v>
          </cell>
          <cell r="D1667" t="str">
            <v>主驾左侧调角器总成</v>
          </cell>
        </row>
        <row r="1668">
          <cell r="B1668" t="str">
            <v>SLT0010571</v>
          </cell>
          <cell r="C1668" t="str">
            <v>230SLT0010571</v>
          </cell>
          <cell r="D1668" t="str">
            <v>绞架焊接总成电泳</v>
          </cell>
        </row>
        <row r="1669">
          <cell r="B1669" t="str">
            <v>REM0000592</v>
          </cell>
          <cell r="C1669" t="str">
            <v>210REM0000592</v>
          </cell>
          <cell r="D1669" t="str">
            <v>豪泺右置大镜体哑光黑左</v>
          </cell>
        </row>
        <row r="1670">
          <cell r="B1670" t="str">
            <v>TMA0000551</v>
          </cell>
          <cell r="C1670" t="str">
            <v>210TMA0000551</v>
          </cell>
          <cell r="D1670" t="str">
            <v>树脂基碳带</v>
          </cell>
        </row>
        <row r="1671">
          <cell r="B1671" t="str">
            <v>SLT0002420</v>
          </cell>
          <cell r="C1671" t="str">
            <v>220SLT0002420</v>
          </cell>
          <cell r="D1671" t="str">
            <v>风扇</v>
          </cell>
        </row>
        <row r="1672">
          <cell r="B1672" t="str">
            <v>SLT0000726</v>
          </cell>
          <cell r="C1672" t="str">
            <v>220SLT0000726</v>
          </cell>
          <cell r="D1672" t="str">
            <v>副驾驶员座垫泡沫总成</v>
          </cell>
        </row>
        <row r="1673">
          <cell r="B1673" t="str">
            <v>RSM0000193</v>
          </cell>
          <cell r="C1673" t="str">
            <v>210RSM0000193</v>
          </cell>
          <cell r="D1673" t="str">
            <v>ETX改型平顶前下视镜</v>
          </cell>
        </row>
        <row r="1674">
          <cell r="B1674" t="str">
            <v>RSM0000192</v>
          </cell>
          <cell r="C1674" t="str">
            <v>210RSM0000192</v>
          </cell>
          <cell r="D1674" t="str">
            <v>ETX改型高顶前下视镜</v>
          </cell>
        </row>
        <row r="1675">
          <cell r="B1675" t="str">
            <v>TST0000367</v>
          </cell>
          <cell r="C1675" t="str">
            <v>230TST0000367</v>
          </cell>
          <cell r="D1675" t="str">
            <v>胶木棒</v>
          </cell>
        </row>
        <row r="1676">
          <cell r="B1676" t="str">
            <v>TST0001749</v>
          </cell>
          <cell r="C1676" t="str">
            <v>220TST0001749</v>
          </cell>
          <cell r="D1676" t="str">
            <v>绣花机动刀</v>
          </cell>
        </row>
        <row r="1677">
          <cell r="B1677" t="str">
            <v>TST0000479</v>
          </cell>
          <cell r="C1677" t="str">
            <v>230TST0000479</v>
          </cell>
          <cell r="D1677" t="str">
            <v>φ50金属软管</v>
          </cell>
        </row>
        <row r="1678">
          <cell r="B1678" t="str">
            <v>SCS0005388</v>
          </cell>
          <cell r="C1678" t="str">
            <v>230SCS0005388</v>
          </cell>
          <cell r="D1678" t="str">
            <v>主驾左侧调角器总成</v>
          </cell>
        </row>
        <row r="1679">
          <cell r="B1679" t="str">
            <v>SHT0013134</v>
          </cell>
          <cell r="C1679" t="str">
            <v>230SHT0013134</v>
          </cell>
          <cell r="D1679" t="str">
            <v>2.0气囊总成</v>
          </cell>
        </row>
        <row r="1680">
          <cell r="B1680" t="str">
            <v>SLT0000705</v>
          </cell>
          <cell r="C1680" t="str">
            <v>220SLT0000705</v>
          </cell>
          <cell r="D1680" t="str">
            <v>M3出口1800副座布套</v>
          </cell>
        </row>
        <row r="1681">
          <cell r="B1681" t="str">
            <v>SHT0013282</v>
          </cell>
          <cell r="C1681" t="str">
            <v>230SHT0013282</v>
          </cell>
          <cell r="D1681" t="str">
            <v>主驾靠背焊接总成电泳</v>
          </cell>
        </row>
        <row r="1682">
          <cell r="B1682" t="str">
            <v>SLT0010562</v>
          </cell>
          <cell r="C1682" t="str">
            <v>230SLT0010562</v>
          </cell>
          <cell r="D1682" t="str">
            <v>绞架焊接总成</v>
          </cell>
        </row>
        <row r="1683">
          <cell r="B1683" t="str">
            <v>TMP5001004</v>
          </cell>
          <cell r="C1683" t="str">
            <v>210TMP5001004</v>
          </cell>
          <cell r="D1683" t="str">
            <v>底漆820AE-BJS-1143</v>
          </cell>
        </row>
        <row r="1684">
          <cell r="B1684" t="str">
            <v>SBS0010121</v>
          </cell>
          <cell r="C1684" t="str">
            <v>220SBS0010121</v>
          </cell>
          <cell r="D1684" t="str">
            <v>驾驶员靠背护面总成</v>
          </cell>
        </row>
        <row r="1685">
          <cell r="B1685" t="str">
            <v>SHT0000614</v>
          </cell>
          <cell r="C1685" t="str">
            <v>220SHT0000614</v>
          </cell>
          <cell r="D1685" t="str">
            <v>椰棕卧铺护面加厚VT面料</v>
          </cell>
        </row>
        <row r="1686">
          <cell r="B1686" t="str">
            <v>SHT0012205</v>
          </cell>
          <cell r="C1686" t="str">
            <v>230SHT0012205</v>
          </cell>
          <cell r="D1686" t="str">
            <v>副驾气囊总成</v>
          </cell>
        </row>
        <row r="1687">
          <cell r="B1687" t="str">
            <v>SCS0005389</v>
          </cell>
          <cell r="C1687" t="str">
            <v>230SCS0005389</v>
          </cell>
          <cell r="D1687" t="str">
            <v>主驾右侧调角器总成</v>
          </cell>
        </row>
        <row r="1688">
          <cell r="B1688" t="str">
            <v>SLT0000137</v>
          </cell>
          <cell r="C1688" t="str">
            <v>220SLT0000137</v>
          </cell>
          <cell r="D1688" t="str">
            <v>副驾驶员座垫泡沫总成</v>
          </cell>
        </row>
        <row r="1689">
          <cell r="B1689" t="str">
            <v>SLT0000770</v>
          </cell>
          <cell r="C1689" t="str">
            <v>220SLT0000770</v>
          </cell>
          <cell r="D1689" t="str">
            <v>M31995卧铺布套</v>
          </cell>
        </row>
        <row r="1690">
          <cell r="B1690" t="str">
            <v>TMP5001014</v>
          </cell>
          <cell r="C1690" t="str">
            <v>210TMP5001014</v>
          </cell>
          <cell r="D1690" t="str">
            <v>底漆JC71-921A</v>
          </cell>
        </row>
        <row r="1691">
          <cell r="B1691" t="str">
            <v>SHT0010230</v>
          </cell>
          <cell r="C1691" t="str">
            <v>230SHT0010230</v>
          </cell>
          <cell r="D1691" t="str">
            <v>主驾驾气囊总成</v>
          </cell>
        </row>
        <row r="1692">
          <cell r="B1692" t="str">
            <v>TFT0000067</v>
          </cell>
          <cell r="C1692" t="str">
            <v>220TFT0000067</v>
          </cell>
          <cell r="D1692" t="str">
            <v>硅油SIL1103</v>
          </cell>
        </row>
        <row r="1693">
          <cell r="B1693" t="str">
            <v>TFT0000068</v>
          </cell>
          <cell r="C1693" t="str">
            <v>220TFT0000068</v>
          </cell>
          <cell r="D1693" t="str">
            <v>硅油EPK127</v>
          </cell>
        </row>
        <row r="1694">
          <cell r="B1694" t="str">
            <v>SLT0000124</v>
          </cell>
          <cell r="C1694" t="str">
            <v>220SLT0000124</v>
          </cell>
          <cell r="D1694" t="str">
            <v>二排座垫泡沫总成</v>
          </cell>
        </row>
        <row r="1695">
          <cell r="B1695" t="str">
            <v>REM0003365</v>
          </cell>
          <cell r="C1695" t="str">
            <v>210REM0003365</v>
          </cell>
          <cell r="D1695" t="str">
            <v>豪泺左置大镜体哑光黑左</v>
          </cell>
        </row>
        <row r="1696">
          <cell r="B1696" t="str">
            <v>SLT0000111</v>
          </cell>
          <cell r="C1696" t="str">
            <v>220SLT0000111</v>
          </cell>
          <cell r="D1696" t="str">
            <v>二排座垫泡沫总成</v>
          </cell>
        </row>
        <row r="1697">
          <cell r="B1697" t="str">
            <v>SHT0011612</v>
          </cell>
          <cell r="C1697" t="str">
            <v>210SHT0011612</v>
          </cell>
          <cell r="D1697" t="str">
            <v>H6左侧扶手本体总成黑色</v>
          </cell>
        </row>
        <row r="1698">
          <cell r="B1698" t="str">
            <v>SHT0013336</v>
          </cell>
          <cell r="C1698" t="str">
            <v>210SHT0013336</v>
          </cell>
          <cell r="D1698" t="str">
            <v>H6左侧扶手本体总成橙色</v>
          </cell>
        </row>
        <row r="1699">
          <cell r="B1699" t="str">
            <v>SHT0010958</v>
          </cell>
          <cell r="C1699" t="str">
            <v>220SHT0010958</v>
          </cell>
          <cell r="D1699" t="str">
            <v>风扇</v>
          </cell>
        </row>
        <row r="1700">
          <cell r="B1700" t="str">
            <v>TST0000571</v>
          </cell>
          <cell r="C1700" t="str">
            <v>230TST0000571</v>
          </cell>
          <cell r="D1700" t="str">
            <v>子母冲φ13*φ9.1*70</v>
          </cell>
        </row>
        <row r="1701">
          <cell r="B1701" t="str">
            <v>REM0002030</v>
          </cell>
          <cell r="C1701" t="str">
            <v>210REM0002030</v>
          </cell>
          <cell r="D1701" t="str">
            <v>1780带下视右后视镜</v>
          </cell>
        </row>
        <row r="1702">
          <cell r="B1702" t="str">
            <v>TMP5001011</v>
          </cell>
          <cell r="C1702" t="str">
            <v>210TMP5001011</v>
          </cell>
          <cell r="D1702" t="str">
            <v>灰底SN8622</v>
          </cell>
        </row>
        <row r="1703">
          <cell r="B1703" t="str">
            <v>TMP5003082</v>
          </cell>
          <cell r="C1703" t="str">
            <v>210TMP5003082</v>
          </cell>
          <cell r="D1703" t="str">
            <v>清漆WLF76939</v>
          </cell>
        </row>
        <row r="1704">
          <cell r="B1704" t="str">
            <v>SHT0013626</v>
          </cell>
          <cell r="C1704" t="str">
            <v>220SHT0013626</v>
          </cell>
          <cell r="D1704" t="str">
            <v>副驾驶员坐垫总成</v>
          </cell>
        </row>
        <row r="1705">
          <cell r="B1705" t="str">
            <v>SHT0014344</v>
          </cell>
          <cell r="C1705" t="str">
            <v>220SHT0014344</v>
          </cell>
          <cell r="D1705" t="str">
            <v>驾驶员靠背骨架装配总成</v>
          </cell>
        </row>
        <row r="1706">
          <cell r="B1706" t="str">
            <v>SLT0000110</v>
          </cell>
          <cell r="C1706" t="str">
            <v>220SLT0000110</v>
          </cell>
          <cell r="D1706" t="str">
            <v>二排靠背泡沫总成</v>
          </cell>
        </row>
        <row r="1707">
          <cell r="B1707" t="str">
            <v>TST0000331</v>
          </cell>
          <cell r="C1707" t="str">
            <v>230TST0000331</v>
          </cell>
          <cell r="D1707" t="str">
            <v>电磁阀</v>
          </cell>
        </row>
        <row r="1708">
          <cell r="B1708" t="str">
            <v>TST0000576</v>
          </cell>
          <cell r="C1708" t="str">
            <v>230TST0000576</v>
          </cell>
          <cell r="D1708" t="str">
            <v>轴承6312</v>
          </cell>
        </row>
        <row r="1709">
          <cell r="B1709" t="str">
            <v>SHT0002316</v>
          </cell>
          <cell r="C1709" t="str">
            <v>220SHT0002316</v>
          </cell>
          <cell r="D1709" t="str">
            <v>H4出口司机滑轨总成</v>
          </cell>
        </row>
        <row r="1710">
          <cell r="B1710" t="str">
            <v>SHT0002316</v>
          </cell>
          <cell r="C1710" t="str">
            <v>230SHT0002316</v>
          </cell>
          <cell r="D1710" t="str">
            <v>H4出口司机滑轨总成</v>
          </cell>
        </row>
        <row r="1711">
          <cell r="B1711" t="str">
            <v>SHT0013938</v>
          </cell>
          <cell r="C1711" t="str">
            <v>230SHT0013938</v>
          </cell>
          <cell r="D1711" t="str">
            <v>滑轨总成</v>
          </cell>
        </row>
        <row r="1712">
          <cell r="B1712" t="str">
            <v>SLT0000644</v>
          </cell>
          <cell r="C1712" t="str">
            <v>220SLT0000644</v>
          </cell>
          <cell r="D1712" t="str">
            <v>K1窄车单人背泡沫</v>
          </cell>
        </row>
        <row r="1713">
          <cell r="B1713" t="str">
            <v>SHT0000103</v>
          </cell>
          <cell r="C1713" t="str">
            <v>220SHT0000103</v>
          </cell>
          <cell r="D1713" t="str">
            <v>副驾底座总成</v>
          </cell>
        </row>
        <row r="1714">
          <cell r="B1714" t="str">
            <v>SHT0000104</v>
          </cell>
          <cell r="C1714" t="str">
            <v>220SHT0000104</v>
          </cell>
          <cell r="D1714" t="str">
            <v>副驾底座总成</v>
          </cell>
        </row>
        <row r="1715">
          <cell r="B1715" t="str">
            <v>SHT0012427</v>
          </cell>
          <cell r="C1715" t="str">
            <v>220SHT0012427</v>
          </cell>
          <cell r="D1715" t="str">
            <v>腰托三联阀开关总成</v>
          </cell>
        </row>
        <row r="1716">
          <cell r="B1716" t="str">
            <v>SHT0012224</v>
          </cell>
          <cell r="C1716" t="str">
            <v>230SHT0012224</v>
          </cell>
          <cell r="D1716" t="str">
            <v>驾驶员靠背焊接总成</v>
          </cell>
        </row>
        <row r="1717">
          <cell r="B1717" t="str">
            <v>RSM0000161</v>
          </cell>
          <cell r="C1717" t="str">
            <v>210RSM0000161</v>
          </cell>
          <cell r="D1717" t="str">
            <v>A7补盲镜</v>
          </cell>
        </row>
        <row r="1718">
          <cell r="B1718" t="str">
            <v>SHT0000613</v>
          </cell>
          <cell r="C1718" t="str">
            <v>220SHT0000613</v>
          </cell>
          <cell r="D1718" t="str">
            <v>椰棕卧铺护面薄VT面料</v>
          </cell>
        </row>
        <row r="1719">
          <cell r="B1719" t="str">
            <v>RSM0000201</v>
          </cell>
          <cell r="C1719" t="str">
            <v>210RSM0000201</v>
          </cell>
          <cell r="D1719" t="str">
            <v>C7补盲镜</v>
          </cell>
        </row>
        <row r="1720">
          <cell r="B1720" t="str">
            <v>SHT0002635</v>
          </cell>
          <cell r="C1720" t="str">
            <v>220SHT0002635</v>
          </cell>
          <cell r="D1720" t="str">
            <v>副驾靠背骨架总成</v>
          </cell>
        </row>
        <row r="1721">
          <cell r="B1721" t="str">
            <v>SHT0002668</v>
          </cell>
          <cell r="C1721" t="str">
            <v>220SHT0002668</v>
          </cell>
          <cell r="D1721" t="str">
            <v>副驾靠背骨架总成</v>
          </cell>
        </row>
        <row r="1722">
          <cell r="B1722" t="str">
            <v>SHT0000098</v>
          </cell>
          <cell r="C1722" t="str">
            <v>220SHT0000098</v>
          </cell>
          <cell r="D1722" t="str">
            <v>气控升降手柄总成</v>
          </cell>
        </row>
        <row r="1723">
          <cell r="B1723" t="str">
            <v>SHT0013923</v>
          </cell>
          <cell r="C1723" t="str">
            <v>230SHT0013923</v>
          </cell>
          <cell r="D1723" t="str">
            <v>驾驶员靠背焊接总成</v>
          </cell>
        </row>
        <row r="1724">
          <cell r="B1724" t="str">
            <v>SHT0012240</v>
          </cell>
          <cell r="C1724" t="str">
            <v>220SHT0012240</v>
          </cell>
          <cell r="D1724" t="str">
            <v>驾驶员靠背护面总成</v>
          </cell>
        </row>
        <row r="1725">
          <cell r="B1725" t="str">
            <v>SCS0004777</v>
          </cell>
          <cell r="C1725" t="str">
            <v>230SCS0004777</v>
          </cell>
          <cell r="D1725" t="str">
            <v>升降离合器</v>
          </cell>
        </row>
        <row r="1726">
          <cell r="B1726" t="str">
            <v>REM0001936</v>
          </cell>
          <cell r="C1726" t="str">
            <v>210REM0001936</v>
          </cell>
          <cell r="D1726" t="str">
            <v>济南轻卡左后视镜</v>
          </cell>
        </row>
        <row r="1727">
          <cell r="B1727" t="str">
            <v>BEC0010221</v>
          </cell>
          <cell r="C1727" t="str">
            <v>220BEC0010221</v>
          </cell>
          <cell r="D1727" t="str">
            <v>坐垫加热垫总成</v>
          </cell>
        </row>
        <row r="1728">
          <cell r="B1728" t="str">
            <v>RSM0000014</v>
          </cell>
          <cell r="C1728" t="str">
            <v>210RSM0000014</v>
          </cell>
          <cell r="D1728" t="str">
            <v>H4补盲镜</v>
          </cell>
        </row>
        <row r="1729">
          <cell r="B1729" t="str">
            <v>SHT0013656</v>
          </cell>
          <cell r="C1729" t="str">
            <v>230SHT0013656</v>
          </cell>
          <cell r="D1729" t="str">
            <v>副驾VDC阀气路总成</v>
          </cell>
        </row>
        <row r="1730">
          <cell r="B1730" t="str">
            <v>SHT0012021</v>
          </cell>
          <cell r="C1730" t="str">
            <v>220SHT0012021</v>
          </cell>
          <cell r="D1730" t="str">
            <v>气囊气路总成</v>
          </cell>
        </row>
        <row r="1731">
          <cell r="B1731" t="str">
            <v>SHT0012021</v>
          </cell>
          <cell r="C1731" t="str">
            <v>230SHT0012021</v>
          </cell>
          <cell r="D1731" t="str">
            <v>气囊气路总成</v>
          </cell>
        </row>
        <row r="1732">
          <cell r="B1732" t="str">
            <v>SHT0000144</v>
          </cell>
          <cell r="C1732" t="str">
            <v>220SHT0000144</v>
          </cell>
          <cell r="D1732" t="str">
            <v>H3改型气控升降手柄总成</v>
          </cell>
        </row>
        <row r="1733">
          <cell r="B1733" t="str">
            <v>SHT0000144</v>
          </cell>
          <cell r="C1733" t="str">
            <v>230SHT0000144</v>
          </cell>
          <cell r="D1733" t="str">
            <v>H3改型气控升降手柄总成</v>
          </cell>
        </row>
        <row r="1734">
          <cell r="B1734" t="str">
            <v>SHT0012133</v>
          </cell>
          <cell r="C1734" t="str">
            <v>220SHT0012133</v>
          </cell>
          <cell r="D1734" t="str">
            <v>副驾底座骨架总成</v>
          </cell>
        </row>
        <row r="1735">
          <cell r="B1735" t="str">
            <v>SLT0010362</v>
          </cell>
          <cell r="C1735" t="str">
            <v>230SLT0010362</v>
          </cell>
          <cell r="D1735" t="str">
            <v>中间靠背骨架焊接总成</v>
          </cell>
        </row>
        <row r="1736">
          <cell r="B1736" t="str">
            <v>SHT0011579</v>
          </cell>
          <cell r="C1736" t="str">
            <v>220SHT0011579</v>
          </cell>
          <cell r="D1736" t="str">
            <v>气囊总成</v>
          </cell>
        </row>
        <row r="1737">
          <cell r="B1737" t="str">
            <v>SHT0011579</v>
          </cell>
          <cell r="C1737" t="str">
            <v>230SHT0011579</v>
          </cell>
          <cell r="D1737" t="str">
            <v>气囊总成</v>
          </cell>
        </row>
        <row r="1738">
          <cell r="B1738" t="str">
            <v>REM0003367</v>
          </cell>
          <cell r="C1738" t="str">
            <v>210REM0003367</v>
          </cell>
          <cell r="D1738" t="str">
            <v>豪泺左置大镜体哑光黑右</v>
          </cell>
        </row>
        <row r="1739">
          <cell r="B1739" t="str">
            <v>TMP5003064</v>
          </cell>
          <cell r="C1739" t="str">
            <v>210TMP5003064</v>
          </cell>
          <cell r="D1739" t="str">
            <v>溶剂型色漆WLF125475</v>
          </cell>
        </row>
        <row r="1740">
          <cell r="B1740" t="str">
            <v>TST0000486</v>
          </cell>
          <cell r="C1740" t="str">
            <v>230TST0000486</v>
          </cell>
          <cell r="D1740" t="str">
            <v>二氧化碳气表螺杆</v>
          </cell>
        </row>
        <row r="1741">
          <cell r="B1741" t="str">
            <v>SLT0000558</v>
          </cell>
          <cell r="C1741" t="str">
            <v>220SLT0000558</v>
          </cell>
          <cell r="D1741" t="str">
            <v>K1第二排双人连体背</v>
          </cell>
        </row>
        <row r="1742">
          <cell r="B1742" t="str">
            <v>SHT0014369</v>
          </cell>
          <cell r="C1742" t="str">
            <v>230SHT0014369</v>
          </cell>
          <cell r="D1742" t="str">
            <v>驾驶员靠背焊接总成电泳</v>
          </cell>
        </row>
        <row r="1743">
          <cell r="B1743" t="str">
            <v>SLT0010362</v>
          </cell>
          <cell r="C1743" t="str">
            <v>220SLT0010362</v>
          </cell>
          <cell r="D1743" t="str">
            <v>中间靠背骨架焊接总成</v>
          </cell>
        </row>
        <row r="1744">
          <cell r="B1744" t="str">
            <v>REM0002567</v>
          </cell>
          <cell r="C1744" t="str">
            <v>210REM0002567</v>
          </cell>
          <cell r="D1744" t="str">
            <v>F1695B右后视镜</v>
          </cell>
        </row>
        <row r="1745">
          <cell r="B1745" t="str">
            <v>TST0000971</v>
          </cell>
          <cell r="C1745" t="str">
            <v>230TST0000971</v>
          </cell>
          <cell r="D1745" t="str">
            <v>氩气</v>
          </cell>
        </row>
        <row r="1746">
          <cell r="B1746" t="str">
            <v>SHT0013333</v>
          </cell>
          <cell r="C1746" t="str">
            <v>220SHT0013333</v>
          </cell>
          <cell r="D1746" t="str">
            <v>坐垫面套总成</v>
          </cell>
        </row>
        <row r="1747">
          <cell r="B1747" t="str">
            <v>SHT0012242</v>
          </cell>
          <cell r="C1747" t="str">
            <v>220SHT0012242</v>
          </cell>
          <cell r="D1747" t="str">
            <v>副驾驶员靠背护面总成</v>
          </cell>
        </row>
        <row r="1748">
          <cell r="B1748" t="str">
            <v>SHT0013929</v>
          </cell>
          <cell r="C1748" t="str">
            <v>230SHT0013929</v>
          </cell>
          <cell r="D1748" t="str">
            <v>副驾靠背骨架焊接总成</v>
          </cell>
        </row>
        <row r="1749">
          <cell r="B1749" t="str">
            <v>TFT0000014</v>
          </cell>
          <cell r="C1749" t="str">
            <v>220TFT0000014</v>
          </cell>
          <cell r="D1749" t="str">
            <v>催化剂33LSI</v>
          </cell>
        </row>
        <row r="1750">
          <cell r="B1750" t="str">
            <v>TST0001580</v>
          </cell>
          <cell r="C1750" t="str">
            <v>210TST0001580</v>
          </cell>
          <cell r="D1750" t="str">
            <v>碳带</v>
          </cell>
        </row>
        <row r="1751">
          <cell r="B1751" t="str">
            <v>TST0001635</v>
          </cell>
          <cell r="C1751" t="str">
            <v>220TST0001635</v>
          </cell>
          <cell r="D1751" t="str">
            <v>硝基稀料</v>
          </cell>
        </row>
        <row r="1752">
          <cell r="B1752" t="str">
            <v>TST0001127</v>
          </cell>
          <cell r="C1752" t="str">
            <v>230TST0001127</v>
          </cell>
          <cell r="D1752" t="str">
            <v>调气阀</v>
          </cell>
        </row>
        <row r="1753">
          <cell r="B1753" t="str">
            <v>TST0001183</v>
          </cell>
          <cell r="C1753" t="str">
            <v>230TST0001183</v>
          </cell>
          <cell r="D1753" t="str">
            <v>防冻液</v>
          </cell>
        </row>
        <row r="1754">
          <cell r="B1754" t="str">
            <v>TST0001871</v>
          </cell>
          <cell r="C1754" t="str">
            <v>230TST0001871</v>
          </cell>
          <cell r="D1754" t="str">
            <v>行程开关</v>
          </cell>
        </row>
        <row r="1755">
          <cell r="B1755" t="str">
            <v>TST0001873</v>
          </cell>
          <cell r="C1755" t="str">
            <v>230TST0001873</v>
          </cell>
          <cell r="D1755" t="str">
            <v>上电极</v>
          </cell>
        </row>
        <row r="1756">
          <cell r="B1756" t="str">
            <v>TST0001634</v>
          </cell>
          <cell r="C1756" t="str">
            <v>220TST0001634</v>
          </cell>
          <cell r="D1756" t="str">
            <v>黑硝基磁漆</v>
          </cell>
        </row>
        <row r="1757">
          <cell r="B1757" t="str">
            <v>TST0001634</v>
          </cell>
          <cell r="C1757" t="str">
            <v>230TST0001634</v>
          </cell>
          <cell r="D1757" t="str">
            <v>黑硝基磁漆</v>
          </cell>
        </row>
        <row r="1758">
          <cell r="B1758" t="str">
            <v>TST0001209</v>
          </cell>
          <cell r="C1758" t="str">
            <v>230TST0001209</v>
          </cell>
          <cell r="D1758" t="str">
            <v>百分表</v>
          </cell>
        </row>
        <row r="1759">
          <cell r="B1759" t="str">
            <v>TST0000092</v>
          </cell>
          <cell r="C1759" t="str">
            <v>230TST0000092</v>
          </cell>
          <cell r="D1759" t="str">
            <v>接触器</v>
          </cell>
        </row>
        <row r="1760">
          <cell r="B1760" t="str">
            <v>SCS0004209</v>
          </cell>
          <cell r="C1760" t="str">
            <v>220SCS0004209</v>
          </cell>
          <cell r="D1760" t="str">
            <v>六分靠背泡沫总成</v>
          </cell>
        </row>
        <row r="1761">
          <cell r="B1761" t="str">
            <v>TMP5003110</v>
          </cell>
          <cell r="C1761" t="str">
            <v>210TMP5003110</v>
          </cell>
          <cell r="D1761" t="str">
            <v>清漆JF71-010A</v>
          </cell>
        </row>
        <row r="1762">
          <cell r="B1762" t="str">
            <v>REM0002559</v>
          </cell>
          <cell r="C1762" t="str">
            <v>210REM0002559</v>
          </cell>
          <cell r="D1762" t="str">
            <v>华菱左后视镜</v>
          </cell>
        </row>
        <row r="1763">
          <cell r="B1763" t="str">
            <v>REM0002808</v>
          </cell>
          <cell r="C1763" t="str">
            <v>210REM0002808</v>
          </cell>
          <cell r="D1763" t="str">
            <v>M20改款右后视镜低配亮银</v>
          </cell>
        </row>
        <row r="1764">
          <cell r="B1764" t="str">
            <v>SHT0001346</v>
          </cell>
          <cell r="C1764" t="str">
            <v>230SHT0001346</v>
          </cell>
          <cell r="D1764" t="str">
            <v>主驾座框骨架焊接总成电泳</v>
          </cell>
        </row>
        <row r="1765">
          <cell r="B1765" t="str">
            <v>SHT0012875</v>
          </cell>
          <cell r="C1765" t="str">
            <v>230SHT0012875</v>
          </cell>
          <cell r="D1765" t="str">
            <v>驾驶员滑轨总成</v>
          </cell>
        </row>
        <row r="1766">
          <cell r="B1766" t="str">
            <v>SHT0012496</v>
          </cell>
          <cell r="C1766" t="str">
            <v>230SHT0012496</v>
          </cell>
          <cell r="D1766" t="str">
            <v>驾驶员滑轨总成</v>
          </cell>
        </row>
        <row r="1767">
          <cell r="B1767" t="str">
            <v>SLT0001035</v>
          </cell>
          <cell r="C1767" t="str">
            <v>220SLT0001035</v>
          </cell>
          <cell r="D1767" t="str">
            <v>宽车一排三人联体背无头枕</v>
          </cell>
        </row>
        <row r="1768">
          <cell r="B1768" t="str">
            <v>BEC0010040</v>
          </cell>
          <cell r="C1768" t="str">
            <v>220BEC0010040</v>
          </cell>
          <cell r="D1768" t="str">
            <v>靠背风扇总成（不含罩壳）</v>
          </cell>
        </row>
        <row r="1769">
          <cell r="B1769" t="str">
            <v>SLT0000422</v>
          </cell>
          <cell r="C1769" t="str">
            <v>220SLT0000422</v>
          </cell>
          <cell r="D1769" t="str">
            <v>6486三点式六人座泡沫</v>
          </cell>
        </row>
        <row r="1770">
          <cell r="B1770" t="str">
            <v>SHT0001585</v>
          </cell>
          <cell r="C1770" t="str">
            <v>220SHT0001585</v>
          </cell>
          <cell r="D1770" t="str">
            <v>副驾座垫护面总成</v>
          </cell>
        </row>
        <row r="1771">
          <cell r="B1771" t="str">
            <v>SHT0013708</v>
          </cell>
          <cell r="C1771" t="str">
            <v>230SHT0013708</v>
          </cell>
          <cell r="D1771" t="str">
            <v>驾驶员靠背焊接总成</v>
          </cell>
        </row>
        <row r="1772">
          <cell r="B1772" t="str">
            <v>SHT0000823</v>
          </cell>
          <cell r="C1772" t="str">
            <v>220SHT0000823</v>
          </cell>
          <cell r="D1772" t="str">
            <v>底支架总成</v>
          </cell>
        </row>
        <row r="1773">
          <cell r="B1773" t="str">
            <v>SHT0000823</v>
          </cell>
          <cell r="C1773" t="str">
            <v>230SHT0000823</v>
          </cell>
          <cell r="D1773" t="str">
            <v>底支架总成</v>
          </cell>
        </row>
        <row r="1774">
          <cell r="B1774" t="str">
            <v>REM0002797</v>
          </cell>
          <cell r="C1774" t="str">
            <v>210REM0002797</v>
          </cell>
          <cell r="D1774" t="str">
            <v>M20改款左后视镜低配亮银</v>
          </cell>
        </row>
        <row r="1775">
          <cell r="B1775" t="str">
            <v>REM0002034</v>
          </cell>
          <cell r="C1775" t="str">
            <v>210REM0002034</v>
          </cell>
          <cell r="D1775" t="str">
            <v>奥铃右后视镜68(山东)</v>
          </cell>
        </row>
        <row r="1776">
          <cell r="B1776" t="str">
            <v>SLT0002613</v>
          </cell>
          <cell r="C1776" t="str">
            <v>220SLT0002613</v>
          </cell>
          <cell r="D1776" t="str">
            <v>k1一排四人座（新面料）</v>
          </cell>
        </row>
        <row r="1777">
          <cell r="B1777" t="str">
            <v>SLT0011326</v>
          </cell>
          <cell r="C1777" t="str">
            <v>220SLT0011326</v>
          </cell>
          <cell r="D1777" t="str">
            <v>驾驶员靠背护面总成</v>
          </cell>
        </row>
        <row r="1778">
          <cell r="B1778" t="str">
            <v>SLT0011327</v>
          </cell>
          <cell r="C1778" t="str">
            <v>220SLT0011327</v>
          </cell>
          <cell r="D1778" t="str">
            <v>驾驶员靠背护面总成</v>
          </cell>
        </row>
        <row r="1779">
          <cell r="B1779" t="str">
            <v>SHT0002606</v>
          </cell>
          <cell r="C1779" t="str">
            <v>230SHT0002606</v>
          </cell>
          <cell r="D1779" t="str">
            <v>绞架总成电泳</v>
          </cell>
        </row>
        <row r="1780">
          <cell r="B1780" t="str">
            <v>SHT0010937</v>
          </cell>
          <cell r="C1780" t="str">
            <v>220SHT0010937</v>
          </cell>
          <cell r="D1780" t="str">
            <v>驾驶员座垫护面总成</v>
          </cell>
        </row>
        <row r="1781">
          <cell r="B1781" t="str">
            <v>RSM0000154</v>
          </cell>
          <cell r="C1781" t="str">
            <v>210RSM0000154</v>
          </cell>
          <cell r="D1781" t="str">
            <v>VT高顶前下视镜</v>
          </cell>
        </row>
        <row r="1782">
          <cell r="B1782" t="str">
            <v>REM0001993</v>
          </cell>
          <cell r="C1782" t="str">
            <v>210REM0001993</v>
          </cell>
          <cell r="D1782" t="str">
            <v>1580右后视镜</v>
          </cell>
        </row>
        <row r="1783">
          <cell r="B1783" t="str">
            <v>SHT0011761</v>
          </cell>
          <cell r="C1783" t="str">
            <v>230SHT0011761</v>
          </cell>
          <cell r="D1783" t="str">
            <v>滑轨总成</v>
          </cell>
        </row>
        <row r="1784">
          <cell r="B1784" t="str">
            <v>SHT0001071</v>
          </cell>
          <cell r="C1784" t="str">
            <v>230SHT0001071</v>
          </cell>
          <cell r="D1784" t="str">
            <v>气囊总成</v>
          </cell>
        </row>
        <row r="1785">
          <cell r="B1785" t="str">
            <v>RSM0000157</v>
          </cell>
          <cell r="C1785" t="str">
            <v>210RSM0000157</v>
          </cell>
          <cell r="D1785" t="str">
            <v>曼项目左置前下视镜</v>
          </cell>
        </row>
        <row r="1786">
          <cell r="B1786" t="str">
            <v>TSY0010046</v>
          </cell>
          <cell r="C1786" t="str">
            <v>220TSY0010046</v>
          </cell>
          <cell r="D1786" t="str">
            <v>仿麂皮绒主面料</v>
          </cell>
        </row>
        <row r="1787">
          <cell r="B1787" t="str">
            <v>RSM0000155</v>
          </cell>
          <cell r="C1787" t="str">
            <v>210RSM0000155</v>
          </cell>
          <cell r="D1787" t="str">
            <v>VT平顶前下视镜</v>
          </cell>
        </row>
        <row r="1788">
          <cell r="B1788" t="str">
            <v>SLT0000638</v>
          </cell>
          <cell r="C1788" t="str">
            <v>220SLT0000638</v>
          </cell>
          <cell r="D1788" t="str">
            <v>K1窄车二排双人联体背</v>
          </cell>
        </row>
        <row r="1789">
          <cell r="B1789" t="str">
            <v>TST0000186</v>
          </cell>
          <cell r="C1789" t="str">
            <v>230TST0000186</v>
          </cell>
          <cell r="D1789" t="str">
            <v>ф26.1*80冲针</v>
          </cell>
        </row>
        <row r="1790">
          <cell r="B1790" t="str">
            <v>TST0000381</v>
          </cell>
          <cell r="C1790" t="str">
            <v>230TST0000381</v>
          </cell>
          <cell r="D1790" t="str">
            <v>冲头φ16*φ15.2*10.1*54</v>
          </cell>
        </row>
        <row r="1791">
          <cell r="B1791" t="str">
            <v>SHT0002704</v>
          </cell>
          <cell r="C1791" t="str">
            <v>230SHT0002704</v>
          </cell>
          <cell r="D1791" t="str">
            <v>驾驶员靠背焊接总成电泳</v>
          </cell>
        </row>
        <row r="1792">
          <cell r="B1792" t="str">
            <v>REM0010317</v>
          </cell>
          <cell r="C1792" t="str">
            <v>210REM0010317</v>
          </cell>
          <cell r="D1792" t="str">
            <v>H6右下镜臂分总成</v>
          </cell>
        </row>
        <row r="1793">
          <cell r="B1793" t="str">
            <v>SHT0014344</v>
          </cell>
          <cell r="C1793" t="str">
            <v>230SHT0014344</v>
          </cell>
          <cell r="D1793" t="str">
            <v>驾驶员靠背骨架装配总成</v>
          </cell>
        </row>
        <row r="1794">
          <cell r="B1794" t="str">
            <v>SHT0000605</v>
          </cell>
          <cell r="C1794" t="str">
            <v>220SHT0000605</v>
          </cell>
          <cell r="D1794" t="str">
            <v>2490下卧铺护面总成</v>
          </cell>
        </row>
        <row r="1795">
          <cell r="B1795" t="str">
            <v>TMP5003029</v>
          </cell>
          <cell r="C1795" t="str">
            <v>210TMP5003029</v>
          </cell>
          <cell r="D1795" t="str">
            <v>05-10165N-SFESC-165清漆</v>
          </cell>
        </row>
        <row r="1796">
          <cell r="B1796" t="str">
            <v>TST0000413</v>
          </cell>
          <cell r="C1796" t="str">
            <v>230TST0000413</v>
          </cell>
          <cell r="D1796" t="str">
            <v>冲头φ8*φ10*89</v>
          </cell>
        </row>
        <row r="1797">
          <cell r="B1797" t="str">
            <v>TST0000568</v>
          </cell>
          <cell r="C1797" t="str">
            <v>230TST0000568</v>
          </cell>
          <cell r="D1797" t="str">
            <v>引导冲φ8*22.8</v>
          </cell>
        </row>
        <row r="1798">
          <cell r="B1798" t="str">
            <v>REM0000593</v>
          </cell>
          <cell r="C1798" t="str">
            <v>210REM0000593</v>
          </cell>
          <cell r="D1798" t="str">
            <v>豪泺右置小镜体哑光黑左</v>
          </cell>
        </row>
        <row r="1799">
          <cell r="B1799" t="str">
            <v>REM0002782</v>
          </cell>
          <cell r="C1799" t="str">
            <v>210REM0002782</v>
          </cell>
          <cell r="D1799" t="str">
            <v>豪泺右置小镜体哑光黑右</v>
          </cell>
        </row>
        <row r="1800">
          <cell r="B1800" t="str">
            <v>SHT0013977</v>
          </cell>
          <cell r="C1800" t="str">
            <v>230SHT0013977</v>
          </cell>
          <cell r="D1800" t="str">
            <v>驾驶员靠背焊接总成</v>
          </cell>
        </row>
        <row r="1801">
          <cell r="B1801" t="str">
            <v>SHT0014071</v>
          </cell>
          <cell r="C1801" t="str">
            <v>220SHT0014071</v>
          </cell>
          <cell r="D1801" t="str">
            <v>驾驶员靠背护面总成</v>
          </cell>
        </row>
        <row r="1802">
          <cell r="B1802" t="str">
            <v>REM0010315</v>
          </cell>
          <cell r="C1802" t="str">
            <v>210REM0010315</v>
          </cell>
          <cell r="D1802" t="str">
            <v>H6左下镜臂分总成</v>
          </cell>
        </row>
        <row r="1803">
          <cell r="B1803" t="str">
            <v>SHT0001668</v>
          </cell>
          <cell r="C1803" t="str">
            <v>230SHT0001668</v>
          </cell>
          <cell r="D1803" t="str">
            <v>副驾靠背骨架总成电泳</v>
          </cell>
        </row>
        <row r="1804">
          <cell r="B1804" t="str">
            <v>SCS0001627</v>
          </cell>
          <cell r="C1804" t="str">
            <v>220SCS0001627</v>
          </cell>
          <cell r="D1804" t="str">
            <v>三排右座椅地脚链接总成</v>
          </cell>
        </row>
        <row r="1805">
          <cell r="B1805" t="str">
            <v>SCS0001627</v>
          </cell>
          <cell r="C1805" t="str">
            <v>230SCS0001627</v>
          </cell>
          <cell r="D1805" t="str">
            <v>三排右座椅地脚链接总成</v>
          </cell>
        </row>
        <row r="1806">
          <cell r="B1806" t="str">
            <v>SHT0000682</v>
          </cell>
          <cell r="C1806" t="str">
            <v>220SHT0000682</v>
          </cell>
          <cell r="D1806" t="str">
            <v>2490加厚下卧铺护面总成</v>
          </cell>
        </row>
        <row r="1807">
          <cell r="B1807" t="str">
            <v>TST0000148</v>
          </cell>
          <cell r="C1807" t="str">
            <v>230TST0000148</v>
          </cell>
          <cell r="D1807" t="str">
            <v>钻头</v>
          </cell>
        </row>
        <row r="1808">
          <cell r="B1808" t="str">
            <v>SLT0000449</v>
          </cell>
          <cell r="C1808" t="str">
            <v>220SLT0000449</v>
          </cell>
          <cell r="D1808" t="str">
            <v>K1四人联体背左（三点）</v>
          </cell>
        </row>
        <row r="1809">
          <cell r="B1809" t="str">
            <v>SLT0000462</v>
          </cell>
          <cell r="C1809" t="str">
            <v>220SLT0000462</v>
          </cell>
          <cell r="D1809" t="str">
            <v>K1四人联体背右（三点）</v>
          </cell>
        </row>
        <row r="1810">
          <cell r="B1810" t="str">
            <v>SLT0000479</v>
          </cell>
          <cell r="C1810" t="str">
            <v>220SLT0000479</v>
          </cell>
          <cell r="D1810" t="str">
            <v>K1窄车三人座泡沫</v>
          </cell>
        </row>
        <row r="1811">
          <cell r="B1811" t="str">
            <v>SHT0001643</v>
          </cell>
          <cell r="C1811" t="str">
            <v>230SHT0001643</v>
          </cell>
          <cell r="D1811" t="str">
            <v>主驾靠背骨架总成电泳</v>
          </cell>
        </row>
        <row r="1812">
          <cell r="B1812" t="str">
            <v>SHT0000628</v>
          </cell>
          <cell r="C1812" t="str">
            <v>220SHT0000628</v>
          </cell>
          <cell r="D1812" t="str">
            <v>下卧铺泡沫总成右</v>
          </cell>
        </row>
        <row r="1813">
          <cell r="B1813" t="str">
            <v>SHT0000630</v>
          </cell>
          <cell r="C1813" t="str">
            <v>220SHT0000630</v>
          </cell>
          <cell r="D1813" t="str">
            <v>下卧铺泡沫总成左</v>
          </cell>
        </row>
        <row r="1814">
          <cell r="B1814" t="str">
            <v>TST0000434</v>
          </cell>
          <cell r="C1814" t="str">
            <v>230TST0000434</v>
          </cell>
          <cell r="D1814" t="str">
            <v>万向刹车轮-125</v>
          </cell>
        </row>
        <row r="1815">
          <cell r="B1815" t="str">
            <v>SCS0004120</v>
          </cell>
          <cell r="C1815" t="str">
            <v>220SCS0004120</v>
          </cell>
          <cell r="D1815" t="str">
            <v>后排座垫泡沫总成</v>
          </cell>
        </row>
        <row r="1816">
          <cell r="B1816" t="str">
            <v>SHT0002025</v>
          </cell>
          <cell r="C1816" t="str">
            <v>230SHT0002025</v>
          </cell>
          <cell r="D1816" t="str">
            <v>副驾靠背骨架焊接总成</v>
          </cell>
        </row>
        <row r="1817">
          <cell r="B1817" t="str">
            <v>TST0001060</v>
          </cell>
          <cell r="C1817" t="str">
            <v>230TST0001060</v>
          </cell>
          <cell r="D1817" t="str">
            <v>桥架100*50</v>
          </cell>
        </row>
        <row r="1818">
          <cell r="B1818" t="str">
            <v>TFT0000042</v>
          </cell>
          <cell r="C1818" t="str">
            <v>220TFT0000042</v>
          </cell>
          <cell r="D1818" t="str">
            <v>聚氨酯用添加剂SL-7</v>
          </cell>
        </row>
        <row r="1819">
          <cell r="B1819" t="str">
            <v>SHT0000785</v>
          </cell>
          <cell r="C1819" t="str">
            <v>220SHT0000785</v>
          </cell>
          <cell r="D1819" t="str">
            <v>2490椰棕下卧铺护面总成</v>
          </cell>
        </row>
        <row r="1820">
          <cell r="B1820" t="str">
            <v>SHT0001529</v>
          </cell>
          <cell r="C1820" t="str">
            <v>230SHT0001529</v>
          </cell>
          <cell r="D1820" t="str">
            <v>主驾座框骨架焊接总成</v>
          </cell>
        </row>
        <row r="1821">
          <cell r="B1821" t="str">
            <v>SHT0014831</v>
          </cell>
          <cell r="C1821" t="str">
            <v>230SHT0014831</v>
          </cell>
          <cell r="D1821" t="str">
            <v>VDC阀气路总成</v>
          </cell>
        </row>
        <row r="1822">
          <cell r="B1822" t="str">
            <v>REM0003366</v>
          </cell>
          <cell r="C1822" t="str">
            <v>210REM0003366</v>
          </cell>
          <cell r="D1822" t="str">
            <v>豪泺左置小镜体哑光黑左</v>
          </cell>
        </row>
        <row r="1823">
          <cell r="B1823" t="str">
            <v>REM0002029</v>
          </cell>
          <cell r="C1823" t="str">
            <v>210REM0002029</v>
          </cell>
          <cell r="D1823" t="str">
            <v>1780右后视镜</v>
          </cell>
        </row>
        <row r="1824">
          <cell r="B1824" t="str">
            <v>REM0003368</v>
          </cell>
          <cell r="C1824" t="str">
            <v>210REM0003368</v>
          </cell>
          <cell r="D1824" t="str">
            <v>豪泺左置小镜体哑光黑右</v>
          </cell>
        </row>
        <row r="1825">
          <cell r="B1825" t="str">
            <v>TMP5001010</v>
          </cell>
          <cell r="C1825" t="str">
            <v>210TMP5001010</v>
          </cell>
          <cell r="D1825" t="str">
            <v>极地白底漆128604</v>
          </cell>
        </row>
        <row r="1826">
          <cell r="B1826" t="str">
            <v>SLT0010401</v>
          </cell>
          <cell r="C1826" t="str">
            <v>220SLT0010401</v>
          </cell>
          <cell r="D1826" t="str">
            <v>驾驶员靠背护面总成</v>
          </cell>
        </row>
        <row r="1827">
          <cell r="B1827" t="str">
            <v>SLT0010705</v>
          </cell>
          <cell r="C1827" t="str">
            <v>220SLT0010705</v>
          </cell>
          <cell r="D1827" t="str">
            <v>驾驶员靠背护面总成</v>
          </cell>
        </row>
        <row r="1828">
          <cell r="B1828" t="str">
            <v>SLT0010853</v>
          </cell>
          <cell r="C1828" t="str">
            <v>220SLT0010853</v>
          </cell>
          <cell r="D1828" t="str">
            <v>驾驶员靠背护面总成</v>
          </cell>
        </row>
        <row r="1829">
          <cell r="B1829" t="str">
            <v>SBS0010009</v>
          </cell>
          <cell r="C1829" t="str">
            <v>220SBS0010009</v>
          </cell>
          <cell r="D1829" t="str">
            <v>侧翻右座椅背护面总成</v>
          </cell>
        </row>
        <row r="1830">
          <cell r="B1830" t="str">
            <v>SBS0010030</v>
          </cell>
          <cell r="C1830" t="str">
            <v>220SBS0010030</v>
          </cell>
          <cell r="D1830" t="str">
            <v>侧翻左座椅背护面总成</v>
          </cell>
        </row>
        <row r="1831">
          <cell r="B1831" t="str">
            <v>SHT0002498</v>
          </cell>
          <cell r="C1831" t="str">
            <v>220SHT0002498</v>
          </cell>
          <cell r="D1831" t="str">
            <v>副司机底座总成</v>
          </cell>
        </row>
        <row r="1832">
          <cell r="B1832" t="str">
            <v>SHT0002498</v>
          </cell>
          <cell r="C1832" t="str">
            <v>230SHT0002498</v>
          </cell>
          <cell r="D1832" t="str">
            <v>副司机底座总成</v>
          </cell>
        </row>
        <row r="1833">
          <cell r="B1833" t="str">
            <v>SHT0014074</v>
          </cell>
          <cell r="C1833" t="str">
            <v>220SHT0014074</v>
          </cell>
          <cell r="D1833" t="str">
            <v>副驾靠背护面总成</v>
          </cell>
        </row>
        <row r="1834">
          <cell r="B1834" t="str">
            <v>TMA0000561</v>
          </cell>
          <cell r="C1834" t="str">
            <v>210TMA0000561</v>
          </cell>
          <cell r="D1834" t="str">
            <v>无尘纸</v>
          </cell>
        </row>
        <row r="1835">
          <cell r="B1835" t="str">
            <v>SHT0013978</v>
          </cell>
          <cell r="C1835" t="str">
            <v>230SHT0013978</v>
          </cell>
          <cell r="D1835" t="str">
            <v>副驾靠背骨架焊接总成</v>
          </cell>
        </row>
        <row r="1836">
          <cell r="B1836" t="str">
            <v>TMA0000571</v>
          </cell>
          <cell r="C1836" t="str">
            <v>210TMA0000571</v>
          </cell>
          <cell r="D1836" t="str">
            <v>包装带15*1.6</v>
          </cell>
        </row>
        <row r="1837">
          <cell r="B1837" t="str">
            <v>SCS0004104</v>
          </cell>
          <cell r="C1837" t="str">
            <v>220SCS0004104</v>
          </cell>
          <cell r="D1837" t="str">
            <v>B40V后排快拆折叠机构</v>
          </cell>
        </row>
        <row r="1838">
          <cell r="B1838" t="str">
            <v>TST0000735</v>
          </cell>
          <cell r="C1838" t="str">
            <v>220TST0000735</v>
          </cell>
          <cell r="D1838" t="str">
            <v>推力压脚</v>
          </cell>
        </row>
        <row r="1839">
          <cell r="B1839" t="str">
            <v>TST0000809</v>
          </cell>
          <cell r="C1839" t="str">
            <v>230TST0000809</v>
          </cell>
          <cell r="D1839" t="str">
            <v>油泵</v>
          </cell>
        </row>
        <row r="1840">
          <cell r="B1840" t="str">
            <v>TST0001139</v>
          </cell>
          <cell r="C1840" t="str">
            <v>230TST0001139</v>
          </cell>
          <cell r="D1840" t="str">
            <v>热电偶</v>
          </cell>
        </row>
        <row r="1841">
          <cell r="B1841" t="str">
            <v>TST0001822</v>
          </cell>
          <cell r="C1841" t="str">
            <v>230TST0001822</v>
          </cell>
          <cell r="D1841" t="str">
            <v>抱箍</v>
          </cell>
        </row>
        <row r="1842">
          <cell r="B1842" t="str">
            <v>RSM0000158</v>
          </cell>
          <cell r="C1842" t="str">
            <v>210RSM0000158</v>
          </cell>
          <cell r="D1842" t="str">
            <v>曼项目右置补盲镜</v>
          </cell>
        </row>
        <row r="1843">
          <cell r="B1843" t="str">
            <v>SHT0014529</v>
          </cell>
          <cell r="C1843" t="str">
            <v>230SHT0014529</v>
          </cell>
          <cell r="D1843" t="str">
            <v>驾驶员靠背焊接总成</v>
          </cell>
        </row>
        <row r="1844">
          <cell r="B1844" t="str">
            <v>SHT0002024</v>
          </cell>
          <cell r="C1844" t="str">
            <v>230SHT0002024</v>
          </cell>
          <cell r="D1844" t="str">
            <v>主驾靠背骨架焊接总成</v>
          </cell>
        </row>
        <row r="1845">
          <cell r="B1845" t="str">
            <v>TMI0000105</v>
          </cell>
          <cell r="C1845" t="str">
            <v>210TMI0000105</v>
          </cell>
          <cell r="D1845" t="str">
            <v>色粉4944</v>
          </cell>
        </row>
        <row r="1846">
          <cell r="B1846" t="str">
            <v>SHT0012086</v>
          </cell>
          <cell r="C1846" t="str">
            <v>230SHT0012086</v>
          </cell>
          <cell r="D1846" t="str">
            <v>绞架总成</v>
          </cell>
        </row>
        <row r="1847">
          <cell r="B1847" t="str">
            <v>SCS0004143</v>
          </cell>
          <cell r="C1847" t="str">
            <v>220SCS0004143</v>
          </cell>
          <cell r="D1847" t="str">
            <v>六分座垫泡沫总成</v>
          </cell>
        </row>
        <row r="1848">
          <cell r="B1848" t="str">
            <v>SLT0000568</v>
          </cell>
          <cell r="C1848" t="str">
            <v>220SLT0000568</v>
          </cell>
          <cell r="D1848" t="str">
            <v>K1四人连体左背无头枕</v>
          </cell>
        </row>
        <row r="1849">
          <cell r="B1849" t="str">
            <v>SLT0000569</v>
          </cell>
          <cell r="C1849" t="str">
            <v>220SLT0000569</v>
          </cell>
          <cell r="D1849" t="str">
            <v>K1四人连体右背（无头枕</v>
          </cell>
        </row>
        <row r="1850">
          <cell r="B1850" t="str">
            <v>SCS0011426</v>
          </cell>
          <cell r="C1850" t="str">
            <v>220SCS0011426</v>
          </cell>
          <cell r="D1850" t="str">
            <v>六分靠背泡沫总成</v>
          </cell>
        </row>
        <row r="1851">
          <cell r="B1851" t="str">
            <v>SCS0004307</v>
          </cell>
          <cell r="C1851" t="str">
            <v>220SCS0004307</v>
          </cell>
          <cell r="D1851" t="str">
            <v>六分靠背泡沫总成</v>
          </cell>
        </row>
        <row r="1852">
          <cell r="B1852" t="str">
            <v>SLT0010849</v>
          </cell>
          <cell r="C1852" t="str">
            <v>220SLT0010849</v>
          </cell>
          <cell r="D1852" t="str">
            <v>副驾座垫护面总成</v>
          </cell>
        </row>
        <row r="1853">
          <cell r="B1853" t="str">
            <v>SLT0000054</v>
          </cell>
          <cell r="C1853" t="str">
            <v>220SLT0000054</v>
          </cell>
          <cell r="D1853" t="str">
            <v>M3右舵司机背滑轨(被)</v>
          </cell>
        </row>
        <row r="1854">
          <cell r="B1854" t="str">
            <v>SCS0004146</v>
          </cell>
          <cell r="C1854" t="str">
            <v>220SCS0004146</v>
          </cell>
          <cell r="D1854" t="str">
            <v>六分靠背泡沫总成</v>
          </cell>
        </row>
        <row r="1855">
          <cell r="B1855" t="str">
            <v>SLT0000005</v>
          </cell>
          <cell r="C1855" t="str">
            <v>220SLT0000005</v>
          </cell>
          <cell r="D1855" t="str">
            <v>副驾驶员分体座垫泡沫总成</v>
          </cell>
        </row>
        <row r="1856">
          <cell r="B1856" t="str">
            <v>BEC0010159</v>
          </cell>
          <cell r="C1856" t="str">
            <v>220BEC0010159</v>
          </cell>
          <cell r="D1856" t="str">
            <v>坐垫风扇总成</v>
          </cell>
        </row>
        <row r="1857">
          <cell r="B1857" t="str">
            <v>SLT0002178</v>
          </cell>
          <cell r="C1857" t="str">
            <v>220SLT0002178</v>
          </cell>
          <cell r="D1857" t="str">
            <v>驾驶员靠背护面总成</v>
          </cell>
        </row>
        <row r="1858">
          <cell r="B1858" t="str">
            <v>TST0001071</v>
          </cell>
          <cell r="C1858" t="str">
            <v>230TST0001071</v>
          </cell>
          <cell r="D1858" t="str">
            <v>插排</v>
          </cell>
        </row>
        <row r="1859">
          <cell r="B1859" t="str">
            <v>SLT0002187</v>
          </cell>
          <cell r="C1859" t="str">
            <v>220SLT0002187</v>
          </cell>
          <cell r="D1859" t="str">
            <v>前座副靠背护面总成</v>
          </cell>
        </row>
        <row r="1860">
          <cell r="B1860" t="str">
            <v>SHT0000505</v>
          </cell>
          <cell r="C1860" t="str">
            <v>220SHT0000505</v>
          </cell>
          <cell r="D1860" t="str">
            <v>H4A升降调节开关总成</v>
          </cell>
        </row>
        <row r="1861">
          <cell r="B1861" t="str">
            <v>SHT0000505</v>
          </cell>
          <cell r="C1861" t="str">
            <v>230SHT0000505</v>
          </cell>
          <cell r="D1861" t="str">
            <v>H4A升降调节开关总成</v>
          </cell>
        </row>
        <row r="1862">
          <cell r="B1862" t="str">
            <v>RSM0000068</v>
          </cell>
          <cell r="C1862" t="str">
            <v>210RSM0000068</v>
          </cell>
          <cell r="D1862" t="str">
            <v>豪泺路面镜</v>
          </cell>
        </row>
        <row r="1863">
          <cell r="B1863" t="str">
            <v>RCA0000081</v>
          </cell>
          <cell r="C1863" t="str">
            <v>210RCA0000081</v>
          </cell>
          <cell r="D1863" t="str">
            <v>M31RB牌照板格林兰白</v>
          </cell>
        </row>
        <row r="1864">
          <cell r="B1864" t="str">
            <v>RCA0000178</v>
          </cell>
          <cell r="C1864" t="str">
            <v>210RCA0000178</v>
          </cell>
          <cell r="D1864" t="str">
            <v>M31RB牌照板邮政绿</v>
          </cell>
        </row>
        <row r="1865">
          <cell r="B1865" t="str">
            <v>SCS0004732</v>
          </cell>
          <cell r="C1865" t="str">
            <v>230SCS0004732</v>
          </cell>
          <cell r="D1865" t="str">
            <v>左侧调角器星盘</v>
          </cell>
        </row>
        <row r="1866">
          <cell r="B1866" t="str">
            <v>SCS0004733</v>
          </cell>
          <cell r="C1866" t="str">
            <v>230SCS0004733</v>
          </cell>
          <cell r="D1866" t="str">
            <v>右侧调角器星盘</v>
          </cell>
        </row>
        <row r="1867">
          <cell r="B1867" t="str">
            <v>SLT0002569</v>
          </cell>
          <cell r="C1867" t="str">
            <v>220SLT0002569</v>
          </cell>
          <cell r="D1867" t="str">
            <v>驾驶员靠背护面总成</v>
          </cell>
        </row>
        <row r="1868">
          <cell r="B1868" t="str">
            <v>SBS0010018</v>
          </cell>
          <cell r="C1868" t="str">
            <v>220SBS0010018</v>
          </cell>
          <cell r="D1868" t="str">
            <v>四人联体左座垫护面总成</v>
          </cell>
        </row>
        <row r="1869">
          <cell r="B1869" t="str">
            <v>REM0002525</v>
          </cell>
          <cell r="C1869" t="str">
            <v>210REM0002525</v>
          </cell>
          <cell r="D1869" t="str">
            <v>F1695B左后视镜</v>
          </cell>
        </row>
        <row r="1870">
          <cell r="B1870" t="str">
            <v>SLT0000821</v>
          </cell>
          <cell r="C1870" t="str">
            <v>220SLT0000821</v>
          </cell>
          <cell r="D1870" t="str">
            <v>卧铺护面总成</v>
          </cell>
        </row>
        <row r="1871">
          <cell r="B1871" t="str">
            <v>TMP5003086</v>
          </cell>
          <cell r="C1871" t="str">
            <v>210TMP5003086</v>
          </cell>
          <cell r="D1871" t="str">
            <v>珠光白BAIC-M031-GHRC</v>
          </cell>
        </row>
        <row r="1872">
          <cell r="B1872" t="str">
            <v>SCS0004210</v>
          </cell>
          <cell r="C1872" t="str">
            <v>220SCS0004210</v>
          </cell>
          <cell r="D1872" t="str">
            <v>六分座垫泡沫总成</v>
          </cell>
        </row>
        <row r="1873">
          <cell r="B1873" t="str">
            <v>SLT0002429</v>
          </cell>
          <cell r="C1873" t="str">
            <v>220SLT0002429</v>
          </cell>
          <cell r="D1873" t="str">
            <v>前座副靠背护面总成</v>
          </cell>
        </row>
        <row r="1874">
          <cell r="B1874" t="str">
            <v>TFT0000040</v>
          </cell>
          <cell r="C1874" t="str">
            <v>220TFT0000040</v>
          </cell>
          <cell r="D1874" t="str">
            <v>聚氨酯用添加剂3415</v>
          </cell>
        </row>
        <row r="1875">
          <cell r="B1875" t="str">
            <v>TFT0000041</v>
          </cell>
          <cell r="C1875" t="str">
            <v>220TFT0000041</v>
          </cell>
          <cell r="D1875" t="str">
            <v>聚氨酯用添加剂3555</v>
          </cell>
        </row>
        <row r="1876">
          <cell r="B1876" t="str">
            <v>SLT0000182</v>
          </cell>
          <cell r="C1876" t="str">
            <v>220SLT0000182</v>
          </cell>
          <cell r="D1876" t="str">
            <v>6486副司机座泡沫</v>
          </cell>
        </row>
        <row r="1877">
          <cell r="B1877" t="str">
            <v>SLT0000169</v>
          </cell>
          <cell r="C1877" t="str">
            <v>220SLT0000169</v>
          </cell>
          <cell r="D1877" t="str">
            <v>6486司机座泡沫</v>
          </cell>
        </row>
        <row r="1878">
          <cell r="B1878" t="str">
            <v>SHT0011323</v>
          </cell>
          <cell r="C1878" t="str">
            <v>220SHT0011323</v>
          </cell>
          <cell r="D1878" t="str">
            <v>驾驶员靠背泡沫总成</v>
          </cell>
        </row>
        <row r="1879">
          <cell r="B1879" t="str">
            <v>SHT0011385</v>
          </cell>
          <cell r="C1879" t="str">
            <v>220SHT0011385</v>
          </cell>
          <cell r="D1879" t="str">
            <v>副驾驶员靠背泡沫总成</v>
          </cell>
        </row>
        <row r="1880">
          <cell r="B1880" t="str">
            <v>SHT0011399</v>
          </cell>
          <cell r="C1880" t="str">
            <v>220SHT0011399</v>
          </cell>
          <cell r="D1880" t="str">
            <v>润滑脂</v>
          </cell>
        </row>
        <row r="1881">
          <cell r="B1881" t="str">
            <v>SHT0011399</v>
          </cell>
          <cell r="C1881" t="str">
            <v>230SHT0011399</v>
          </cell>
          <cell r="D1881" t="str">
            <v>润滑脂</v>
          </cell>
        </row>
        <row r="1882">
          <cell r="B1882" t="str">
            <v>SHT0000275</v>
          </cell>
          <cell r="C1882" t="str">
            <v>220SHT0000275</v>
          </cell>
          <cell r="D1882" t="str">
            <v>陕汽机械靠背骨架总成</v>
          </cell>
        </row>
        <row r="1883">
          <cell r="B1883" t="str">
            <v>SCS0005175</v>
          </cell>
          <cell r="C1883" t="str">
            <v>220SCS0005175</v>
          </cell>
          <cell r="D1883" t="str">
            <v>六分靠背骨架总成</v>
          </cell>
        </row>
        <row r="1884">
          <cell r="B1884" t="str">
            <v>SCS0005175</v>
          </cell>
          <cell r="C1884" t="str">
            <v>230SCS0005175</v>
          </cell>
          <cell r="D1884" t="str">
            <v>六分靠背骨架总成</v>
          </cell>
        </row>
        <row r="1885">
          <cell r="B1885" t="str">
            <v>SCS0001609</v>
          </cell>
          <cell r="C1885" t="str">
            <v>220SCS0001609</v>
          </cell>
          <cell r="D1885" t="str">
            <v>二排四分座骨架主体总成</v>
          </cell>
        </row>
        <row r="1886">
          <cell r="B1886" t="str">
            <v>SCS0001609</v>
          </cell>
          <cell r="C1886" t="str">
            <v>230SCS0001609</v>
          </cell>
          <cell r="D1886" t="str">
            <v>二排四分座骨架主体总成</v>
          </cell>
        </row>
        <row r="1887">
          <cell r="B1887" t="str">
            <v>SHT0001712</v>
          </cell>
          <cell r="C1887" t="str">
            <v>230SHT0001712</v>
          </cell>
          <cell r="D1887" t="str">
            <v>主驾座框骨架焊接总成</v>
          </cell>
        </row>
        <row r="1888">
          <cell r="B1888" t="str">
            <v>SLT0000439</v>
          </cell>
          <cell r="C1888" t="str">
            <v>220SLT0000439</v>
          </cell>
          <cell r="D1888" t="str">
            <v>K1-G9-6座翻滚</v>
          </cell>
        </row>
        <row r="1889">
          <cell r="B1889" t="str">
            <v>SHT0000983</v>
          </cell>
          <cell r="C1889" t="str">
            <v>230SHT0000983</v>
          </cell>
          <cell r="D1889" t="str">
            <v>主驾座框骨架焊接总成电泳</v>
          </cell>
        </row>
        <row r="1890">
          <cell r="B1890" t="str">
            <v>SHT0001693</v>
          </cell>
          <cell r="C1890" t="str">
            <v>230SHT0001693</v>
          </cell>
          <cell r="D1890" t="str">
            <v>副驾靠背骨架总成电泳</v>
          </cell>
        </row>
        <row r="1891">
          <cell r="B1891" t="str">
            <v>SHT0002262</v>
          </cell>
          <cell r="C1891" t="str">
            <v>230SHT0002262</v>
          </cell>
          <cell r="D1891" t="str">
            <v>座框骨架焊接总成电泳</v>
          </cell>
        </row>
        <row r="1892">
          <cell r="B1892" t="str">
            <v>SHT0001335</v>
          </cell>
          <cell r="C1892" t="str">
            <v>230SHT0001335</v>
          </cell>
          <cell r="D1892" t="str">
            <v>副驾座框骨架焊接总成电泳</v>
          </cell>
        </row>
        <row r="1893">
          <cell r="B1893" t="str">
            <v>SHT0002263</v>
          </cell>
          <cell r="C1893" t="str">
            <v>230SHT0002263</v>
          </cell>
          <cell r="D1893" t="str">
            <v>座框骨架焊接总成</v>
          </cell>
        </row>
        <row r="1894">
          <cell r="B1894" t="str">
            <v>SCS0001375</v>
          </cell>
          <cell r="C1894" t="str">
            <v>230SCS0001375</v>
          </cell>
          <cell r="D1894" t="str">
            <v>副驾座骨架总成</v>
          </cell>
        </row>
        <row r="1895">
          <cell r="B1895" t="str">
            <v>SHT0012251</v>
          </cell>
          <cell r="C1895" t="str">
            <v>220SHT0012251</v>
          </cell>
          <cell r="D1895" t="str">
            <v>坐垫面套总成</v>
          </cell>
        </row>
        <row r="1896">
          <cell r="B1896" t="str">
            <v>REM0002023</v>
          </cell>
          <cell r="C1896" t="str">
            <v>210REM0002023</v>
          </cell>
          <cell r="D1896" t="str">
            <v>奥铃右后视镜(山东)</v>
          </cell>
        </row>
        <row r="1897">
          <cell r="B1897" t="str">
            <v>TFT0000079</v>
          </cell>
          <cell r="C1897" t="str">
            <v>220TFT0000079</v>
          </cell>
          <cell r="D1897" t="str">
            <v>硅油K54</v>
          </cell>
        </row>
        <row r="1898">
          <cell r="B1898" t="str">
            <v>TST0000247</v>
          </cell>
          <cell r="C1898" t="str">
            <v>230TST0000247</v>
          </cell>
          <cell r="D1898" t="str">
            <v>ф38*200</v>
          </cell>
        </row>
        <row r="1899">
          <cell r="B1899" t="str">
            <v>REM0001994</v>
          </cell>
          <cell r="C1899" t="str">
            <v>210REM0001994</v>
          </cell>
          <cell r="D1899" t="str">
            <v>1580左后视镜</v>
          </cell>
        </row>
        <row r="1900">
          <cell r="B1900" t="str">
            <v>TST0000229</v>
          </cell>
          <cell r="C1900" t="str">
            <v>230TST0000229</v>
          </cell>
          <cell r="D1900" t="str">
            <v>SWB30-80矩形螺旋弹簧</v>
          </cell>
        </row>
        <row r="1901">
          <cell r="B1901" t="str">
            <v>SHT0001418</v>
          </cell>
          <cell r="C1901" t="str">
            <v>230SHT0001418</v>
          </cell>
          <cell r="D1901" t="str">
            <v>主驾座框骨架焊接总成</v>
          </cell>
        </row>
        <row r="1902">
          <cell r="B1902" t="str">
            <v>SHT0010283</v>
          </cell>
          <cell r="C1902" t="str">
            <v>230SHT0010283</v>
          </cell>
          <cell r="D1902" t="str">
            <v>滑轨本体</v>
          </cell>
        </row>
        <row r="1903">
          <cell r="B1903" t="str">
            <v>TST0000341</v>
          </cell>
          <cell r="C1903" t="str">
            <v>230TST0000341</v>
          </cell>
          <cell r="D1903" t="str">
            <v>次定位销RA1409030100-01</v>
          </cell>
        </row>
        <row r="1904">
          <cell r="B1904" t="str">
            <v>SLT0000759</v>
          </cell>
          <cell r="C1904" t="str">
            <v>220SLT0000759</v>
          </cell>
          <cell r="D1904" t="str">
            <v>M3奥铃升级海外出口副座</v>
          </cell>
        </row>
        <row r="1905">
          <cell r="B1905" t="str">
            <v>SHT0011355</v>
          </cell>
          <cell r="C1905" t="str">
            <v>220SHT0011355</v>
          </cell>
          <cell r="D1905" t="str">
            <v>驾驶员靠背泡沫总成</v>
          </cell>
        </row>
        <row r="1906">
          <cell r="B1906" t="str">
            <v>SLT0010595</v>
          </cell>
          <cell r="C1906" t="str">
            <v>220SLT0010595</v>
          </cell>
          <cell r="D1906" t="str">
            <v>副驾靠背泡沫总成</v>
          </cell>
        </row>
        <row r="1907">
          <cell r="B1907" t="str">
            <v>SLT0000089</v>
          </cell>
          <cell r="C1907" t="str">
            <v>220SLT0000089</v>
          </cell>
          <cell r="D1907" t="str">
            <v>副驾驶员座垫泡沫总成</v>
          </cell>
        </row>
        <row r="1908">
          <cell r="B1908" t="str">
            <v>SHT0013150</v>
          </cell>
          <cell r="C1908" t="str">
            <v>220SHT0013150</v>
          </cell>
          <cell r="D1908" t="str">
            <v>副驾坐垫面套总成</v>
          </cell>
        </row>
        <row r="1909">
          <cell r="B1909" t="str">
            <v>BMM0000034</v>
          </cell>
          <cell r="C1909" t="str">
            <v>210BMM0000034</v>
          </cell>
          <cell r="D1909" t="str">
            <v>H6电动大调整机构左</v>
          </cell>
        </row>
        <row r="1910">
          <cell r="B1910" t="str">
            <v>BMM0000035</v>
          </cell>
          <cell r="C1910" t="str">
            <v>210BMM0000035</v>
          </cell>
          <cell r="D1910" t="str">
            <v>H6电动大调整机构右</v>
          </cell>
        </row>
        <row r="1911">
          <cell r="B1911" t="str">
            <v>SHT0012350</v>
          </cell>
          <cell r="C1911" t="str">
            <v>220SHT0012350</v>
          </cell>
          <cell r="D1911" t="str">
            <v>坐垫面套总成</v>
          </cell>
        </row>
        <row r="1912">
          <cell r="B1912" t="str">
            <v>SHT0014370</v>
          </cell>
          <cell r="C1912" t="str">
            <v>230SHT0014370</v>
          </cell>
          <cell r="D1912" t="str">
            <v>副驾靠背骨架焊接总成电泳</v>
          </cell>
        </row>
        <row r="1913">
          <cell r="B1913" t="str">
            <v>REM0002028</v>
          </cell>
          <cell r="C1913" t="str">
            <v>210REM0002028</v>
          </cell>
          <cell r="D1913" t="str">
            <v>1780左后视镜</v>
          </cell>
        </row>
        <row r="1914">
          <cell r="B1914" t="str">
            <v>SHT0000611</v>
          </cell>
          <cell r="C1914" t="str">
            <v>220SHT0000611</v>
          </cell>
          <cell r="D1914" t="str">
            <v>下卧铺护面总成</v>
          </cell>
        </row>
        <row r="1915">
          <cell r="B1915" t="str">
            <v>SHT0002320</v>
          </cell>
          <cell r="C1915" t="str">
            <v>230SHT0002320</v>
          </cell>
          <cell r="D1915" t="str">
            <v>主驾坐框焊接总成电泳</v>
          </cell>
        </row>
        <row r="1916">
          <cell r="B1916" t="str">
            <v>SHT0012928</v>
          </cell>
          <cell r="C1916" t="str">
            <v>230SHT0012928</v>
          </cell>
          <cell r="D1916" t="str">
            <v>驾驶员靠背焊接总成</v>
          </cell>
        </row>
        <row r="1917">
          <cell r="B1917" t="str">
            <v>BEC0010009</v>
          </cell>
          <cell r="C1917" t="str">
            <v>220BEC0010009</v>
          </cell>
          <cell r="D1917" t="str">
            <v>加热系统线束总成</v>
          </cell>
        </row>
        <row r="1918">
          <cell r="B1918" t="str">
            <v>TST0001785</v>
          </cell>
          <cell r="C1918" t="str">
            <v>230TST0001785</v>
          </cell>
          <cell r="D1918" t="str">
            <v>油漆管8*6</v>
          </cell>
        </row>
        <row r="1919">
          <cell r="B1919" t="str">
            <v>SHT0013602</v>
          </cell>
          <cell r="C1919" t="str">
            <v>220SHT0013602</v>
          </cell>
          <cell r="D1919" t="str">
            <v>坐垫面套总成</v>
          </cell>
        </row>
        <row r="1920">
          <cell r="B1920" t="str">
            <v>SHT0001411</v>
          </cell>
          <cell r="C1920" t="str">
            <v>230SHT0001411</v>
          </cell>
          <cell r="D1920" t="str">
            <v>主驾座框骨架焊接总成电泳</v>
          </cell>
        </row>
        <row r="1921">
          <cell r="B1921" t="str">
            <v>TSY0010048</v>
          </cell>
          <cell r="C1921" t="str">
            <v>220TSY0010048</v>
          </cell>
          <cell r="D1921" t="str">
            <v>皮革（复合2mmPE）</v>
          </cell>
        </row>
        <row r="1922">
          <cell r="B1922" t="str">
            <v>SCS0004127</v>
          </cell>
          <cell r="C1922" t="str">
            <v>220SCS0004127</v>
          </cell>
          <cell r="D1922" t="str">
            <v>B40L安全带卷轴器</v>
          </cell>
        </row>
        <row r="1923">
          <cell r="B1923" t="str">
            <v>SHT0001990</v>
          </cell>
          <cell r="C1923" t="str">
            <v>230SHT0001990</v>
          </cell>
          <cell r="D1923" t="str">
            <v>主驾坐框焊接总成电泳</v>
          </cell>
        </row>
        <row r="1924">
          <cell r="B1924" t="str">
            <v>SLT0002620</v>
          </cell>
          <cell r="C1924" t="str">
            <v>220SLT0002620</v>
          </cell>
          <cell r="D1924" t="str">
            <v>k1窄车三排三人座布套</v>
          </cell>
        </row>
        <row r="1925">
          <cell r="B1925" t="str">
            <v>RSM0010035</v>
          </cell>
          <cell r="C1925" t="str">
            <v>210RSM0010035</v>
          </cell>
          <cell r="D1925" t="str">
            <v>H6补盲视镜总成</v>
          </cell>
        </row>
        <row r="1926">
          <cell r="B1926" t="str">
            <v>SHT0010244</v>
          </cell>
          <cell r="C1926" t="str">
            <v>220SHT0010244</v>
          </cell>
          <cell r="D1926" t="str">
            <v>副驾靠背骨架焊接总成</v>
          </cell>
        </row>
        <row r="1927">
          <cell r="B1927" t="str">
            <v>REM0002526</v>
          </cell>
          <cell r="C1927" t="str">
            <v>210REM0002526</v>
          </cell>
          <cell r="D1927" t="str">
            <v>1695B右后视镜</v>
          </cell>
        </row>
        <row r="1928">
          <cell r="B1928" t="str">
            <v>SLT0000053</v>
          </cell>
          <cell r="C1928" t="str">
            <v>220SLT0000053</v>
          </cell>
          <cell r="D1928" t="str">
            <v>M3右舵司机背滑轨(主)</v>
          </cell>
        </row>
        <row r="1929">
          <cell r="B1929" t="str">
            <v>SCS0006036</v>
          </cell>
          <cell r="C1929" t="str">
            <v>230SCS0006036</v>
          </cell>
          <cell r="D1929" t="str">
            <v>滑轨电机总成</v>
          </cell>
        </row>
        <row r="1930">
          <cell r="B1930" t="str">
            <v>TST0000147</v>
          </cell>
          <cell r="C1930" t="str">
            <v>230TST0000147</v>
          </cell>
          <cell r="D1930" t="str">
            <v>内方螺丝20*40</v>
          </cell>
        </row>
        <row r="1931">
          <cell r="B1931" t="str">
            <v>TST0000591</v>
          </cell>
          <cell r="C1931" t="str">
            <v>230TST0000591</v>
          </cell>
          <cell r="D1931" t="str">
            <v>气缸φ32*100</v>
          </cell>
        </row>
        <row r="1932">
          <cell r="B1932" t="str">
            <v>SHT0001528</v>
          </cell>
          <cell r="C1932" t="str">
            <v>230SHT0001528</v>
          </cell>
          <cell r="D1932" t="str">
            <v>主驾座框骨架焊接总成电泳</v>
          </cell>
        </row>
        <row r="1933">
          <cell r="B1933" t="str">
            <v>SHT0000275</v>
          </cell>
          <cell r="C1933" t="str">
            <v>230SHT0000275</v>
          </cell>
          <cell r="D1933" t="str">
            <v>陕汽机械靠背骨架总成</v>
          </cell>
        </row>
        <row r="1934">
          <cell r="B1934" t="str">
            <v>SHT0001321</v>
          </cell>
          <cell r="C1934" t="str">
            <v>230SHT0001321</v>
          </cell>
          <cell r="D1934" t="str">
            <v>主驾座框骨架焊接总成电泳</v>
          </cell>
        </row>
        <row r="1935">
          <cell r="B1935" t="str">
            <v>SLT0002290</v>
          </cell>
          <cell r="C1935" t="str">
            <v>220SLT0002290</v>
          </cell>
          <cell r="D1935" t="str">
            <v>副驾驶员座垫护面总成</v>
          </cell>
        </row>
        <row r="1936">
          <cell r="B1936" t="str">
            <v>SHT0000552</v>
          </cell>
          <cell r="C1936" t="str">
            <v>220SHT0000552</v>
          </cell>
          <cell r="D1936" t="str">
            <v>加宽下卧铺护面总成</v>
          </cell>
        </row>
        <row r="1937">
          <cell r="B1937" t="str">
            <v>SHT0002271</v>
          </cell>
          <cell r="C1937" t="str">
            <v>230SHT0002271</v>
          </cell>
          <cell r="D1937" t="str">
            <v>副驾座框骨架焊接总成电泳</v>
          </cell>
        </row>
        <row r="1938">
          <cell r="B1938" t="str">
            <v>SHT0001993</v>
          </cell>
          <cell r="C1938" t="str">
            <v>230SHT0001993</v>
          </cell>
          <cell r="D1938" t="str">
            <v>副驾坐框焊接总成电泳</v>
          </cell>
        </row>
        <row r="1939">
          <cell r="B1939" t="str">
            <v>SHT0002312</v>
          </cell>
          <cell r="C1939" t="str">
            <v>230SHT0002312</v>
          </cell>
          <cell r="D1939" t="str">
            <v>主驾座框骨架焊接总成</v>
          </cell>
        </row>
        <row r="1940">
          <cell r="B1940" t="str">
            <v>SHT0002512</v>
          </cell>
          <cell r="C1940" t="str">
            <v>230SHT0002512</v>
          </cell>
          <cell r="D1940" t="str">
            <v>主驾下框焊接组件电泳</v>
          </cell>
        </row>
        <row r="1941">
          <cell r="B1941" t="str">
            <v>SHT0002272</v>
          </cell>
          <cell r="C1941" t="str">
            <v>230SHT0002272</v>
          </cell>
          <cell r="D1941" t="str">
            <v>副驾座框骨架焊接总成</v>
          </cell>
        </row>
        <row r="1942">
          <cell r="B1942" t="str">
            <v>TSY0010246</v>
          </cell>
          <cell r="C1942" t="str">
            <v>220TSY0010246</v>
          </cell>
          <cell r="D1942" t="str">
            <v>PVC辅料</v>
          </cell>
        </row>
        <row r="1943">
          <cell r="B1943" t="str">
            <v>TSY0010157</v>
          </cell>
          <cell r="C1943" t="str">
            <v>220TSY0010157</v>
          </cell>
          <cell r="D1943" t="str">
            <v>PVC辅料2070-002</v>
          </cell>
        </row>
        <row r="1944">
          <cell r="B1944" t="str">
            <v>SHT0001246</v>
          </cell>
          <cell r="C1944" t="str">
            <v>230SHT0001246</v>
          </cell>
          <cell r="D1944" t="str">
            <v>主驾座框骨架焊接总成</v>
          </cell>
        </row>
        <row r="1945">
          <cell r="B1945" t="str">
            <v>SHT0013340</v>
          </cell>
          <cell r="C1945" t="str">
            <v>230SHT0013340</v>
          </cell>
          <cell r="D1945" t="str">
            <v>主驾座框焊接总成电泳</v>
          </cell>
        </row>
        <row r="1946">
          <cell r="B1946" t="str">
            <v>SHT0001534</v>
          </cell>
          <cell r="C1946" t="str">
            <v>230SHT0001534</v>
          </cell>
          <cell r="D1946" t="str">
            <v>副驾座框骨架焊接总成</v>
          </cell>
        </row>
        <row r="1947">
          <cell r="B1947" t="str">
            <v>SHT0001839</v>
          </cell>
          <cell r="C1947" t="str">
            <v>220SHT0001839</v>
          </cell>
          <cell r="D1947" t="str">
            <v>主驾副边调角器总成</v>
          </cell>
        </row>
        <row r="1948">
          <cell r="B1948" t="str">
            <v>SHT0001368</v>
          </cell>
          <cell r="C1948" t="str">
            <v>230SHT0001368</v>
          </cell>
          <cell r="D1948" t="str">
            <v>主驾坐框焊接总成</v>
          </cell>
        </row>
        <row r="1949">
          <cell r="B1949" t="str">
            <v>REM0002522</v>
          </cell>
          <cell r="C1949" t="str">
            <v>210REM0002522</v>
          </cell>
          <cell r="D1949" t="str">
            <v>仿丰田右舵左后视镜</v>
          </cell>
        </row>
        <row r="1950">
          <cell r="B1950" t="str">
            <v>SHT0013350</v>
          </cell>
          <cell r="C1950" t="str">
            <v>230SHT0013350</v>
          </cell>
          <cell r="D1950" t="str">
            <v>副驾座框焊接总成电泳</v>
          </cell>
        </row>
        <row r="1951">
          <cell r="B1951" t="str">
            <v>SHT0012305</v>
          </cell>
          <cell r="C1951" t="str">
            <v>220SHT0012305</v>
          </cell>
          <cell r="D1951" t="str">
            <v>靠背骨架焊接总成</v>
          </cell>
        </row>
        <row r="1952">
          <cell r="B1952" t="str">
            <v>SLT0000755</v>
          </cell>
          <cell r="C1952" t="str">
            <v>220SLT0000755</v>
          </cell>
          <cell r="D1952" t="str">
            <v>M3副座1800加宽布套</v>
          </cell>
        </row>
        <row r="1953">
          <cell r="B1953" t="str">
            <v>SHT0002311</v>
          </cell>
          <cell r="C1953" t="str">
            <v>230SHT0002311</v>
          </cell>
          <cell r="D1953" t="str">
            <v>主驾座框骨架焊接总成电泳</v>
          </cell>
        </row>
        <row r="1954">
          <cell r="B1954" t="str">
            <v>SHT0013940</v>
          </cell>
          <cell r="C1954" t="str">
            <v>230SHT0013940</v>
          </cell>
          <cell r="D1954" t="str">
            <v>驾驶员靠背焊接总成</v>
          </cell>
        </row>
        <row r="1955">
          <cell r="B1955" t="str">
            <v>TMP5003034</v>
          </cell>
          <cell r="C1955" t="str">
            <v>210TMP5003034</v>
          </cell>
          <cell r="D1955" t="str">
            <v>格陵兰白色漆wsz-114</v>
          </cell>
        </row>
        <row r="1956">
          <cell r="B1956" t="str">
            <v>SLT0002451</v>
          </cell>
          <cell r="C1956" t="str">
            <v>220SLT0002451</v>
          </cell>
          <cell r="D1956" t="str">
            <v>升级1800副司机座布套</v>
          </cell>
        </row>
        <row r="1957">
          <cell r="B1957" t="str">
            <v>SHT0001326</v>
          </cell>
          <cell r="C1957" t="str">
            <v>230SHT0001326</v>
          </cell>
          <cell r="D1957" t="str">
            <v>主驾座框骨架焊接总成</v>
          </cell>
        </row>
        <row r="1958">
          <cell r="B1958" t="str">
            <v>SLT0002037</v>
          </cell>
          <cell r="C1958" t="str">
            <v>220SLT0002037</v>
          </cell>
          <cell r="D1958" t="str">
            <v>K1四人联体右背布套</v>
          </cell>
        </row>
        <row r="1959">
          <cell r="B1959" t="str">
            <v>SLT0002038</v>
          </cell>
          <cell r="C1959" t="str">
            <v>220SLT0002038</v>
          </cell>
          <cell r="D1959" t="str">
            <v>K1四人联体左背布套</v>
          </cell>
        </row>
        <row r="1960">
          <cell r="B1960" t="str">
            <v>TFT0000080</v>
          </cell>
          <cell r="C1960" t="str">
            <v>220TFT0000080</v>
          </cell>
          <cell r="D1960" t="str">
            <v>硅油K31</v>
          </cell>
        </row>
        <row r="1961">
          <cell r="B1961" t="str">
            <v>TST0001072</v>
          </cell>
          <cell r="C1961" t="str">
            <v>230TST0001072</v>
          </cell>
          <cell r="D1961" t="str">
            <v>变径接头</v>
          </cell>
        </row>
        <row r="1962">
          <cell r="B1962" t="str">
            <v>SLT0000168</v>
          </cell>
          <cell r="C1962" t="str">
            <v>220SLT0000168</v>
          </cell>
          <cell r="D1962" t="str">
            <v>6486司机背泡沫</v>
          </cell>
        </row>
        <row r="1963">
          <cell r="B1963" t="str">
            <v>SHT0002507</v>
          </cell>
          <cell r="C1963" t="str">
            <v>220SHT0002507</v>
          </cell>
          <cell r="D1963" t="str">
            <v>副驾驶员靠背骨架总成</v>
          </cell>
        </row>
        <row r="1964">
          <cell r="B1964" t="str">
            <v>SHT0000086</v>
          </cell>
          <cell r="C1964" t="str">
            <v>220SHT0000086</v>
          </cell>
          <cell r="D1964" t="str">
            <v>驾驶员靠背护面总成</v>
          </cell>
        </row>
        <row r="1965">
          <cell r="B1965" t="str">
            <v>SHT0001363</v>
          </cell>
          <cell r="C1965" t="str">
            <v>230SHT0001363</v>
          </cell>
          <cell r="D1965" t="str">
            <v>主驾座框骨架焊接总成</v>
          </cell>
        </row>
        <row r="1966">
          <cell r="B1966" t="str">
            <v>SHT0000576</v>
          </cell>
          <cell r="C1966" t="str">
            <v>220SHT0000576</v>
          </cell>
          <cell r="D1966" t="str">
            <v>H3改型副司机底座骨架总成</v>
          </cell>
        </row>
        <row r="1967">
          <cell r="B1967" t="str">
            <v>SHT0001635</v>
          </cell>
          <cell r="C1967" t="str">
            <v>220SHT0001635</v>
          </cell>
          <cell r="D1967" t="str">
            <v>上卧铺防护网总成</v>
          </cell>
        </row>
        <row r="1968">
          <cell r="B1968" t="str">
            <v>SHT0013503</v>
          </cell>
          <cell r="C1968" t="str">
            <v>230SHT0013503</v>
          </cell>
          <cell r="D1968" t="str">
            <v>司机靠背骨架焊接总成</v>
          </cell>
        </row>
        <row r="1969">
          <cell r="B1969" t="str">
            <v>SHT0001757</v>
          </cell>
          <cell r="C1969" t="str">
            <v>230SHT0001757</v>
          </cell>
          <cell r="D1969" t="str">
            <v>主驾靠背骨架总成电泳</v>
          </cell>
        </row>
        <row r="1970">
          <cell r="B1970" t="str">
            <v>SCS0005987</v>
          </cell>
          <cell r="C1970" t="str">
            <v>230SCS0005987</v>
          </cell>
          <cell r="D1970" t="str">
            <v>左侧电动调角器焊接总成</v>
          </cell>
        </row>
        <row r="1971">
          <cell r="B1971" t="str">
            <v>SCS0005990</v>
          </cell>
          <cell r="C1971" t="str">
            <v>230SCS0005990</v>
          </cell>
          <cell r="D1971" t="str">
            <v>右侧电动调角器焊接总成</v>
          </cell>
        </row>
        <row r="1972">
          <cell r="B1972" t="str">
            <v>SHT0002639</v>
          </cell>
          <cell r="C1972" t="str">
            <v>220SHT0002639</v>
          </cell>
          <cell r="D1972" t="str">
            <v>副司机座框总成电泳</v>
          </cell>
        </row>
        <row r="1973">
          <cell r="B1973" t="str">
            <v>SLT0000652</v>
          </cell>
          <cell r="C1973" t="str">
            <v>220SLT0000652</v>
          </cell>
          <cell r="D1973" t="str">
            <v>K1窄车后排单人背泡沫</v>
          </cell>
        </row>
        <row r="1974">
          <cell r="B1974" t="str">
            <v>TST0000377</v>
          </cell>
          <cell r="C1974" t="str">
            <v>230TST0000377</v>
          </cell>
          <cell r="D1974" t="str">
            <v>凹模φ25*φ7.2*45</v>
          </cell>
        </row>
        <row r="1975">
          <cell r="B1975" t="str">
            <v>SLT0002607</v>
          </cell>
          <cell r="C1975" t="str">
            <v>220SLT0002607</v>
          </cell>
          <cell r="D1975" t="str">
            <v>k1窄车一排三人座布套</v>
          </cell>
        </row>
        <row r="1976">
          <cell r="B1976" t="str">
            <v>SHT0012954</v>
          </cell>
          <cell r="C1976" t="str">
            <v>230SHT0012954</v>
          </cell>
          <cell r="D1976" t="str">
            <v>靠背骨架焊接总成</v>
          </cell>
        </row>
        <row r="1977">
          <cell r="B1977" t="str">
            <v>SHT0001578</v>
          </cell>
          <cell r="C1977" t="str">
            <v>220SHT0001578</v>
          </cell>
          <cell r="D1977" t="str">
            <v>驾驶员靠背护面总成</v>
          </cell>
        </row>
        <row r="1978">
          <cell r="B1978" t="str">
            <v>BPC0000065</v>
          </cell>
          <cell r="C1978" t="str">
            <v>220BPC0000065</v>
          </cell>
          <cell r="D1978" t="str">
            <v>联腰拖开关</v>
          </cell>
        </row>
        <row r="1979">
          <cell r="B1979" t="str">
            <v>SHT0012168</v>
          </cell>
          <cell r="C1979" t="str">
            <v>230SHT0012168</v>
          </cell>
          <cell r="D1979" t="str">
            <v>主驾下框焊接组件</v>
          </cell>
        </row>
        <row r="1980">
          <cell r="B1980" t="str">
            <v>SHT0002743</v>
          </cell>
          <cell r="C1980" t="str">
            <v>230SHT0002743</v>
          </cell>
          <cell r="D1980" t="str">
            <v>大运靠背骨架焊接总成</v>
          </cell>
        </row>
        <row r="1981">
          <cell r="B1981" t="str">
            <v>SHT0001584</v>
          </cell>
          <cell r="C1981" t="str">
            <v>220SHT0001584</v>
          </cell>
          <cell r="D1981" t="str">
            <v>副驾靠背护面总成</v>
          </cell>
        </row>
        <row r="1982">
          <cell r="B1982" t="str">
            <v>TST0000661</v>
          </cell>
          <cell r="C1982" t="str">
            <v>230TST0000661</v>
          </cell>
          <cell r="D1982" t="str">
            <v>轴承6310</v>
          </cell>
        </row>
        <row r="1983">
          <cell r="B1983" t="str">
            <v>SHT0013341</v>
          </cell>
          <cell r="C1983" t="str">
            <v>230SHT0013341</v>
          </cell>
          <cell r="D1983" t="str">
            <v>主驾座框焊接总成</v>
          </cell>
        </row>
        <row r="1984">
          <cell r="B1984" t="str">
            <v>SHT0001839</v>
          </cell>
          <cell r="C1984" t="str">
            <v>230SHT0001839</v>
          </cell>
          <cell r="D1984" t="str">
            <v>主驾副边调角器总成</v>
          </cell>
        </row>
        <row r="1985">
          <cell r="B1985" t="str">
            <v>SHT0010547</v>
          </cell>
          <cell r="C1985" t="str">
            <v>220SHT0010547</v>
          </cell>
          <cell r="D1985" t="str">
            <v>驾驶员靠背护面总成</v>
          </cell>
        </row>
        <row r="1986">
          <cell r="B1986" t="str">
            <v>BMM0000012</v>
          </cell>
          <cell r="C1986" t="str">
            <v>210BMM0000012</v>
          </cell>
          <cell r="D1986" t="str">
            <v>24V依顿电动调整机构</v>
          </cell>
        </row>
        <row r="1987">
          <cell r="B1987" t="str">
            <v>SLT0010216</v>
          </cell>
          <cell r="C1987" t="str">
            <v>220SLT0010216</v>
          </cell>
          <cell r="D1987" t="str">
            <v>驾驶员靠背护面总成</v>
          </cell>
        </row>
        <row r="1988">
          <cell r="B1988" t="str">
            <v>SLT0000444</v>
          </cell>
          <cell r="C1988" t="str">
            <v>220SLT0000444</v>
          </cell>
          <cell r="D1988" t="str">
            <v>K1四人联体左座泡沫</v>
          </cell>
        </row>
        <row r="1989">
          <cell r="B1989" t="str">
            <v>SHT0000705</v>
          </cell>
          <cell r="C1989" t="str">
            <v>220SHT0000705</v>
          </cell>
          <cell r="D1989" t="str">
            <v>驾驶员靠背护面总成</v>
          </cell>
        </row>
        <row r="1990">
          <cell r="B1990" t="str">
            <v>TCT0000039</v>
          </cell>
          <cell r="C1990" t="str">
            <v>230TCT0000039</v>
          </cell>
          <cell r="D1990" t="str">
            <v>H7102镍添加剂</v>
          </cell>
        </row>
        <row r="1991">
          <cell r="B1991" t="str">
            <v>SHT0010243</v>
          </cell>
          <cell r="C1991" t="str">
            <v>230SHT0010243</v>
          </cell>
          <cell r="D1991" t="str">
            <v>主驾靠背骨架焊接总成</v>
          </cell>
        </row>
        <row r="1992">
          <cell r="B1992" t="str">
            <v>SLT0000580</v>
          </cell>
          <cell r="C1992" t="str">
            <v>220SLT0000580</v>
          </cell>
          <cell r="D1992" t="str">
            <v>K1右舵双人座泡沫</v>
          </cell>
        </row>
        <row r="1993">
          <cell r="B1993" t="str">
            <v>SLT0000164</v>
          </cell>
          <cell r="C1993" t="str">
            <v>220SLT0000164</v>
          </cell>
          <cell r="D1993" t="str">
            <v>95右舵卧铺泡沫</v>
          </cell>
        </row>
        <row r="1994">
          <cell r="B1994" t="str">
            <v>SLT0000743</v>
          </cell>
          <cell r="C1994" t="str">
            <v>220SLT0000743</v>
          </cell>
          <cell r="D1994" t="str">
            <v>副驾驶员座垫泡沫总成</v>
          </cell>
        </row>
        <row r="1995">
          <cell r="B1995" t="str">
            <v>SHT0000791</v>
          </cell>
          <cell r="C1995" t="str">
            <v>220SHT0000791</v>
          </cell>
          <cell r="D1995" t="str">
            <v>副驾驶靠背护面总成</v>
          </cell>
        </row>
        <row r="1996">
          <cell r="B1996" t="str">
            <v>SHT0001354</v>
          </cell>
          <cell r="C1996" t="str">
            <v>230SHT0001354</v>
          </cell>
          <cell r="D1996" t="str">
            <v>主驾座框骨架焊接总成电泳</v>
          </cell>
        </row>
        <row r="1997">
          <cell r="B1997" t="str">
            <v>SLT0000710</v>
          </cell>
          <cell r="C1997" t="str">
            <v>220SLT0000710</v>
          </cell>
          <cell r="D1997" t="str">
            <v>副驾连体靠背泡沫总成</v>
          </cell>
        </row>
        <row r="1998">
          <cell r="B1998" t="str">
            <v>SHT0010631</v>
          </cell>
          <cell r="C1998" t="str">
            <v>230SHT0010631</v>
          </cell>
          <cell r="D1998" t="str">
            <v>主驾靠背骨架总成电泳</v>
          </cell>
        </row>
        <row r="1999">
          <cell r="B1999" t="str">
            <v>SHT0001756</v>
          </cell>
          <cell r="C1999" t="str">
            <v>230SHT0001756</v>
          </cell>
          <cell r="D1999" t="str">
            <v>主驾坐框焊接总成</v>
          </cell>
        </row>
        <row r="2000">
          <cell r="B2000" t="str">
            <v>SHT0013256</v>
          </cell>
          <cell r="C2000" t="str">
            <v>230SHT0013256</v>
          </cell>
          <cell r="D2000" t="str">
            <v>防尘罩</v>
          </cell>
        </row>
        <row r="2001">
          <cell r="B2001" t="str">
            <v>BPC0000038</v>
          </cell>
          <cell r="C2001" t="str">
            <v>220BPC0000038</v>
          </cell>
          <cell r="D2001" t="str">
            <v>气悬浮总成</v>
          </cell>
        </row>
        <row r="2002">
          <cell r="B2002" t="str">
            <v>BPC0000038</v>
          </cell>
          <cell r="C2002" t="str">
            <v>230BPC0000038</v>
          </cell>
          <cell r="D2002" t="str">
            <v>气悬浮总成</v>
          </cell>
        </row>
        <row r="2003">
          <cell r="B2003" t="str">
            <v>SLT0002612</v>
          </cell>
          <cell r="C2003" t="str">
            <v>220SLT0002612</v>
          </cell>
          <cell r="D2003" t="str">
            <v>k1一排四人背（新面料）</v>
          </cell>
        </row>
        <row r="2004">
          <cell r="B2004" t="str">
            <v>SLT0001045</v>
          </cell>
          <cell r="C2004" t="str">
            <v>220SLT0001045</v>
          </cell>
          <cell r="D2004" t="str">
            <v>K1右舵双人座泡沫</v>
          </cell>
        </row>
        <row r="2005">
          <cell r="B2005" t="str">
            <v>SLT0000573</v>
          </cell>
          <cell r="C2005" t="str">
            <v>220SLT0000573</v>
          </cell>
          <cell r="D2005" t="str">
            <v>k1右舵一排三人座布套</v>
          </cell>
        </row>
        <row r="2006">
          <cell r="B2006" t="str">
            <v>SLT0002591</v>
          </cell>
          <cell r="C2006" t="str">
            <v>220SLT0002591</v>
          </cell>
          <cell r="D2006" t="str">
            <v>k1宽车左一排三人座布套</v>
          </cell>
        </row>
        <row r="2007">
          <cell r="B2007" t="str">
            <v>SHT0000599</v>
          </cell>
          <cell r="C2007" t="str">
            <v>220SHT0000599</v>
          </cell>
          <cell r="D2007" t="str">
            <v>福田11款吊铺椰棕总成</v>
          </cell>
        </row>
        <row r="2008">
          <cell r="B2008" t="str">
            <v>REM0002033</v>
          </cell>
          <cell r="C2008" t="str">
            <v>210REM0002033</v>
          </cell>
          <cell r="D2008" t="str">
            <v>奥铃左后视镜67(山东)</v>
          </cell>
        </row>
        <row r="2009">
          <cell r="B2009" t="str">
            <v>SHT0013351</v>
          </cell>
          <cell r="C2009" t="str">
            <v>230SHT0013351</v>
          </cell>
          <cell r="D2009" t="str">
            <v>副驾座框焊接总成</v>
          </cell>
        </row>
        <row r="2010">
          <cell r="B2010" t="str">
            <v>BPC0010221</v>
          </cell>
          <cell r="C2010" t="str">
            <v>220BPC0010221</v>
          </cell>
          <cell r="D2010" t="str">
            <v>腰托二联阀开关总成</v>
          </cell>
        </row>
        <row r="2011">
          <cell r="B2011" t="str">
            <v>SLT0000825</v>
          </cell>
          <cell r="C2011" t="str">
            <v>220SLT0000825</v>
          </cell>
          <cell r="D2011" t="str">
            <v>卧铺护面总成</v>
          </cell>
        </row>
        <row r="2012">
          <cell r="B2012" t="str">
            <v>SHT0002027</v>
          </cell>
          <cell r="C2012" t="str">
            <v>230SHT0002027</v>
          </cell>
          <cell r="D2012" t="str">
            <v>副驾靠背骨架焊接总成</v>
          </cell>
        </row>
        <row r="2013">
          <cell r="B2013" t="str">
            <v>SLT0000387</v>
          </cell>
          <cell r="C2013" t="str">
            <v>220SLT0000387</v>
          </cell>
          <cell r="D2013" t="str">
            <v>K1双人座泡沫</v>
          </cell>
        </row>
        <row r="2014">
          <cell r="B2014" t="str">
            <v>SLT0002567</v>
          </cell>
          <cell r="C2014" t="str">
            <v>220SLT0002567</v>
          </cell>
          <cell r="D2014" t="str">
            <v>K1一排三座</v>
          </cell>
        </row>
        <row r="2015">
          <cell r="B2015" t="str">
            <v>SLT0000532</v>
          </cell>
          <cell r="C2015" t="str">
            <v>220SLT0000532</v>
          </cell>
          <cell r="D2015" t="str">
            <v>K1侧翻右座泡沫</v>
          </cell>
        </row>
        <row r="2016">
          <cell r="B2016" t="str">
            <v>SHT0001783</v>
          </cell>
          <cell r="C2016" t="str">
            <v>230SHT0001783</v>
          </cell>
          <cell r="D2016" t="str">
            <v>副驾坐框焊接总成</v>
          </cell>
        </row>
        <row r="2017">
          <cell r="B2017" t="str">
            <v>SHT0001778</v>
          </cell>
          <cell r="C2017" t="str">
            <v>230SHT0001778</v>
          </cell>
          <cell r="D2017" t="str">
            <v>主驾坐框焊接总成</v>
          </cell>
        </row>
        <row r="2018">
          <cell r="B2018" t="str">
            <v>SLT0002608</v>
          </cell>
          <cell r="C2018" t="str">
            <v>220SLT0002608</v>
          </cell>
          <cell r="D2018" t="str">
            <v>k1窄车一排三人背布套</v>
          </cell>
        </row>
        <row r="2019">
          <cell r="B2019" t="str">
            <v>SLT0010454</v>
          </cell>
          <cell r="C2019" t="str">
            <v>220SLT0010454</v>
          </cell>
          <cell r="D2019" t="str">
            <v>副驾座垫护面总成</v>
          </cell>
        </row>
        <row r="2020">
          <cell r="B2020" t="str">
            <v>REM0002838</v>
          </cell>
          <cell r="C2020" t="str">
            <v>210REM0002838</v>
          </cell>
          <cell r="D2020" t="str">
            <v>右置车豪泺大镜头(右)</v>
          </cell>
        </row>
        <row r="2021">
          <cell r="B2021" t="str">
            <v>SHT0010244</v>
          </cell>
          <cell r="C2021" t="str">
            <v>230SHT0010244</v>
          </cell>
          <cell r="D2021" t="str">
            <v>副驾靠背骨架焊接总成</v>
          </cell>
        </row>
        <row r="2022">
          <cell r="B2022" t="str">
            <v>SHT0014656</v>
          </cell>
          <cell r="C2022" t="str">
            <v>220SHT0014656</v>
          </cell>
          <cell r="D2022" t="str">
            <v>坐垫面套总成</v>
          </cell>
        </row>
        <row r="2023">
          <cell r="B2023" t="str">
            <v>TMP5001006</v>
          </cell>
          <cell r="C2023" t="str">
            <v>210TMP5001006</v>
          </cell>
          <cell r="D2023" t="str">
            <v>溶剂型底漆WLF125480</v>
          </cell>
        </row>
        <row r="2024">
          <cell r="B2024" t="str">
            <v>SHT0014530</v>
          </cell>
          <cell r="C2024" t="str">
            <v>230SHT0014530</v>
          </cell>
          <cell r="D2024" t="str">
            <v>副驾靠背骨架焊接总成</v>
          </cell>
        </row>
        <row r="2025">
          <cell r="B2025" t="str">
            <v>SHT0001768</v>
          </cell>
          <cell r="C2025" t="str">
            <v>220SHT0001768</v>
          </cell>
          <cell r="D2025" t="str">
            <v>悬浮机构总成</v>
          </cell>
        </row>
        <row r="2026">
          <cell r="B2026" t="str">
            <v>SHT0001768</v>
          </cell>
          <cell r="C2026" t="str">
            <v>230SHT0001768</v>
          </cell>
          <cell r="D2026" t="str">
            <v>悬浮机构总成</v>
          </cell>
        </row>
        <row r="2027">
          <cell r="B2027" t="str">
            <v>SHT0014879</v>
          </cell>
          <cell r="C2027" t="str">
            <v>230SHT0014879</v>
          </cell>
          <cell r="D2027" t="str">
            <v>减震器下框电泳总成</v>
          </cell>
        </row>
        <row r="2028">
          <cell r="B2028" t="str">
            <v>SHT0002558</v>
          </cell>
          <cell r="C2028" t="str">
            <v>230SHT0002558</v>
          </cell>
          <cell r="D2028" t="str">
            <v>减震器下框焊接组件电泳</v>
          </cell>
        </row>
        <row r="2029">
          <cell r="B2029" t="str">
            <v>RIM0000012</v>
          </cell>
          <cell r="C2029" t="str">
            <v>210RIM0000012</v>
          </cell>
          <cell r="D2029" t="str">
            <v>18D室内镜</v>
          </cell>
        </row>
        <row r="2030">
          <cell r="B2030" t="str">
            <v>SHT0002639</v>
          </cell>
          <cell r="C2030" t="str">
            <v>230SHT0002639</v>
          </cell>
          <cell r="D2030" t="str">
            <v>副司机座框总成电泳</v>
          </cell>
        </row>
        <row r="2031">
          <cell r="B2031" t="str">
            <v>SHT0011020</v>
          </cell>
          <cell r="C2031" t="str">
            <v>220SHT0011020</v>
          </cell>
          <cell r="D2031" t="str">
            <v>副驾驶员靠背泡沫总成</v>
          </cell>
        </row>
        <row r="2032">
          <cell r="B2032" t="str">
            <v>SHT0012172</v>
          </cell>
          <cell r="C2032" t="str">
            <v>230SHT0012172</v>
          </cell>
          <cell r="D2032" t="str">
            <v>主驾驾VDC气阀总成</v>
          </cell>
        </row>
        <row r="2033">
          <cell r="B2033" t="str">
            <v>SBS0010156</v>
          </cell>
          <cell r="C2033" t="str">
            <v>220SBS0010156</v>
          </cell>
          <cell r="D2033" t="str">
            <v>k1标准窄车三排三人背</v>
          </cell>
        </row>
        <row r="2034">
          <cell r="B2034" t="str">
            <v>SBS0010155</v>
          </cell>
          <cell r="C2034" t="str">
            <v>220SBS0010155</v>
          </cell>
          <cell r="D2034" t="str">
            <v>k1标准窄车三排三人座</v>
          </cell>
        </row>
        <row r="2035">
          <cell r="B2035" t="str">
            <v>SHT0001265</v>
          </cell>
          <cell r="C2035" t="str">
            <v>230SHT0001265</v>
          </cell>
          <cell r="D2035" t="str">
            <v>主驾坐框焊接总成电泳</v>
          </cell>
        </row>
        <row r="2036">
          <cell r="B2036" t="str">
            <v>TMA0000581</v>
          </cell>
          <cell r="C2036" t="str">
            <v>210TMA0000581</v>
          </cell>
          <cell r="D2036" t="str">
            <v>MS930胶（硬包）</v>
          </cell>
        </row>
        <row r="2037">
          <cell r="B2037" t="str">
            <v>SLT0010851</v>
          </cell>
          <cell r="C2037" t="str">
            <v>220SLT0010851</v>
          </cell>
          <cell r="D2037" t="str">
            <v>副驾座垫护面总成</v>
          </cell>
        </row>
        <row r="2038">
          <cell r="B2038" t="str">
            <v>REM0002836</v>
          </cell>
          <cell r="C2038" t="str">
            <v>210REM0002836</v>
          </cell>
          <cell r="D2038" t="str">
            <v>右置车豪泺大镜头(左)</v>
          </cell>
        </row>
        <row r="2039">
          <cell r="B2039" t="str">
            <v>SLT0000484</v>
          </cell>
          <cell r="C2039" t="str">
            <v>220SLT0000484</v>
          </cell>
          <cell r="D2039" t="str">
            <v>K1宽车5990双人座泡沫</v>
          </cell>
        </row>
        <row r="2040">
          <cell r="B2040" t="str">
            <v>SHT0013342</v>
          </cell>
          <cell r="C2040" t="str">
            <v>230SHT0013342</v>
          </cell>
          <cell r="D2040" t="str">
            <v>减震器下框焊接总成电泳</v>
          </cell>
        </row>
        <row r="2041">
          <cell r="B2041" t="str">
            <v>SLT0000530</v>
          </cell>
          <cell r="C2041" t="str">
            <v>220SLT0000530</v>
          </cell>
          <cell r="D2041" t="str">
            <v>K1侧翻右折叠板</v>
          </cell>
        </row>
        <row r="2042">
          <cell r="B2042" t="str">
            <v>SLT0000508</v>
          </cell>
          <cell r="C2042" t="str">
            <v>220SLT0000508</v>
          </cell>
          <cell r="D2042" t="str">
            <v>K1侧翻左折叠板</v>
          </cell>
        </row>
        <row r="2043">
          <cell r="B2043" t="str">
            <v>SCS0010801</v>
          </cell>
          <cell r="C2043" t="str">
            <v>220SCS0010801</v>
          </cell>
          <cell r="D2043" t="str">
            <v>六分座垫泡沫总成</v>
          </cell>
        </row>
        <row r="2044">
          <cell r="B2044" t="str">
            <v>TST0000276</v>
          </cell>
          <cell r="C2044" t="str">
            <v>230TST0000276</v>
          </cell>
          <cell r="D2044" t="str">
            <v>丝锥ф20</v>
          </cell>
        </row>
        <row r="2045">
          <cell r="B2045" t="str">
            <v>RSM0000250</v>
          </cell>
          <cell r="C2045" t="str">
            <v>210RSM0000250</v>
          </cell>
          <cell r="D2045" t="str">
            <v>北奔改型前下视镜</v>
          </cell>
        </row>
        <row r="2046">
          <cell r="B2046" t="str">
            <v>SLT0002158</v>
          </cell>
          <cell r="C2046" t="str">
            <v>220SLT0002158</v>
          </cell>
          <cell r="D2046" t="str">
            <v>副驾座垫护面总成</v>
          </cell>
        </row>
        <row r="2047">
          <cell r="B2047" t="str">
            <v>SHT0002619</v>
          </cell>
          <cell r="C2047" t="str">
            <v>230SHT0002619</v>
          </cell>
          <cell r="D2047" t="str">
            <v>内绞架电泳</v>
          </cell>
        </row>
        <row r="2048">
          <cell r="B2048" t="str">
            <v>BMM0000010</v>
          </cell>
          <cell r="C2048" t="str">
            <v>210BMM0000010</v>
          </cell>
          <cell r="D2048" t="str">
            <v>B80C调整机构左20</v>
          </cell>
        </row>
        <row r="2049">
          <cell r="B2049" t="str">
            <v>BMM0000011</v>
          </cell>
          <cell r="C2049" t="str">
            <v>210BMM0000011</v>
          </cell>
          <cell r="D2049" t="str">
            <v>B80C调整机构右19</v>
          </cell>
        </row>
        <row r="2050">
          <cell r="B2050" t="str">
            <v>SLT0002433</v>
          </cell>
          <cell r="C2050" t="str">
            <v>220SLT0002433</v>
          </cell>
          <cell r="D2050" t="str">
            <v>副驾座垫护面总成</v>
          </cell>
        </row>
        <row r="2051">
          <cell r="B2051" t="str">
            <v>SLT0000784</v>
          </cell>
          <cell r="C2051" t="str">
            <v>220SLT0000784</v>
          </cell>
          <cell r="D2051" t="str">
            <v>M4滑轨总成</v>
          </cell>
        </row>
        <row r="2052">
          <cell r="B2052" t="str">
            <v>SLT0000518</v>
          </cell>
          <cell r="C2052" t="str">
            <v>220SLT0000518</v>
          </cell>
          <cell r="D2052" t="str">
            <v>K1侧翻座（左）</v>
          </cell>
        </row>
        <row r="2053">
          <cell r="B2053" t="str">
            <v>SLT0000536</v>
          </cell>
          <cell r="C2053" t="str">
            <v>220SLT0000536</v>
          </cell>
          <cell r="D2053" t="str">
            <v>K1侧翻座（右）</v>
          </cell>
        </row>
        <row r="2054">
          <cell r="B2054" t="str">
            <v>SLT0000556</v>
          </cell>
          <cell r="C2054" t="str">
            <v>220SLT0000556</v>
          </cell>
          <cell r="D2054" t="str">
            <v>K1四人联体右背泡沫</v>
          </cell>
        </row>
        <row r="2055">
          <cell r="B2055" t="str">
            <v>SLT0000443</v>
          </cell>
          <cell r="C2055" t="str">
            <v>220SLT0000443</v>
          </cell>
          <cell r="D2055" t="str">
            <v>K1四人联体左背泡沫</v>
          </cell>
        </row>
        <row r="2056">
          <cell r="B2056" t="str">
            <v>SLT0010396</v>
          </cell>
          <cell r="C2056" t="str">
            <v>220SLT0010396</v>
          </cell>
          <cell r="D2056" t="str">
            <v>副驾座垫泡沫总成</v>
          </cell>
        </row>
        <row r="2057">
          <cell r="B2057" t="str">
            <v>SHT0000443</v>
          </cell>
          <cell r="C2057" t="str">
            <v>220SHT0000443</v>
          </cell>
          <cell r="D2057" t="str">
            <v>滑轨总成</v>
          </cell>
        </row>
        <row r="2058">
          <cell r="B2058" t="str">
            <v>SHT0000443</v>
          </cell>
          <cell r="C2058" t="str">
            <v>230SHT0000443</v>
          </cell>
          <cell r="D2058" t="str">
            <v>滑轨总成</v>
          </cell>
        </row>
        <row r="2059">
          <cell r="B2059" t="str">
            <v>SHT0013663</v>
          </cell>
          <cell r="C2059" t="str">
            <v>220SHT0013663</v>
          </cell>
          <cell r="D2059" t="str">
            <v>副驾靠背骨架焊接总成</v>
          </cell>
        </row>
        <row r="2060">
          <cell r="B2060" t="str">
            <v>SLT0000851</v>
          </cell>
          <cell r="C2060" t="str">
            <v>220SLT0000851</v>
          </cell>
          <cell r="D2060" t="str">
            <v>k1标准窄车三排三人背</v>
          </cell>
        </row>
        <row r="2061">
          <cell r="B2061" t="str">
            <v>SHT0013663</v>
          </cell>
          <cell r="C2061" t="str">
            <v>230SHT0013663</v>
          </cell>
          <cell r="D2061" t="str">
            <v>副驾靠背骨架焊接总成</v>
          </cell>
        </row>
        <row r="2062">
          <cell r="B2062" t="str">
            <v>TST0000339</v>
          </cell>
          <cell r="C2062" t="str">
            <v>230TST0000339</v>
          </cell>
          <cell r="D2062" t="str">
            <v>进口气动定扭扳手</v>
          </cell>
        </row>
        <row r="2063">
          <cell r="B2063" t="str">
            <v>TST0000460</v>
          </cell>
          <cell r="C2063" t="str">
            <v>230TST0000460</v>
          </cell>
          <cell r="D2063" t="str">
            <v>二氧化碳流量表  松下</v>
          </cell>
        </row>
        <row r="2064">
          <cell r="B2064" t="str">
            <v>TST0000517</v>
          </cell>
          <cell r="C2064" t="str">
            <v>230TST0000517</v>
          </cell>
          <cell r="D2064" t="str">
            <v>刮制水平仪</v>
          </cell>
        </row>
        <row r="2065">
          <cell r="B2065" t="str">
            <v>TST0000981</v>
          </cell>
          <cell r="C2065" t="str">
            <v>230TST0000981</v>
          </cell>
          <cell r="D2065" t="str">
            <v>微动开关WZ0210-D4C</v>
          </cell>
        </row>
        <row r="2066">
          <cell r="B2066" t="str">
            <v>SHT0014169</v>
          </cell>
          <cell r="C2066" t="str">
            <v>230SHT0014169</v>
          </cell>
          <cell r="D2066" t="str">
            <v>VDC阀气路总成</v>
          </cell>
        </row>
        <row r="2067">
          <cell r="B2067" t="str">
            <v>SLT0001658</v>
          </cell>
          <cell r="C2067" t="str">
            <v>220SLT0001658</v>
          </cell>
          <cell r="D2067" t="str">
            <v>副驾连体背泡沫总成</v>
          </cell>
        </row>
        <row r="2068">
          <cell r="B2068" t="str">
            <v>SHT0002560</v>
          </cell>
          <cell r="C2068" t="str">
            <v>230SHT0002560</v>
          </cell>
          <cell r="D2068" t="str">
            <v>下框组件电泳</v>
          </cell>
        </row>
        <row r="2069">
          <cell r="B2069" t="str">
            <v>SCS0011422</v>
          </cell>
          <cell r="C2069" t="str">
            <v>220SCS0011422</v>
          </cell>
          <cell r="D2069" t="str">
            <v>四分靠背泡沫总成</v>
          </cell>
        </row>
        <row r="2070">
          <cell r="B2070" t="str">
            <v>SHT0001695</v>
          </cell>
          <cell r="C2070" t="str">
            <v>220SHT0001695</v>
          </cell>
          <cell r="D2070" t="str">
            <v>副驾驶员靠背护面总成</v>
          </cell>
        </row>
        <row r="2071">
          <cell r="B2071" t="str">
            <v>REM0000235</v>
          </cell>
          <cell r="C2071" t="str">
            <v>210REM0000235</v>
          </cell>
          <cell r="D2071" t="str">
            <v>C35DB镜壳高配右</v>
          </cell>
        </row>
        <row r="2072">
          <cell r="B2072" t="str">
            <v>SHT0010554</v>
          </cell>
          <cell r="C2072" t="str">
            <v>230SHT0010554</v>
          </cell>
          <cell r="D2072" t="str">
            <v>副驾靠背骨架总成电泳</v>
          </cell>
        </row>
        <row r="2073">
          <cell r="B2073" t="str">
            <v>TST0000359</v>
          </cell>
          <cell r="C2073" t="str">
            <v>230TST0000359</v>
          </cell>
          <cell r="D2073" t="str">
            <v>钻套</v>
          </cell>
        </row>
        <row r="2074">
          <cell r="B2074" t="str">
            <v>REM0002844</v>
          </cell>
          <cell r="C2074" t="str">
            <v>210REM0002844</v>
          </cell>
          <cell r="D2074" t="str">
            <v>豪泺左置车大镜体左</v>
          </cell>
        </row>
        <row r="2075">
          <cell r="B2075" t="str">
            <v>SLT0000761</v>
          </cell>
          <cell r="C2075" t="str">
            <v>220SLT0000761</v>
          </cell>
          <cell r="D2075" t="str">
            <v>升级1995副司机背布套</v>
          </cell>
        </row>
        <row r="2076">
          <cell r="B2076" t="str">
            <v>SHT0014832</v>
          </cell>
          <cell r="C2076" t="str">
            <v>230SHT0014832</v>
          </cell>
          <cell r="D2076" t="str">
            <v>鱼阀气路总成</v>
          </cell>
        </row>
        <row r="2077">
          <cell r="B2077" t="str">
            <v>SHT0002026</v>
          </cell>
          <cell r="C2077" t="str">
            <v>230SHT0002026</v>
          </cell>
          <cell r="D2077" t="str">
            <v>主驾靠背骨架焊接总成</v>
          </cell>
        </row>
        <row r="2078">
          <cell r="B2078" t="str">
            <v>TST0000581</v>
          </cell>
          <cell r="C2078" t="str">
            <v>230TST0000581</v>
          </cell>
          <cell r="D2078" t="str">
            <v>压力表1.6wpa</v>
          </cell>
        </row>
        <row r="2079">
          <cell r="B2079" t="str">
            <v>TST0001629</v>
          </cell>
          <cell r="C2079" t="str">
            <v>230TST0001629</v>
          </cell>
          <cell r="D2079" t="str">
            <v>活扳手</v>
          </cell>
        </row>
        <row r="2080">
          <cell r="B2080" t="str">
            <v>TST0001730</v>
          </cell>
          <cell r="C2080" t="str">
            <v>230TST0001730</v>
          </cell>
          <cell r="D2080" t="str">
            <v>镇流器150W</v>
          </cell>
        </row>
        <row r="2081">
          <cell r="B2081" t="str">
            <v>TSY0010287</v>
          </cell>
          <cell r="C2081" t="str">
            <v>220TSY0010287</v>
          </cell>
          <cell r="D2081" t="str">
            <v>浅蓝色PVC单体PAQ0022-U0</v>
          </cell>
        </row>
        <row r="2082">
          <cell r="B2082" t="str">
            <v>TST0000425</v>
          </cell>
          <cell r="C2082" t="str">
            <v>230TST0000425</v>
          </cell>
          <cell r="D2082" t="str">
            <v>凹模φ25*φ14.35*20</v>
          </cell>
        </row>
        <row r="2083">
          <cell r="B2083" t="str">
            <v>SBS0010185</v>
          </cell>
          <cell r="C2083" t="str">
            <v>220SBS0010185</v>
          </cell>
          <cell r="D2083" t="str">
            <v>一排三人座垫护面总成</v>
          </cell>
        </row>
        <row r="2084">
          <cell r="B2084" t="str">
            <v>SHT0000617</v>
          </cell>
          <cell r="C2084" t="str">
            <v>220SHT0000617</v>
          </cell>
          <cell r="D2084" t="str">
            <v>福田11款2280吊铺椰棕</v>
          </cell>
        </row>
        <row r="2085">
          <cell r="B2085" t="str">
            <v>SLT0000752</v>
          </cell>
          <cell r="C2085" t="str">
            <v>220SLT0000752</v>
          </cell>
          <cell r="D2085" t="str">
            <v>副驾驶员座垫泡沫总成</v>
          </cell>
        </row>
        <row r="2086">
          <cell r="B2086" t="str">
            <v>SHT0012173</v>
          </cell>
          <cell r="C2086" t="str">
            <v>230SHT0012173</v>
          </cell>
          <cell r="D2086" t="str">
            <v>副驾VDC气阀总成</v>
          </cell>
        </row>
        <row r="2087">
          <cell r="B2087" t="str">
            <v>SLT0010696</v>
          </cell>
          <cell r="C2087" t="str">
            <v>220SLT0010696</v>
          </cell>
          <cell r="D2087" t="str">
            <v>扶手总成</v>
          </cell>
        </row>
        <row r="2088">
          <cell r="B2088" t="str">
            <v>SLT0002160</v>
          </cell>
          <cell r="C2088" t="str">
            <v>220SLT0002160</v>
          </cell>
          <cell r="D2088" t="str">
            <v>副驾座垫护面总成</v>
          </cell>
        </row>
        <row r="2089">
          <cell r="B2089" t="str">
            <v>SHT0013102</v>
          </cell>
          <cell r="C2089" t="str">
            <v>230SHT0013102</v>
          </cell>
          <cell r="D2089" t="str">
            <v>内绞架</v>
          </cell>
        </row>
        <row r="2090">
          <cell r="B2090" t="str">
            <v>BPC0000002</v>
          </cell>
          <cell r="C2090" t="str">
            <v>220BPC0000002</v>
          </cell>
          <cell r="D2090" t="str">
            <v>气囊总成</v>
          </cell>
        </row>
        <row r="2091">
          <cell r="B2091" t="str">
            <v>BPC0000002</v>
          </cell>
          <cell r="C2091" t="str">
            <v>230BPC0000002</v>
          </cell>
          <cell r="D2091" t="str">
            <v>气囊总成</v>
          </cell>
        </row>
        <row r="2092">
          <cell r="B2092" t="str">
            <v>SHT0000640</v>
          </cell>
          <cell r="C2092" t="str">
            <v>220SHT0000640</v>
          </cell>
          <cell r="D2092" t="str">
            <v>H3升级副司机底座骨架</v>
          </cell>
        </row>
        <row r="2093">
          <cell r="B2093" t="str">
            <v>SBS0010008</v>
          </cell>
          <cell r="C2093" t="str">
            <v>220SBS0010008</v>
          </cell>
          <cell r="D2093" t="str">
            <v>侧翻右座椅座护面总成</v>
          </cell>
        </row>
        <row r="2094">
          <cell r="B2094" t="str">
            <v>SBS0010029</v>
          </cell>
          <cell r="C2094" t="str">
            <v>220SBS0010029</v>
          </cell>
          <cell r="D2094" t="str">
            <v>侧翻左座椅座护面总成</v>
          </cell>
        </row>
        <row r="2095">
          <cell r="B2095" t="str">
            <v>SLT0010189</v>
          </cell>
          <cell r="C2095" t="str">
            <v>220SLT0010189</v>
          </cell>
          <cell r="D2095" t="str">
            <v>副驾座垫护面总成</v>
          </cell>
        </row>
        <row r="2096">
          <cell r="B2096" t="str">
            <v>SHT0012306</v>
          </cell>
          <cell r="C2096" t="str">
            <v>220SHT0012306</v>
          </cell>
          <cell r="D2096" t="str">
            <v>驾驶员靠背面套总成</v>
          </cell>
        </row>
        <row r="2097">
          <cell r="B2097" t="str">
            <v>SHT0012555</v>
          </cell>
          <cell r="C2097" t="str">
            <v>220SHT0012555</v>
          </cell>
          <cell r="D2097" t="str">
            <v>副驾驶员靠背面套总成</v>
          </cell>
        </row>
        <row r="2098">
          <cell r="B2098" t="str">
            <v>SLT0000072</v>
          </cell>
          <cell r="C2098" t="str">
            <v>220SLT0000072</v>
          </cell>
          <cell r="D2098" t="str">
            <v>副驾驶员座垫泡沫总成</v>
          </cell>
        </row>
        <row r="2099">
          <cell r="B2099" t="str">
            <v>TST0000665</v>
          </cell>
          <cell r="C2099" t="str">
            <v>230TST0000665</v>
          </cell>
          <cell r="D2099" t="str">
            <v>上电极AT16-27B-021</v>
          </cell>
        </row>
        <row r="2100">
          <cell r="B2100" t="str">
            <v>SHT0000512</v>
          </cell>
          <cell r="C2100" t="str">
            <v>220SHT0000512</v>
          </cell>
          <cell r="D2100" t="str">
            <v>H4A升级靠背骨架焊接总成</v>
          </cell>
        </row>
        <row r="2101">
          <cell r="B2101" t="str">
            <v>SHT0000512</v>
          </cell>
          <cell r="C2101" t="str">
            <v>230SHT0000512</v>
          </cell>
          <cell r="D2101" t="str">
            <v>H4A升级靠背骨架焊接总成</v>
          </cell>
        </row>
        <row r="2102">
          <cell r="B2102" t="str">
            <v>SLT0002623</v>
          </cell>
          <cell r="C2102" t="str">
            <v>220SLT0002623</v>
          </cell>
          <cell r="D2102" t="str">
            <v>K1窄车右舵第一排三人座</v>
          </cell>
        </row>
        <row r="2103">
          <cell r="B2103" t="str">
            <v>SHT0000491</v>
          </cell>
          <cell r="C2103" t="str">
            <v>220SHT0000491</v>
          </cell>
          <cell r="D2103" t="str">
            <v>驾驶员靠背泡沫总成</v>
          </cell>
        </row>
        <row r="2104">
          <cell r="B2104" t="str">
            <v>SHT0000531</v>
          </cell>
          <cell r="C2104" t="str">
            <v>220SHT0000531</v>
          </cell>
          <cell r="D2104" t="str">
            <v>副驾驶员靠背泡沫总成</v>
          </cell>
        </row>
        <row r="2105">
          <cell r="B2105" t="str">
            <v>SHT0013517</v>
          </cell>
          <cell r="C2105" t="str">
            <v>220SHT0013517</v>
          </cell>
          <cell r="D2105" t="str">
            <v>司机座靠背泡沫总成</v>
          </cell>
        </row>
        <row r="2106">
          <cell r="B2106" t="str">
            <v>REM0003431</v>
          </cell>
          <cell r="C2106" t="str">
            <v>210REM0003431</v>
          </cell>
          <cell r="D2106" t="str">
            <v>MV3右镜杆及座</v>
          </cell>
        </row>
        <row r="2107">
          <cell r="B2107" t="str">
            <v>SHT0011062</v>
          </cell>
          <cell r="C2107" t="str">
            <v>220SHT0011062</v>
          </cell>
          <cell r="D2107" t="str">
            <v>副驾驶员靠背泡沫总成</v>
          </cell>
        </row>
        <row r="2108">
          <cell r="B2108" t="str">
            <v>TST0000767</v>
          </cell>
          <cell r="C2108" t="str">
            <v>220TST0000767</v>
          </cell>
          <cell r="D2108" t="str">
            <v>硅油桶</v>
          </cell>
        </row>
        <row r="2109">
          <cell r="B2109" t="str">
            <v>SHT0012259</v>
          </cell>
          <cell r="C2109" t="str">
            <v>230SHT0012259</v>
          </cell>
          <cell r="D2109" t="str">
            <v>减震器下框焊接总成</v>
          </cell>
        </row>
        <row r="2110">
          <cell r="B2110" t="str">
            <v>SHT0014878</v>
          </cell>
          <cell r="C2110" t="str">
            <v>230SHT0014878</v>
          </cell>
          <cell r="D2110" t="str">
            <v>减震器下框焊接总成</v>
          </cell>
        </row>
        <row r="2111">
          <cell r="B2111" t="str">
            <v>SHT0002474</v>
          </cell>
          <cell r="C2111" t="str">
            <v>230SHT0002474</v>
          </cell>
          <cell r="D2111" t="str">
            <v>主驾座框骨架焊接总成电泳</v>
          </cell>
        </row>
        <row r="2112">
          <cell r="B2112" t="str">
            <v>SHT0002478</v>
          </cell>
          <cell r="C2112" t="str">
            <v>230SHT0002478</v>
          </cell>
          <cell r="D2112" t="str">
            <v>副驾座框骨架焊接总成电泳</v>
          </cell>
        </row>
        <row r="2113">
          <cell r="B2113" t="str">
            <v>SHT0002397</v>
          </cell>
          <cell r="C2113" t="str">
            <v>230SHT0002397</v>
          </cell>
          <cell r="D2113" t="str">
            <v>主驾靠背骨架焊接总成</v>
          </cell>
        </row>
        <row r="2114">
          <cell r="B2114" t="str">
            <v>SHT0002765</v>
          </cell>
          <cell r="C2114" t="str">
            <v>230SHT0002765</v>
          </cell>
          <cell r="D2114" t="str">
            <v>靠背骨架焊接总成</v>
          </cell>
        </row>
        <row r="2115">
          <cell r="B2115" t="str">
            <v>RIM0000001</v>
          </cell>
          <cell r="C2115" t="str">
            <v>210RIM0000001</v>
          </cell>
          <cell r="D2115" t="str">
            <v>3GD室内镜</v>
          </cell>
        </row>
        <row r="2116">
          <cell r="B2116" t="str">
            <v>SHT0001576</v>
          </cell>
          <cell r="C2116" t="str">
            <v>220SHT0001576</v>
          </cell>
          <cell r="D2116" t="str">
            <v>驾驶员靠背护面总成</v>
          </cell>
        </row>
        <row r="2117">
          <cell r="B2117" t="str">
            <v>REM0002811</v>
          </cell>
          <cell r="C2117" t="str">
            <v>210REM0002811</v>
          </cell>
          <cell r="D2117" t="str">
            <v>M20改款右外低配闪电蓝</v>
          </cell>
        </row>
        <row r="2118">
          <cell r="B2118" t="str">
            <v>SLT0000699</v>
          </cell>
          <cell r="C2118" t="str">
            <v>220SLT0000699</v>
          </cell>
          <cell r="D2118" t="str">
            <v>M3奥铃升级海外出口正背</v>
          </cell>
        </row>
        <row r="2119">
          <cell r="B2119" t="str">
            <v>SLT0002288</v>
          </cell>
          <cell r="C2119" t="str">
            <v>220SLT0002288</v>
          </cell>
          <cell r="D2119" t="str">
            <v>副驾驶员大背护面总成</v>
          </cell>
        </row>
        <row r="2120">
          <cell r="B2120" t="str">
            <v>REM0003430</v>
          </cell>
          <cell r="C2120" t="str">
            <v>210REM0003430</v>
          </cell>
          <cell r="D2120" t="str">
            <v>MV3左镜杆及座</v>
          </cell>
        </row>
        <row r="2121">
          <cell r="B2121" t="str">
            <v>SHT0013343</v>
          </cell>
          <cell r="C2121" t="str">
            <v>230SHT0013343</v>
          </cell>
          <cell r="D2121" t="str">
            <v>减震器下框焊接总成</v>
          </cell>
        </row>
        <row r="2122">
          <cell r="B2122" t="str">
            <v>TCT0000032</v>
          </cell>
          <cell r="C2122" t="str">
            <v>230TCT0000032</v>
          </cell>
          <cell r="D2122" t="str">
            <v>GBA H7354/1表面活性剂</v>
          </cell>
        </row>
        <row r="2123">
          <cell r="B2123" t="str">
            <v>SHT0001582</v>
          </cell>
          <cell r="C2123" t="str">
            <v>220SHT0001582</v>
          </cell>
          <cell r="D2123" t="str">
            <v>副驾靠背护面总成</v>
          </cell>
        </row>
        <row r="2124">
          <cell r="B2124" t="str">
            <v>SHT0001829</v>
          </cell>
          <cell r="C2124" t="str">
            <v>220SHT0001829</v>
          </cell>
          <cell r="D2124" t="str">
            <v>右侧扶手总成KGC-1-R</v>
          </cell>
        </row>
        <row r="2125">
          <cell r="B2125" t="str">
            <v>SHT0001830</v>
          </cell>
          <cell r="C2125" t="str">
            <v>220SHT0001830</v>
          </cell>
          <cell r="D2125" t="str">
            <v>左侧扶手总成KGC-1-L</v>
          </cell>
        </row>
        <row r="2126">
          <cell r="B2126" t="str">
            <v>REM0002800</v>
          </cell>
          <cell r="C2126" t="str">
            <v>210REM0002800</v>
          </cell>
          <cell r="D2126" t="str">
            <v>M20改款左外低配闪电蓝</v>
          </cell>
        </row>
        <row r="2127">
          <cell r="B2127" t="str">
            <v>SLT0002259</v>
          </cell>
          <cell r="C2127" t="str">
            <v>220SLT0002259</v>
          </cell>
          <cell r="D2127" t="str">
            <v>副驾驶员底座总成</v>
          </cell>
        </row>
        <row r="2128">
          <cell r="B2128" t="str">
            <v>SHT0013298</v>
          </cell>
          <cell r="C2128" t="str">
            <v>230SHT0013298</v>
          </cell>
          <cell r="D2128" t="str">
            <v>1.0升级平台气囊总成</v>
          </cell>
        </row>
        <row r="2129">
          <cell r="B2129" t="str">
            <v>SCS0005510</v>
          </cell>
          <cell r="C2129" t="str">
            <v>230SCS0005510</v>
          </cell>
          <cell r="D2129" t="str">
            <v>副驾右侧调角器总成</v>
          </cell>
        </row>
        <row r="2130">
          <cell r="B2130" t="str">
            <v>SLT0000511</v>
          </cell>
          <cell r="C2130" t="str">
            <v>220SLT0000511</v>
          </cell>
          <cell r="D2130" t="str">
            <v>K1侧翻左背泡沫</v>
          </cell>
        </row>
        <row r="2131">
          <cell r="B2131" t="str">
            <v>SHT0012223</v>
          </cell>
          <cell r="C2131" t="str">
            <v>220SHT0012223</v>
          </cell>
          <cell r="D2131" t="str">
            <v>副驾驶员靠背泡沫总成</v>
          </cell>
        </row>
        <row r="2132">
          <cell r="B2132" t="str">
            <v>SHT0012219</v>
          </cell>
          <cell r="C2132" t="str">
            <v>220SHT0012219</v>
          </cell>
          <cell r="D2132" t="str">
            <v>驾驶员靠背泡沫总成</v>
          </cell>
        </row>
        <row r="2133">
          <cell r="B2133" t="str">
            <v>SHT0012441</v>
          </cell>
          <cell r="C2133" t="str">
            <v>220SHT0012441</v>
          </cell>
          <cell r="D2133" t="str">
            <v>副驾驶员靠背泡沫总成</v>
          </cell>
        </row>
        <row r="2134">
          <cell r="B2134" t="str">
            <v>SHT0013276</v>
          </cell>
          <cell r="C2134" t="str">
            <v>220SHT0013276</v>
          </cell>
          <cell r="D2134" t="str">
            <v>驾驶员靠背泡沫总成</v>
          </cell>
        </row>
        <row r="2135">
          <cell r="B2135" t="str">
            <v>SHT0013280</v>
          </cell>
          <cell r="C2135" t="str">
            <v>220SHT0013280</v>
          </cell>
          <cell r="D2135" t="str">
            <v>副驾驶员靠背泡沫总成</v>
          </cell>
        </row>
        <row r="2136">
          <cell r="B2136" t="str">
            <v>SHT0013956</v>
          </cell>
          <cell r="C2136" t="str">
            <v>220SHT0013956</v>
          </cell>
          <cell r="D2136" t="str">
            <v>副驾驶员靠背泡沫总成</v>
          </cell>
        </row>
        <row r="2137">
          <cell r="B2137" t="str">
            <v>SHT0013958</v>
          </cell>
          <cell r="C2137" t="str">
            <v>220SHT0013958</v>
          </cell>
          <cell r="D2137" t="str">
            <v>副驾驶员靠背泡沫总成</v>
          </cell>
        </row>
        <row r="2138">
          <cell r="B2138" t="str">
            <v>RSM0000190</v>
          </cell>
          <cell r="C2138" t="str">
            <v>210RSM0000190</v>
          </cell>
          <cell r="D2138" t="str">
            <v>华菱H08右驾高顶前下视镜</v>
          </cell>
        </row>
        <row r="2139">
          <cell r="B2139" t="str">
            <v>SLT0000533</v>
          </cell>
          <cell r="C2139" t="str">
            <v>220SLT0000533</v>
          </cell>
          <cell r="D2139" t="str">
            <v>K1侧翻右背泡沫</v>
          </cell>
        </row>
        <row r="2140">
          <cell r="B2140" t="str">
            <v>SHT0012022</v>
          </cell>
          <cell r="C2140" t="str">
            <v>220SHT0012022</v>
          </cell>
          <cell r="D2140" t="str">
            <v>悬浮气路总成</v>
          </cell>
        </row>
        <row r="2141">
          <cell r="B2141" t="str">
            <v>SHT0012022</v>
          </cell>
          <cell r="C2141" t="str">
            <v>230SHT0012022</v>
          </cell>
          <cell r="D2141" t="str">
            <v>悬浮气路总成</v>
          </cell>
        </row>
        <row r="2142">
          <cell r="B2142" t="str">
            <v>SHT0013354</v>
          </cell>
          <cell r="C2142" t="str">
            <v>230SHT0013354</v>
          </cell>
          <cell r="D2142" t="str">
            <v>低配下框焊接总成电泳</v>
          </cell>
        </row>
        <row r="2143">
          <cell r="B2143" t="str">
            <v>TST0000502</v>
          </cell>
          <cell r="C2143" t="str">
            <v>230TST0000502</v>
          </cell>
          <cell r="D2143" t="str">
            <v>快速夹钳36330M</v>
          </cell>
        </row>
        <row r="2144">
          <cell r="B2144" t="str">
            <v>SHT0012270</v>
          </cell>
          <cell r="C2144" t="str">
            <v>220SHT0012270</v>
          </cell>
          <cell r="D2144" t="str">
            <v>驾驶员靠背泡沫总成通风</v>
          </cell>
        </row>
        <row r="2145">
          <cell r="B2145" t="str">
            <v>SHT0013278</v>
          </cell>
          <cell r="C2145" t="str">
            <v>220SHT0013278</v>
          </cell>
          <cell r="D2145" t="str">
            <v>驾驶员靠背泡沫总成通风</v>
          </cell>
        </row>
        <row r="2146">
          <cell r="B2146" t="str">
            <v>RSM0000252</v>
          </cell>
          <cell r="C2146" t="str">
            <v>210RSM0000252</v>
          </cell>
          <cell r="D2146" t="str">
            <v>一汽MV3补盲镜</v>
          </cell>
        </row>
        <row r="2147">
          <cell r="B2147" t="str">
            <v>SLT0000753</v>
          </cell>
          <cell r="C2147" t="str">
            <v>220SLT0000753</v>
          </cell>
          <cell r="D2147" t="str">
            <v>M3奥铃升级海外出口副背</v>
          </cell>
        </row>
        <row r="2148">
          <cell r="B2148" t="str">
            <v>SHT0012465</v>
          </cell>
          <cell r="C2148" t="str">
            <v>220SHT0012465</v>
          </cell>
          <cell r="D2148" t="str">
            <v>轩德E6驾驶员靠背护面总成</v>
          </cell>
        </row>
        <row r="2149">
          <cell r="B2149" t="str">
            <v>REM0002020</v>
          </cell>
          <cell r="C2149" t="str">
            <v>210REM0002020</v>
          </cell>
          <cell r="D2149" t="str">
            <v>K1左后视镜</v>
          </cell>
        </row>
        <row r="2150">
          <cell r="B2150" t="str">
            <v>REM0002021</v>
          </cell>
          <cell r="C2150" t="str">
            <v>210REM0002021</v>
          </cell>
          <cell r="D2150" t="str">
            <v>K1右后视镜</v>
          </cell>
        </row>
        <row r="2151">
          <cell r="B2151" t="str">
            <v>SHT0013299</v>
          </cell>
          <cell r="C2151" t="str">
            <v>230SHT0013299</v>
          </cell>
          <cell r="D2151" t="str">
            <v>副司机座框总成</v>
          </cell>
        </row>
        <row r="2152">
          <cell r="B2152" t="str">
            <v>TST0000400</v>
          </cell>
          <cell r="C2152" t="str">
            <v>230TST0000400</v>
          </cell>
          <cell r="D2152" t="str">
            <v>冲头φ18*φ14.1*71</v>
          </cell>
        </row>
        <row r="2153">
          <cell r="B2153" t="str">
            <v>TAT0010047</v>
          </cell>
          <cell r="C2153" t="str">
            <v>220TAT0010047</v>
          </cell>
          <cell r="D2153" t="str">
            <v>奥杰主驾座椅纸箱</v>
          </cell>
        </row>
        <row r="2154">
          <cell r="B2154" t="str">
            <v>TAT0010048</v>
          </cell>
          <cell r="C2154" t="str">
            <v>220TAT0010048</v>
          </cell>
          <cell r="D2154" t="str">
            <v>奥杰副驾座椅纸箱</v>
          </cell>
        </row>
        <row r="2155">
          <cell r="B2155" t="str">
            <v>TAT0010047</v>
          </cell>
          <cell r="C2155" t="str">
            <v>230TAT0010047</v>
          </cell>
          <cell r="D2155" t="str">
            <v>奥杰主驾座椅纸箱</v>
          </cell>
        </row>
        <row r="2156">
          <cell r="B2156" t="str">
            <v>TST0000495</v>
          </cell>
          <cell r="C2156" t="str">
            <v>230TST0000495</v>
          </cell>
          <cell r="D2156" t="str">
            <v>机器人送丝簧</v>
          </cell>
        </row>
        <row r="2157">
          <cell r="B2157" t="str">
            <v>SHT0011878</v>
          </cell>
          <cell r="C2157" t="str">
            <v>230SHT0011878</v>
          </cell>
          <cell r="D2157" t="str">
            <v>副司机座椅底支架总成</v>
          </cell>
        </row>
        <row r="2158">
          <cell r="B2158" t="str">
            <v>SLT0002568</v>
          </cell>
          <cell r="C2158" t="str">
            <v>220SLT0002568</v>
          </cell>
          <cell r="D2158" t="str">
            <v>K1一排三人背</v>
          </cell>
        </row>
        <row r="2159">
          <cell r="B2159" t="str">
            <v>REM0002809</v>
          </cell>
          <cell r="C2159" t="str">
            <v>210REM0002809</v>
          </cell>
          <cell r="D2159" t="str">
            <v>M20改款右外镜低配玛瑙红</v>
          </cell>
        </row>
        <row r="2160">
          <cell r="B2160" t="str">
            <v>SHT0012566</v>
          </cell>
          <cell r="C2160" t="str">
            <v>230SHT0012566</v>
          </cell>
          <cell r="D2160" t="str">
            <v>下框组件</v>
          </cell>
        </row>
        <row r="2161">
          <cell r="B2161" t="str">
            <v>SLT0000557</v>
          </cell>
          <cell r="C2161" t="str">
            <v>220SLT0000557</v>
          </cell>
          <cell r="D2161" t="str">
            <v>K1四人联体右座泡沫</v>
          </cell>
        </row>
        <row r="2162">
          <cell r="B2162" t="str">
            <v>SHT0002301</v>
          </cell>
          <cell r="C2162" t="str">
            <v>230SHT0002301</v>
          </cell>
          <cell r="D2162" t="str">
            <v>主驾座框骨架焊接总成</v>
          </cell>
        </row>
        <row r="2163">
          <cell r="B2163" t="str">
            <v>SHT0000616</v>
          </cell>
          <cell r="C2163" t="str">
            <v>220SHT0000616</v>
          </cell>
          <cell r="D2163" t="str">
            <v>2280吊铺护面（革）</v>
          </cell>
        </row>
        <row r="2164">
          <cell r="B2164" t="str">
            <v>SLT0000517</v>
          </cell>
          <cell r="C2164" t="str">
            <v>220SLT0000517</v>
          </cell>
          <cell r="D2164" t="str">
            <v>K1侧翻背（新）大侧翻背</v>
          </cell>
        </row>
        <row r="2165">
          <cell r="B2165" t="str">
            <v>SHT0014026</v>
          </cell>
          <cell r="C2165" t="str">
            <v>220SHT0014026</v>
          </cell>
          <cell r="D2165" t="str">
            <v>副驾靠背护面总成</v>
          </cell>
        </row>
        <row r="2166">
          <cell r="B2166" t="str">
            <v>SCS0005503</v>
          </cell>
          <cell r="C2166" t="str">
            <v>230SCS0005503</v>
          </cell>
          <cell r="D2166" t="str">
            <v>主驾左侧调角器总成</v>
          </cell>
        </row>
        <row r="2167">
          <cell r="B2167" t="str">
            <v>SCS0005514</v>
          </cell>
          <cell r="C2167" t="str">
            <v>230SCS0005514</v>
          </cell>
          <cell r="D2167" t="str">
            <v>副驾右侧调角器总成</v>
          </cell>
        </row>
        <row r="2168">
          <cell r="B2168" t="str">
            <v>SHT0001840</v>
          </cell>
          <cell r="C2168" t="str">
            <v>220SHT0001840</v>
          </cell>
          <cell r="D2168" t="str">
            <v>驾驶员座垫面套总成</v>
          </cell>
        </row>
        <row r="2169">
          <cell r="B2169" t="str">
            <v>SLT0001857</v>
          </cell>
          <cell r="C2169" t="str">
            <v>220SLT0001857</v>
          </cell>
          <cell r="D2169" t="str">
            <v>K1窄车侧翻右背泡沫15人</v>
          </cell>
        </row>
        <row r="2170">
          <cell r="B2170" t="str">
            <v>REM0002595</v>
          </cell>
          <cell r="C2170" t="str">
            <v>210REM0002595</v>
          </cell>
          <cell r="D2170" t="str">
            <v>奥驰左镜头总成</v>
          </cell>
        </row>
        <row r="2171">
          <cell r="B2171" t="str">
            <v>SLT0000233</v>
          </cell>
          <cell r="C2171" t="str">
            <v>220SLT0000233</v>
          </cell>
          <cell r="D2171" t="str">
            <v>K1二排折叠座骨架跨座</v>
          </cell>
        </row>
        <row r="2172">
          <cell r="B2172" t="str">
            <v>REM0000172</v>
          </cell>
          <cell r="C2172" t="str">
            <v>210REM0000172</v>
          </cell>
          <cell r="D2172" t="str">
            <v>C35DB面罩酷感红右</v>
          </cell>
        </row>
        <row r="2173">
          <cell r="B2173" t="str">
            <v>REM0000140</v>
          </cell>
          <cell r="C2173" t="str">
            <v>210REM0000140</v>
          </cell>
          <cell r="D2173" t="str">
            <v>C35DB面罩酷感红左</v>
          </cell>
        </row>
        <row r="2174">
          <cell r="B2174" t="str">
            <v>SHT0013365</v>
          </cell>
          <cell r="C2174" t="str">
            <v>230SHT0013365</v>
          </cell>
          <cell r="D2174" t="str">
            <v>悬浮气路总成</v>
          </cell>
        </row>
        <row r="2175">
          <cell r="B2175" t="str">
            <v>TST0000254</v>
          </cell>
          <cell r="C2175" t="str">
            <v>230TST0000254</v>
          </cell>
          <cell r="D2175" t="str">
            <v>导柱φ32*250</v>
          </cell>
        </row>
        <row r="2176">
          <cell r="B2176" t="str">
            <v>REM0002798</v>
          </cell>
          <cell r="C2176" t="str">
            <v>210REM0002798</v>
          </cell>
          <cell r="D2176" t="str">
            <v>M20改款左外镜低配玛瑙红</v>
          </cell>
        </row>
        <row r="2177">
          <cell r="B2177" t="str">
            <v>REM0002807</v>
          </cell>
          <cell r="C2177" t="str">
            <v>210REM0002807</v>
          </cell>
          <cell r="D2177" t="str">
            <v>M20改型左外镜低配星辰粽</v>
          </cell>
        </row>
        <row r="2178">
          <cell r="B2178" t="str">
            <v>SHT0000700</v>
          </cell>
          <cell r="C2178" t="str">
            <v>220SHT0000700</v>
          </cell>
          <cell r="D2178" t="str">
            <v>驾驶员靠背护面总成</v>
          </cell>
        </row>
        <row r="2179">
          <cell r="B2179" t="str">
            <v>SHT0013888</v>
          </cell>
          <cell r="C2179" t="str">
            <v>220SHT0013888</v>
          </cell>
          <cell r="D2179" t="str">
            <v>司机靠背护面总成</v>
          </cell>
        </row>
        <row r="2180">
          <cell r="B2180" t="str">
            <v>SCS0004073</v>
          </cell>
          <cell r="C2180" t="str">
            <v>220SCS0004073</v>
          </cell>
          <cell r="D2180" t="str">
            <v>驾驶员靠背泡沫总成</v>
          </cell>
        </row>
        <row r="2181">
          <cell r="B2181" t="str">
            <v>SHT0012307</v>
          </cell>
          <cell r="C2181" t="str">
            <v>220SHT0012307</v>
          </cell>
          <cell r="D2181" t="str">
            <v>驾驶员靠背泡沫总成</v>
          </cell>
        </row>
        <row r="2182">
          <cell r="B2182" t="str">
            <v>SLT0002625</v>
          </cell>
          <cell r="C2182" t="str">
            <v>220SLT0002625</v>
          </cell>
          <cell r="D2182" t="str">
            <v>K1窄车右舵一排三人背</v>
          </cell>
        </row>
        <row r="2183">
          <cell r="B2183" t="str">
            <v>SLT0010611</v>
          </cell>
          <cell r="C2183" t="str">
            <v>220SLT0010611</v>
          </cell>
          <cell r="D2183" t="str">
            <v>副驾座垫护面总成</v>
          </cell>
        </row>
        <row r="2184">
          <cell r="B2184" t="str">
            <v>REM0002022</v>
          </cell>
          <cell r="C2184" t="str">
            <v>210REM0002022</v>
          </cell>
          <cell r="D2184" t="str">
            <v>奥铃左后视镜(山东)</v>
          </cell>
        </row>
        <row r="2185">
          <cell r="B2185" t="str">
            <v>SHT0000787</v>
          </cell>
          <cell r="C2185" t="str">
            <v>220SHT0000787</v>
          </cell>
          <cell r="D2185" t="str">
            <v>副驾靠背护面总成</v>
          </cell>
        </row>
        <row r="2186">
          <cell r="B2186" t="str">
            <v>REM0001103</v>
          </cell>
          <cell r="C2186" t="str">
            <v>210REM0001103</v>
          </cell>
          <cell r="D2186" t="str">
            <v>B40L左镜壳1</v>
          </cell>
        </row>
        <row r="2187">
          <cell r="B2187" t="str">
            <v>REM0001119</v>
          </cell>
          <cell r="C2187" t="str">
            <v>210REM0001119</v>
          </cell>
          <cell r="D2187" t="str">
            <v>B40L右镜壳1</v>
          </cell>
        </row>
        <row r="2188">
          <cell r="B2188" t="str">
            <v>REM0001139</v>
          </cell>
          <cell r="C2188" t="str">
            <v>210REM0001139</v>
          </cell>
          <cell r="D2188" t="str">
            <v>B80C-左镜壳2</v>
          </cell>
        </row>
        <row r="2189">
          <cell r="B2189" t="str">
            <v>REM0001161</v>
          </cell>
          <cell r="C2189" t="str">
            <v>210REM0001161</v>
          </cell>
          <cell r="D2189" t="str">
            <v>B80C-右镜壳2</v>
          </cell>
        </row>
        <row r="2190">
          <cell r="B2190" t="str">
            <v>SLT0000510</v>
          </cell>
          <cell r="C2190" t="str">
            <v>220SLT0000510</v>
          </cell>
          <cell r="D2190" t="str">
            <v>K1侧翻左座泡沫</v>
          </cell>
        </row>
        <row r="2191">
          <cell r="B2191" t="str">
            <v>SLT0002716</v>
          </cell>
          <cell r="C2191" t="str">
            <v>230SLT0002716</v>
          </cell>
          <cell r="D2191" t="str">
            <v>副司机小背骨架总成</v>
          </cell>
        </row>
        <row r="2192">
          <cell r="B2192" t="str">
            <v>SHT0002620</v>
          </cell>
          <cell r="C2192" t="str">
            <v>230SHT0002620</v>
          </cell>
          <cell r="D2192" t="str">
            <v>外绞架电泳</v>
          </cell>
        </row>
        <row r="2193">
          <cell r="B2193" t="str">
            <v>REM0002846</v>
          </cell>
          <cell r="C2193" t="str">
            <v>210REM0002846</v>
          </cell>
          <cell r="D2193" t="str">
            <v>豪泺左置车大镜体右</v>
          </cell>
        </row>
        <row r="2194">
          <cell r="B2194" t="str">
            <v>SHT0010844</v>
          </cell>
          <cell r="C2194" t="str">
            <v>230SHT0010844</v>
          </cell>
          <cell r="D2194" t="str">
            <v>司机座椅底支架总成</v>
          </cell>
        </row>
        <row r="2195">
          <cell r="B2195" t="str">
            <v>REM0001981</v>
          </cell>
          <cell r="C2195" t="str">
            <v>210REM0001981</v>
          </cell>
          <cell r="D2195" t="str">
            <v>欧马可右舵右后视镜</v>
          </cell>
        </row>
        <row r="2196">
          <cell r="B2196" t="str">
            <v>TMA0000286</v>
          </cell>
          <cell r="C2196" t="str">
            <v>210TMA0000286</v>
          </cell>
          <cell r="D2196" t="str">
            <v>手用拉伸膜</v>
          </cell>
        </row>
        <row r="2197">
          <cell r="B2197" t="str">
            <v>SLT0002445</v>
          </cell>
          <cell r="C2197" t="str">
            <v>220SLT0002445</v>
          </cell>
          <cell r="D2197" t="str">
            <v>前座副靠背护面总成</v>
          </cell>
        </row>
        <row r="2198">
          <cell r="B2198" t="str">
            <v>SHT0000083</v>
          </cell>
          <cell r="C2198" t="str">
            <v>220SHT0000083</v>
          </cell>
          <cell r="D2198" t="str">
            <v>驾驶员靠背泡沫总成</v>
          </cell>
        </row>
        <row r="2199">
          <cell r="B2199" t="str">
            <v>BPC0000047</v>
          </cell>
          <cell r="C2199" t="str">
            <v>220BPC0000047</v>
          </cell>
          <cell r="D2199" t="str">
            <v>气囊总成</v>
          </cell>
        </row>
        <row r="2200">
          <cell r="B2200" t="str">
            <v>BPC0000047</v>
          </cell>
          <cell r="C2200" t="str">
            <v>230BPC0000047</v>
          </cell>
          <cell r="D2200" t="str">
            <v>气囊总成</v>
          </cell>
        </row>
        <row r="2201">
          <cell r="B2201" t="str">
            <v>SLT0000756</v>
          </cell>
          <cell r="C2201" t="str">
            <v>220SLT0000756</v>
          </cell>
          <cell r="D2201" t="str">
            <v>1800加宽副座骨架</v>
          </cell>
        </row>
        <row r="2202">
          <cell r="B2202" t="str">
            <v>SLT0000326</v>
          </cell>
          <cell r="C2202" t="str">
            <v>220SLT0000326</v>
          </cell>
          <cell r="D2202" t="str">
            <v>K1宽体正司机左内滑轨B</v>
          </cell>
        </row>
        <row r="2203">
          <cell r="B2203" t="str">
            <v>SLT0000327</v>
          </cell>
          <cell r="C2203" t="str">
            <v>220SLT0000327</v>
          </cell>
          <cell r="D2203" t="str">
            <v>K1宽体正司机左外滑轨B</v>
          </cell>
        </row>
        <row r="2204">
          <cell r="B2204" t="str">
            <v>SLT0000350</v>
          </cell>
          <cell r="C2204" t="str">
            <v>220SLT0000350</v>
          </cell>
          <cell r="D2204" t="str">
            <v>K1窄车正司机左内滑轨</v>
          </cell>
        </row>
        <row r="2205">
          <cell r="B2205" t="str">
            <v>SLT0000351</v>
          </cell>
          <cell r="C2205" t="str">
            <v>220SLT0000351</v>
          </cell>
          <cell r="D2205" t="str">
            <v>K1窄车正司机左外滑轨</v>
          </cell>
        </row>
        <row r="2206">
          <cell r="B2206" t="str">
            <v>SLT0000361</v>
          </cell>
          <cell r="C2206" t="str">
            <v>220SLT0000361</v>
          </cell>
          <cell r="D2206" t="str">
            <v>K1宽体副司机右内滑轨B</v>
          </cell>
        </row>
        <row r="2207">
          <cell r="B2207" t="str">
            <v>SLT0000362</v>
          </cell>
          <cell r="C2207" t="str">
            <v>220SLT0000362</v>
          </cell>
          <cell r="D2207" t="str">
            <v>K1宽体副司机右外滑轨B</v>
          </cell>
        </row>
        <row r="2208">
          <cell r="B2208" t="str">
            <v>SLT0000370</v>
          </cell>
          <cell r="C2208" t="str">
            <v>220SLT0000370</v>
          </cell>
          <cell r="D2208" t="str">
            <v>K1窄车副司机右内滑轨</v>
          </cell>
        </row>
        <row r="2209">
          <cell r="B2209" t="str">
            <v>SLT0000371</v>
          </cell>
          <cell r="C2209" t="str">
            <v>220SLT0000371</v>
          </cell>
          <cell r="D2209" t="str">
            <v>K1窄车副司机右外滑轨</v>
          </cell>
        </row>
        <row r="2210">
          <cell r="B2210" t="str">
            <v>SHT0001062</v>
          </cell>
          <cell r="C2210" t="str">
            <v>230SHT0001062</v>
          </cell>
          <cell r="D2210" t="str">
            <v>滑轨总成</v>
          </cell>
        </row>
        <row r="2211">
          <cell r="B2211" t="str">
            <v>SHT0000579</v>
          </cell>
          <cell r="C2211" t="str">
            <v>220SHT0000579</v>
          </cell>
          <cell r="D2211" t="str">
            <v>副驾驶员靠背泡沫总成</v>
          </cell>
        </row>
        <row r="2212">
          <cell r="B2212" t="str">
            <v>SHT0000592</v>
          </cell>
          <cell r="C2212" t="str">
            <v>220SHT0000592</v>
          </cell>
          <cell r="D2212" t="str">
            <v>驾驶员靠背泡沫总成</v>
          </cell>
        </row>
        <row r="2213">
          <cell r="B2213" t="str">
            <v>SLT0000812</v>
          </cell>
          <cell r="C2213" t="str">
            <v>220SLT0000812</v>
          </cell>
          <cell r="D2213" t="str">
            <v>副驾驶员座垫护面总成</v>
          </cell>
        </row>
        <row r="2214">
          <cell r="B2214" t="str">
            <v>TST0000666</v>
          </cell>
          <cell r="C2214" t="str">
            <v>230TST0000666</v>
          </cell>
          <cell r="D2214" t="str">
            <v>上电极AT16-27B-020</v>
          </cell>
        </row>
        <row r="2215">
          <cell r="B2215" t="str">
            <v>BTM0000004</v>
          </cell>
          <cell r="C2215" t="str">
            <v>210BTM0000004</v>
          </cell>
          <cell r="D2215" t="str">
            <v>B40左后视镜电折叠机构</v>
          </cell>
        </row>
        <row r="2216">
          <cell r="B2216" t="str">
            <v>BTM0000005</v>
          </cell>
          <cell r="C2216" t="str">
            <v>210BTM0000005</v>
          </cell>
          <cell r="D2216" t="str">
            <v>B40右后视镜电折叠机构</v>
          </cell>
        </row>
        <row r="2217">
          <cell r="B2217" t="str">
            <v>TAT0010102</v>
          </cell>
          <cell r="C2217" t="str">
            <v>230TAT0010102</v>
          </cell>
          <cell r="D2217" t="str">
            <v>H6正驾底支架隔板</v>
          </cell>
        </row>
        <row r="2218">
          <cell r="B2218" t="str">
            <v>SLT0000050</v>
          </cell>
          <cell r="C2218" t="str">
            <v>230SLT0000050</v>
          </cell>
          <cell r="D2218" t="str">
            <v>M3右舵司机背</v>
          </cell>
        </row>
        <row r="2219">
          <cell r="B2219" t="str">
            <v>REM0002724</v>
          </cell>
          <cell r="C2219" t="str">
            <v>210REM0002724</v>
          </cell>
          <cell r="D2219" t="str">
            <v>奥驰右镜头总成</v>
          </cell>
        </row>
        <row r="2220">
          <cell r="B2220" t="str">
            <v>SHT0001826</v>
          </cell>
          <cell r="C2220" t="str">
            <v>220SHT0001826</v>
          </cell>
          <cell r="D2220" t="str">
            <v>驾驶员靠背护面总成</v>
          </cell>
        </row>
        <row r="2221">
          <cell r="B2221" t="str">
            <v>SLT0000097</v>
          </cell>
          <cell r="C2221" t="str">
            <v>220SLT0000097</v>
          </cell>
          <cell r="D2221" t="str">
            <v>右舵1800副小背出口</v>
          </cell>
        </row>
        <row r="2222">
          <cell r="B2222" t="str">
            <v>SLT0000097</v>
          </cell>
          <cell r="C2222" t="str">
            <v>230SLT0000097</v>
          </cell>
          <cell r="D2222" t="str">
            <v>右舵1800副小背出口</v>
          </cell>
        </row>
        <row r="2223">
          <cell r="B2223" t="str">
            <v>TST0001814</v>
          </cell>
          <cell r="C2223" t="str">
            <v>230TST0001814</v>
          </cell>
          <cell r="D2223" t="str">
            <v>滤芯</v>
          </cell>
        </row>
        <row r="2224">
          <cell r="B2224" t="str">
            <v>SLT0000767</v>
          </cell>
          <cell r="C2224" t="str">
            <v>220SLT0000767</v>
          </cell>
          <cell r="D2224" t="str">
            <v>升级1995卧铺泡沫</v>
          </cell>
        </row>
        <row r="2225">
          <cell r="B2225" t="str">
            <v>SLT0002387</v>
          </cell>
          <cell r="C2225" t="str">
            <v>230SLT0002387</v>
          </cell>
          <cell r="D2225" t="str">
            <v>副司机大背骨架总成</v>
          </cell>
        </row>
        <row r="2226">
          <cell r="B2226" t="str">
            <v>SHT0014630</v>
          </cell>
          <cell r="C2226" t="str">
            <v>220SHT0014630</v>
          </cell>
          <cell r="D2226" t="str">
            <v>靠背泡棉总成</v>
          </cell>
        </row>
        <row r="2227">
          <cell r="B2227" t="str">
            <v>SHT0000548</v>
          </cell>
          <cell r="C2227" t="str">
            <v>220SHT0000548</v>
          </cell>
          <cell r="D2227" t="str">
            <v>副驾驶员靠背护面总成</v>
          </cell>
        </row>
        <row r="2228">
          <cell r="B2228" t="str">
            <v>SHT0002398</v>
          </cell>
          <cell r="C2228" t="str">
            <v>230SHT0002398</v>
          </cell>
          <cell r="D2228" t="str">
            <v>副驾靠背骨架焊接总成</v>
          </cell>
        </row>
        <row r="2229">
          <cell r="B2229" t="str">
            <v>SHT0013359</v>
          </cell>
          <cell r="C2229" t="str">
            <v>230SHT0013359</v>
          </cell>
          <cell r="D2229" t="str">
            <v>副驾低配座框焊接总成电泳</v>
          </cell>
        </row>
        <row r="2230">
          <cell r="B2230" t="str">
            <v>SLT0010311</v>
          </cell>
          <cell r="C2230" t="str">
            <v>220SLT0010311</v>
          </cell>
          <cell r="D2230" t="str">
            <v>驾驶员座垫护面总成</v>
          </cell>
        </row>
        <row r="2231">
          <cell r="B2231" t="str">
            <v>SHT0013536</v>
          </cell>
          <cell r="C2231" t="str">
            <v>220SHT0013536</v>
          </cell>
          <cell r="D2231" t="str">
            <v>靠背泡棉总成（通风）</v>
          </cell>
        </row>
        <row r="2232">
          <cell r="B2232" t="str">
            <v>SLT0000816</v>
          </cell>
          <cell r="C2232" t="str">
            <v>220SLT0000816</v>
          </cell>
          <cell r="D2232" t="str">
            <v>副驾驶员座垫护面总成</v>
          </cell>
        </row>
        <row r="2233">
          <cell r="B2233" t="str">
            <v>SHT0000779</v>
          </cell>
          <cell r="C2233" t="str">
            <v>220SHT0000779</v>
          </cell>
          <cell r="D2233" t="str">
            <v>副驾地板连接支座</v>
          </cell>
        </row>
        <row r="2234">
          <cell r="B2234" t="str">
            <v>RSM0000064</v>
          </cell>
          <cell r="C2234" t="str">
            <v>210RSM0000064</v>
          </cell>
          <cell r="D2234" t="str">
            <v>奥驰前下视镜</v>
          </cell>
        </row>
        <row r="2235">
          <cell r="B2235" t="str">
            <v>SLT0000604</v>
          </cell>
          <cell r="C2235" t="str">
            <v>220SLT0000604</v>
          </cell>
          <cell r="D2235" t="str">
            <v>K1侧翻背1.5侧翻右背</v>
          </cell>
        </row>
        <row r="2236">
          <cell r="B2236" t="str">
            <v>REM0001982</v>
          </cell>
          <cell r="C2236" t="str">
            <v>210REM0001982</v>
          </cell>
          <cell r="D2236" t="str">
            <v>欧马可右舵左后视镜</v>
          </cell>
        </row>
        <row r="2237">
          <cell r="B2237" t="str">
            <v>SHT0013103</v>
          </cell>
          <cell r="C2237" t="str">
            <v>230SHT0013103</v>
          </cell>
          <cell r="D2237" t="str">
            <v>外绞架</v>
          </cell>
        </row>
        <row r="2238">
          <cell r="B2238" t="str">
            <v>BMM0000008</v>
          </cell>
          <cell r="C2238" t="str">
            <v>210BMM0000008</v>
          </cell>
          <cell r="D2238" t="str">
            <v>ETX改型电动调整机构</v>
          </cell>
        </row>
        <row r="2239">
          <cell r="B2239" t="str">
            <v>TST0000095</v>
          </cell>
          <cell r="C2239" t="str">
            <v>230TST0000095</v>
          </cell>
          <cell r="D2239" t="str">
            <v>配电柜电流表</v>
          </cell>
        </row>
        <row r="2240">
          <cell r="B2240" t="str">
            <v>TST0000399</v>
          </cell>
          <cell r="C2240" t="str">
            <v>230TST0000399</v>
          </cell>
          <cell r="D2240" t="str">
            <v>冲头φ20*φ16.1*95</v>
          </cell>
        </row>
        <row r="2241">
          <cell r="B2241" t="str">
            <v>TST0000429</v>
          </cell>
          <cell r="C2241" t="str">
            <v>230TST0000429</v>
          </cell>
          <cell r="D2241" t="str">
            <v>凹模φ25*φ14.8*20</v>
          </cell>
        </row>
        <row r="2242">
          <cell r="B2242" t="str">
            <v>TST0000430</v>
          </cell>
          <cell r="C2242" t="str">
            <v>230TST0000430</v>
          </cell>
          <cell r="D2242" t="str">
            <v>凹模φ25*φ8.8*25</v>
          </cell>
        </row>
        <row r="2243">
          <cell r="B2243" t="str">
            <v>TST0000432</v>
          </cell>
          <cell r="C2243" t="str">
            <v>230TST0000432</v>
          </cell>
          <cell r="D2243" t="str">
            <v>凹模φ16*φ6.7*35</v>
          </cell>
        </row>
        <row r="2244">
          <cell r="B2244" t="str">
            <v>SHT0000648</v>
          </cell>
          <cell r="C2244" t="str">
            <v>220SHT0000648</v>
          </cell>
          <cell r="D2244" t="str">
            <v>副驾靠背护面总成</v>
          </cell>
        </row>
        <row r="2245">
          <cell r="B2245" t="str">
            <v>REM0002658</v>
          </cell>
          <cell r="C2245" t="str">
            <v>210REM0002658</v>
          </cell>
          <cell r="D2245" t="str">
            <v>右置车豪泺小镜头(左)</v>
          </cell>
        </row>
        <row r="2246">
          <cell r="B2246" t="str">
            <v>REM0002659</v>
          </cell>
          <cell r="C2246" t="str">
            <v>210REM0002659</v>
          </cell>
          <cell r="D2246" t="str">
            <v>右置车豪泺小镜头(右)</v>
          </cell>
        </row>
        <row r="2247">
          <cell r="B2247" t="str">
            <v>SLT0000096</v>
          </cell>
          <cell r="C2247" t="str">
            <v>230SLT0000096</v>
          </cell>
          <cell r="D2247" t="str">
            <v>右舵1800副大背出口</v>
          </cell>
        </row>
        <row r="2248">
          <cell r="B2248" t="str">
            <v>SHT0012554</v>
          </cell>
          <cell r="C2248" t="str">
            <v>220SHT0012554</v>
          </cell>
          <cell r="D2248" t="str">
            <v>副驾驶员靠背面套总成</v>
          </cell>
        </row>
        <row r="2249">
          <cell r="B2249" t="str">
            <v>SHT0012557</v>
          </cell>
          <cell r="C2249" t="str">
            <v>220SHT0012557</v>
          </cell>
          <cell r="D2249" t="str">
            <v>驾驶员靠背面套总成</v>
          </cell>
        </row>
        <row r="2250">
          <cell r="B2250" t="str">
            <v>SCS0005182</v>
          </cell>
          <cell r="C2250" t="str">
            <v>220SCS0005182</v>
          </cell>
          <cell r="D2250" t="str">
            <v>四分靠背骨架总成</v>
          </cell>
        </row>
        <row r="2251">
          <cell r="B2251" t="str">
            <v>SCS0005182</v>
          </cell>
          <cell r="C2251" t="str">
            <v>230SCS0005182</v>
          </cell>
          <cell r="D2251" t="str">
            <v>四分靠背骨架总成</v>
          </cell>
        </row>
        <row r="2252">
          <cell r="B2252" t="str">
            <v>TMA0000519</v>
          </cell>
          <cell r="C2252" t="str">
            <v>210TMA0000519</v>
          </cell>
          <cell r="D2252" t="str">
            <v>MS930胶(软包)</v>
          </cell>
        </row>
        <row r="2253">
          <cell r="B2253" t="str">
            <v>TST0000332</v>
          </cell>
          <cell r="C2253" t="str">
            <v>230TST0000332</v>
          </cell>
          <cell r="D2253" t="str">
            <v>电磁阀</v>
          </cell>
        </row>
        <row r="2254">
          <cell r="B2254" t="str">
            <v>TST0000652</v>
          </cell>
          <cell r="C2254" t="str">
            <v>230TST0000652</v>
          </cell>
          <cell r="D2254" t="str">
            <v>光电开关</v>
          </cell>
        </row>
        <row r="2255">
          <cell r="B2255" t="str">
            <v>TST0000663</v>
          </cell>
          <cell r="C2255" t="str">
            <v>230TST0000663</v>
          </cell>
          <cell r="D2255" t="str">
            <v>波纹管</v>
          </cell>
        </row>
        <row r="2256">
          <cell r="B2256" t="str">
            <v>TST0001130</v>
          </cell>
          <cell r="C2256" t="str">
            <v>230TST0001130</v>
          </cell>
          <cell r="D2256" t="str">
            <v>送丝轮</v>
          </cell>
        </row>
        <row r="2257">
          <cell r="B2257" t="str">
            <v>TST0001848</v>
          </cell>
          <cell r="C2257" t="str">
            <v>230TST0001848</v>
          </cell>
          <cell r="D2257" t="str">
            <v>消防应急照明灯</v>
          </cell>
        </row>
        <row r="2258">
          <cell r="B2258" t="str">
            <v>SLT0000004</v>
          </cell>
          <cell r="C2258" t="str">
            <v>220SLT0000004</v>
          </cell>
          <cell r="D2258" t="str">
            <v>副驾驶员大背泡沫总成</v>
          </cell>
        </row>
        <row r="2259">
          <cell r="B2259" t="str">
            <v>SHT0013355</v>
          </cell>
          <cell r="C2259" t="str">
            <v>230SHT0013355</v>
          </cell>
          <cell r="D2259" t="str">
            <v>副驾低配下框焊接总成</v>
          </cell>
        </row>
        <row r="2260">
          <cell r="B2260" t="str">
            <v>REM0002581</v>
          </cell>
          <cell r="C2260" t="str">
            <v>210REM0002581</v>
          </cell>
          <cell r="D2260" t="str">
            <v>M20改款右外镜低配星辰棕</v>
          </cell>
        </row>
        <row r="2261">
          <cell r="B2261" t="str">
            <v>REM0001995</v>
          </cell>
          <cell r="C2261" t="str">
            <v>210REM0001995</v>
          </cell>
          <cell r="D2261" t="str">
            <v>新驭菱右后视镜</v>
          </cell>
        </row>
        <row r="2262">
          <cell r="B2262" t="str">
            <v>REM0001996</v>
          </cell>
          <cell r="C2262" t="str">
            <v>210REM0001996</v>
          </cell>
          <cell r="D2262" t="str">
            <v>新驭菱左后视镜</v>
          </cell>
        </row>
        <row r="2263">
          <cell r="B2263" t="str">
            <v>SLT0000594</v>
          </cell>
          <cell r="C2263" t="str">
            <v>220SLT0000594</v>
          </cell>
          <cell r="D2263" t="str">
            <v>K1侧翻座（左）（小）</v>
          </cell>
        </row>
        <row r="2264">
          <cell r="B2264" t="str">
            <v>SLT0000605</v>
          </cell>
          <cell r="C2264" t="str">
            <v>220SLT0000605</v>
          </cell>
          <cell r="D2264" t="str">
            <v>K1侧翻座（右）（小）</v>
          </cell>
        </row>
        <row r="2265">
          <cell r="B2265" t="str">
            <v>SHT0010836</v>
          </cell>
          <cell r="C2265" t="str">
            <v>230SHT0010836</v>
          </cell>
          <cell r="D2265" t="str">
            <v>主驾座框骨架焊接总成</v>
          </cell>
        </row>
        <row r="2266">
          <cell r="B2266" t="str">
            <v>SHT0011418</v>
          </cell>
          <cell r="C2266" t="str">
            <v>230SHT0011418</v>
          </cell>
          <cell r="D2266" t="str">
            <v>副司机座框骨架焊接总成</v>
          </cell>
        </row>
        <row r="2267">
          <cell r="B2267" t="str">
            <v>SLT0000145</v>
          </cell>
          <cell r="C2267" t="str">
            <v>230SLT0000145</v>
          </cell>
          <cell r="D2267" t="str">
            <v>右舵1995副大背出口</v>
          </cell>
        </row>
        <row r="2268">
          <cell r="B2268" t="str">
            <v>SLT0000772</v>
          </cell>
          <cell r="C2268" t="str">
            <v>220SLT0000772</v>
          </cell>
          <cell r="D2268" t="str">
            <v>M3出口1995卧铺布套</v>
          </cell>
        </row>
        <row r="2269">
          <cell r="B2269" t="str">
            <v>SHT0012551</v>
          </cell>
          <cell r="C2269" t="str">
            <v>220SHT0012551</v>
          </cell>
          <cell r="D2269" t="str">
            <v>副驾驶员靠背泡沫总成</v>
          </cell>
        </row>
        <row r="2270">
          <cell r="B2270" t="str">
            <v>SLT0000852</v>
          </cell>
          <cell r="C2270" t="str">
            <v>220SLT0000852</v>
          </cell>
          <cell r="D2270" t="str">
            <v>k1标准窄车三排三人座</v>
          </cell>
        </row>
        <row r="2271">
          <cell r="B2271" t="str">
            <v>SLT0000050</v>
          </cell>
          <cell r="C2271" t="str">
            <v>220SLT0000050</v>
          </cell>
          <cell r="D2271" t="str">
            <v>M3右舵司机背</v>
          </cell>
        </row>
        <row r="2272">
          <cell r="B2272" t="str">
            <v>SLT0010383</v>
          </cell>
          <cell r="C2272" t="str">
            <v>220SLT0010383</v>
          </cell>
          <cell r="D2272" t="str">
            <v>驾驶员左侧滑轨总成</v>
          </cell>
        </row>
        <row r="2273">
          <cell r="B2273" t="str">
            <v>SLT0010384</v>
          </cell>
          <cell r="C2273" t="str">
            <v>220SLT0010384</v>
          </cell>
          <cell r="D2273" t="str">
            <v>驾驶员右侧滑轨总成</v>
          </cell>
        </row>
        <row r="2274">
          <cell r="B2274" t="str">
            <v>SLT0010383</v>
          </cell>
          <cell r="C2274" t="str">
            <v>230SLT0010383</v>
          </cell>
          <cell r="D2274" t="str">
            <v>驾驶员左侧滑轨总成</v>
          </cell>
        </row>
        <row r="2275">
          <cell r="B2275" t="str">
            <v>SLT0010384</v>
          </cell>
          <cell r="C2275" t="str">
            <v>230SLT0010384</v>
          </cell>
          <cell r="D2275" t="str">
            <v>驾驶员右侧滑轨总成</v>
          </cell>
        </row>
        <row r="2276">
          <cell r="B2276" t="str">
            <v>TST0000501</v>
          </cell>
          <cell r="C2276" t="str">
            <v>230TST0000501</v>
          </cell>
          <cell r="D2276" t="str">
            <v>快速夹钳10247</v>
          </cell>
        </row>
        <row r="2277">
          <cell r="B2277" t="str">
            <v>SCS0004033</v>
          </cell>
          <cell r="C2277" t="str">
            <v>230SCS0004033</v>
          </cell>
          <cell r="D2277" t="str">
            <v>四分靠背骨架总成</v>
          </cell>
        </row>
        <row r="2278">
          <cell r="B2278" t="str">
            <v>TST0000545</v>
          </cell>
          <cell r="C2278" t="str">
            <v>230TST0000545</v>
          </cell>
          <cell r="D2278" t="str">
            <v>钠灯灯芯150W</v>
          </cell>
        </row>
        <row r="2279">
          <cell r="B2279" t="str">
            <v>BEC0010160</v>
          </cell>
          <cell r="C2279" t="str">
            <v>220BEC0010160</v>
          </cell>
          <cell r="D2279" t="str">
            <v>坐垫加热垫总成</v>
          </cell>
        </row>
        <row r="2280">
          <cell r="B2280" t="str">
            <v>SLT0002186</v>
          </cell>
          <cell r="C2280" t="str">
            <v>220SLT0002186</v>
          </cell>
          <cell r="D2280" t="str">
            <v>前座副背骨架焊接总成</v>
          </cell>
        </row>
        <row r="2281">
          <cell r="B2281" t="str">
            <v>SHT0002300</v>
          </cell>
          <cell r="C2281" t="str">
            <v>230SHT0002300</v>
          </cell>
          <cell r="D2281" t="str">
            <v>主驾座框骨架焊接总成电泳</v>
          </cell>
        </row>
        <row r="2282">
          <cell r="B2282" t="str">
            <v>SLT0002385</v>
          </cell>
          <cell r="C2282" t="str">
            <v>230SLT0002385</v>
          </cell>
          <cell r="D2282" t="str">
            <v>司机靠背骨架总成</v>
          </cell>
        </row>
        <row r="2283">
          <cell r="B2283" t="str">
            <v>SHT0000532</v>
          </cell>
          <cell r="C2283" t="str">
            <v>220SHT0000532</v>
          </cell>
          <cell r="D2283" t="str">
            <v>H4A升级副司机背骨架总成</v>
          </cell>
        </row>
        <row r="2284">
          <cell r="B2284" t="str">
            <v>SHT0000532</v>
          </cell>
          <cell r="C2284" t="str">
            <v>230SHT0000532</v>
          </cell>
          <cell r="D2284" t="str">
            <v>H4A升级副司机背骨架总成</v>
          </cell>
        </row>
        <row r="2285">
          <cell r="B2285" t="str">
            <v>BMM0000028</v>
          </cell>
          <cell r="C2285" t="str">
            <v>210BMM0000028</v>
          </cell>
          <cell r="D2285" t="str">
            <v>T5G左电动大调整机构2006</v>
          </cell>
        </row>
        <row r="2286">
          <cell r="B2286" t="str">
            <v>BMM0000029</v>
          </cell>
          <cell r="C2286" t="str">
            <v>210BMM0000029</v>
          </cell>
          <cell r="D2286" t="str">
            <v>T5G右电动大调整机构2008</v>
          </cell>
        </row>
        <row r="2287">
          <cell r="B2287" t="str">
            <v>TST0000183</v>
          </cell>
          <cell r="C2287" t="str">
            <v>230TST0000183</v>
          </cell>
          <cell r="D2287" t="str">
            <v>ф32*80冲针</v>
          </cell>
        </row>
        <row r="2288">
          <cell r="B2288" t="str">
            <v>REM0002568</v>
          </cell>
          <cell r="C2288" t="str">
            <v>210REM0002568</v>
          </cell>
          <cell r="D2288" t="str">
            <v>康瑞H3下视镜</v>
          </cell>
        </row>
        <row r="2289">
          <cell r="B2289" t="str">
            <v>TSY0010484</v>
          </cell>
          <cell r="C2289" t="str">
            <v>220TSY0010484</v>
          </cell>
          <cell r="D2289" t="str">
            <v>织物主料NM202</v>
          </cell>
        </row>
        <row r="2290">
          <cell r="B2290" t="str">
            <v>SLT0000324</v>
          </cell>
          <cell r="C2290" t="str">
            <v>220SLT0000324</v>
          </cell>
          <cell r="D2290" t="str">
            <v>K1宽车正司机背</v>
          </cell>
        </row>
        <row r="2291">
          <cell r="B2291" t="str">
            <v>REM0002621</v>
          </cell>
          <cell r="C2291" t="str">
            <v>210REM0002621</v>
          </cell>
          <cell r="D2291" t="str">
            <v>北汽八一左迎宾灯总成</v>
          </cell>
        </row>
        <row r="2292">
          <cell r="B2292" t="str">
            <v>REM0002622</v>
          </cell>
          <cell r="C2292" t="str">
            <v>210REM0002622</v>
          </cell>
          <cell r="D2292" t="str">
            <v>北汽八一右迎宾灯总成</v>
          </cell>
        </row>
        <row r="2293">
          <cell r="B2293" t="str">
            <v>REM0010301</v>
          </cell>
          <cell r="C2293" t="str">
            <v>210REM0010301</v>
          </cell>
          <cell r="D2293" t="str">
            <v>B80C右舵迎宾灯左</v>
          </cell>
        </row>
        <row r="2294">
          <cell r="B2294" t="str">
            <v>REM0010302</v>
          </cell>
          <cell r="C2294" t="str">
            <v>210REM0010302</v>
          </cell>
          <cell r="D2294" t="str">
            <v>B80C右舵迎宾灯右</v>
          </cell>
        </row>
        <row r="2295">
          <cell r="B2295" t="str">
            <v>TST0000711</v>
          </cell>
          <cell r="C2295" t="str">
            <v>220TST0000711</v>
          </cell>
          <cell r="D2295" t="str">
            <v>断布机刀片</v>
          </cell>
        </row>
        <row r="2296">
          <cell r="B2296" t="str">
            <v>TST0000323</v>
          </cell>
          <cell r="C2296" t="str">
            <v>230TST0000323</v>
          </cell>
          <cell r="D2296" t="str">
            <v>前导轮</v>
          </cell>
        </row>
        <row r="2297">
          <cell r="B2297" t="str">
            <v>REM0002845</v>
          </cell>
          <cell r="C2297" t="str">
            <v>210REM0002845</v>
          </cell>
          <cell r="D2297" t="str">
            <v>豪泺左置车小镜体左</v>
          </cell>
        </row>
        <row r="2298">
          <cell r="B2298" t="str">
            <v>SLT0001131</v>
          </cell>
          <cell r="C2298" t="str">
            <v>220SLT0001131</v>
          </cell>
          <cell r="D2298" t="str">
            <v>K1窄车右舵双人座泡沫</v>
          </cell>
        </row>
        <row r="2299">
          <cell r="B2299" t="str">
            <v>SHT0000494</v>
          </cell>
          <cell r="C2299" t="str">
            <v>220SHT0000494</v>
          </cell>
          <cell r="D2299" t="str">
            <v>H4驾驶员安全带总成</v>
          </cell>
        </row>
        <row r="2300">
          <cell r="B2300" t="str">
            <v>SHT0000536</v>
          </cell>
          <cell r="C2300" t="str">
            <v>220SHT0000536</v>
          </cell>
          <cell r="D2300" t="str">
            <v>H4副驾驶员安全带总成</v>
          </cell>
        </row>
        <row r="2301">
          <cell r="B2301" t="str">
            <v>SCS0004238</v>
          </cell>
          <cell r="C2301" t="str">
            <v>220SCS0004238</v>
          </cell>
          <cell r="D2301" t="str">
            <v>四分座垫泡沫总成</v>
          </cell>
        </row>
        <row r="2302">
          <cell r="B2302" t="str">
            <v>TSY0010066</v>
          </cell>
          <cell r="C2302" t="str">
            <v>220TSY0010066</v>
          </cell>
          <cell r="D2302" t="str">
            <v>机织主面料</v>
          </cell>
        </row>
        <row r="2303">
          <cell r="B2303" t="str">
            <v>TSY0010072</v>
          </cell>
          <cell r="C2303" t="str">
            <v>220TSY0010072</v>
          </cell>
          <cell r="D2303" t="str">
            <v>机织主面料</v>
          </cell>
        </row>
        <row r="2304">
          <cell r="B2304" t="str">
            <v>REM0002588</v>
          </cell>
          <cell r="C2304" t="str">
            <v>210REM0002588</v>
          </cell>
          <cell r="D2304" t="str">
            <v>1780-32镜座及杆</v>
          </cell>
        </row>
        <row r="2305">
          <cell r="B2305" t="str">
            <v>SHT0002454</v>
          </cell>
          <cell r="C2305" t="str">
            <v>230SHT0002454</v>
          </cell>
          <cell r="D2305" t="str">
            <v>副驾底支架焊接总成</v>
          </cell>
        </row>
        <row r="2306">
          <cell r="B2306" t="str">
            <v>REM0000597</v>
          </cell>
          <cell r="C2306" t="str">
            <v>210REM0000597</v>
          </cell>
          <cell r="D2306" t="str">
            <v>豪泺左置车小镜体右</v>
          </cell>
        </row>
        <row r="2307">
          <cell r="B2307" t="str">
            <v>SLT0011521</v>
          </cell>
          <cell r="C2307" t="str">
            <v>220SLT0011521</v>
          </cell>
          <cell r="D2307" t="str">
            <v>驾驶员靠背护面</v>
          </cell>
        </row>
        <row r="2308">
          <cell r="B2308" t="str">
            <v>SLT0000777</v>
          </cell>
          <cell r="C2308" t="str">
            <v>220SLT0000777</v>
          </cell>
          <cell r="D2308" t="str">
            <v>驾驶员靠背泡沫总成</v>
          </cell>
        </row>
        <row r="2309">
          <cell r="B2309" t="str">
            <v>SCS0000952</v>
          </cell>
          <cell r="C2309" t="str">
            <v>230SCS0000952</v>
          </cell>
          <cell r="D2309" t="str">
            <v>中排左侧座椅折叠器</v>
          </cell>
        </row>
        <row r="2310">
          <cell r="B2310" t="str">
            <v>TST0000427</v>
          </cell>
          <cell r="C2310" t="str">
            <v>230TST0000427</v>
          </cell>
          <cell r="D2310" t="str">
            <v>凹模φ22*φ8.5*45</v>
          </cell>
        </row>
        <row r="2311">
          <cell r="B2311" t="str">
            <v>TST0001178</v>
          </cell>
          <cell r="C2311" t="str">
            <v>230TST0001178</v>
          </cell>
          <cell r="D2311" t="str">
            <v>高压液压管</v>
          </cell>
        </row>
        <row r="2312">
          <cell r="B2312" t="str">
            <v>SLT0002606</v>
          </cell>
          <cell r="C2312" t="str">
            <v>220SLT0002606</v>
          </cell>
          <cell r="D2312" t="str">
            <v>k1窄车左侧翻背布套</v>
          </cell>
        </row>
        <row r="2313">
          <cell r="B2313" t="str">
            <v>SHT0012176</v>
          </cell>
          <cell r="C2313" t="str">
            <v>230SHT0012176</v>
          </cell>
          <cell r="D2313" t="str">
            <v>滑轨总成</v>
          </cell>
        </row>
        <row r="2314">
          <cell r="B2314" t="str">
            <v>REM0003303</v>
          </cell>
          <cell r="C2314" t="str">
            <v>210REM0003303</v>
          </cell>
          <cell r="D2314" t="str">
            <v>奥驰A右镜杆及座</v>
          </cell>
        </row>
        <row r="2315">
          <cell r="B2315" t="str">
            <v>SLT0000080</v>
          </cell>
          <cell r="C2315" t="str">
            <v>220SLT0000080</v>
          </cell>
          <cell r="D2315" t="str">
            <v>M3-1800分体座骨架</v>
          </cell>
        </row>
        <row r="2316">
          <cell r="B2316" t="str">
            <v>TST0000473</v>
          </cell>
          <cell r="C2316" t="str">
            <v>230TST0000473</v>
          </cell>
          <cell r="D2316" t="str">
            <v>冲床加油器</v>
          </cell>
        </row>
        <row r="2317">
          <cell r="B2317" t="str">
            <v>SHT0013900</v>
          </cell>
          <cell r="C2317" t="str">
            <v>220SHT0013900</v>
          </cell>
          <cell r="D2317" t="str">
            <v>驾驶员靠背泡沫总成</v>
          </cell>
        </row>
        <row r="2318">
          <cell r="B2318" t="str">
            <v>SCS0004308</v>
          </cell>
          <cell r="C2318" t="str">
            <v>220SCS0004308</v>
          </cell>
          <cell r="D2318" t="str">
            <v>四分靠背泡沫总成</v>
          </cell>
        </row>
        <row r="2319">
          <cell r="B2319" t="str">
            <v>SHT0013360</v>
          </cell>
          <cell r="C2319" t="str">
            <v>230SHT0013360</v>
          </cell>
          <cell r="D2319" t="str">
            <v>副驾低配座框焊接总成</v>
          </cell>
        </row>
        <row r="2320">
          <cell r="B2320" t="str">
            <v>SHT0000190</v>
          </cell>
          <cell r="C2320" t="str">
            <v>220SHT0000190</v>
          </cell>
          <cell r="D2320" t="str">
            <v>H3000靠背面套总成114</v>
          </cell>
        </row>
        <row r="2321">
          <cell r="B2321" t="str">
            <v>TSY0010387</v>
          </cell>
          <cell r="C2321" t="str">
            <v>220TSY0010387</v>
          </cell>
          <cell r="D2321" t="str">
            <v>织物主料</v>
          </cell>
        </row>
        <row r="2322">
          <cell r="B2322" t="str">
            <v>SHT0000884</v>
          </cell>
          <cell r="C2322" t="str">
            <v>220SHT0000884</v>
          </cell>
          <cell r="D2322" t="str">
            <v>下卧铺总成</v>
          </cell>
        </row>
        <row r="2323">
          <cell r="B2323" t="str">
            <v>TAT0010061</v>
          </cell>
          <cell r="C2323" t="str">
            <v>220TAT0010061</v>
          </cell>
          <cell r="D2323" t="str">
            <v>统帅副驾座椅纸箱</v>
          </cell>
        </row>
        <row r="2324">
          <cell r="B2324" t="str">
            <v>TST0000121</v>
          </cell>
          <cell r="C2324" t="str">
            <v>230TST0000121</v>
          </cell>
          <cell r="D2324" t="str">
            <v>ф27×250（压板螺丝）</v>
          </cell>
        </row>
        <row r="2325">
          <cell r="B2325" t="str">
            <v>TST0000159</v>
          </cell>
          <cell r="C2325" t="str">
            <v>230TST0000159</v>
          </cell>
          <cell r="D2325" t="str">
            <v>ф26*80冲针</v>
          </cell>
        </row>
        <row r="2326">
          <cell r="B2326" t="str">
            <v>TST0000340</v>
          </cell>
          <cell r="C2326" t="str">
            <v>230TST0000340</v>
          </cell>
          <cell r="D2326" t="str">
            <v>主定位销RA149030100-02</v>
          </cell>
        </row>
        <row r="2327">
          <cell r="B2327" t="str">
            <v>BEC0010195</v>
          </cell>
          <cell r="C2327" t="str">
            <v>220BEC0010195</v>
          </cell>
          <cell r="D2327" t="str">
            <v>SBR总成</v>
          </cell>
        </row>
        <row r="2328">
          <cell r="B2328" t="str">
            <v>SHT0014664</v>
          </cell>
          <cell r="C2328" t="str">
            <v>220SHT0014664</v>
          </cell>
          <cell r="D2328" t="str">
            <v>驾驶员靠背泡沫总成</v>
          </cell>
        </row>
        <row r="2329">
          <cell r="B2329" t="str">
            <v>SLT0000104</v>
          </cell>
          <cell r="C2329" t="str">
            <v>220SLT0000104</v>
          </cell>
          <cell r="D2329" t="str">
            <v>M3-1800整体座骨架</v>
          </cell>
        </row>
        <row r="2330">
          <cell r="B2330" t="str">
            <v>SLT0001647</v>
          </cell>
          <cell r="C2330" t="str">
            <v>220SLT0001647</v>
          </cell>
          <cell r="D2330" t="str">
            <v>驾驶员靠背护面总成</v>
          </cell>
        </row>
        <row r="2331">
          <cell r="B2331" t="str">
            <v>TST0000219</v>
          </cell>
          <cell r="C2331" t="str">
            <v>230TST0000219</v>
          </cell>
          <cell r="D2331" t="str">
            <v>冲针φ25.1*110</v>
          </cell>
        </row>
        <row r="2332">
          <cell r="B2332" t="str">
            <v>RSM0000200</v>
          </cell>
          <cell r="C2332" t="str">
            <v>210RSM0000200</v>
          </cell>
          <cell r="D2332" t="str">
            <v>A7前下视镜</v>
          </cell>
        </row>
        <row r="2333">
          <cell r="B2333" t="str">
            <v>SHT0011542</v>
          </cell>
          <cell r="C2333" t="str">
            <v>220SHT0011542</v>
          </cell>
          <cell r="D2333" t="str">
            <v>上卧铺硬质棉A</v>
          </cell>
        </row>
        <row r="2334">
          <cell r="B2334" t="str">
            <v>SHT0012994</v>
          </cell>
          <cell r="C2334" t="str">
            <v>220SHT0012994</v>
          </cell>
          <cell r="D2334" t="str">
            <v>上卧铺硬质棉B</v>
          </cell>
        </row>
        <row r="2335">
          <cell r="B2335" t="str">
            <v>SLT0002443</v>
          </cell>
          <cell r="C2335" t="str">
            <v>220SLT0002443</v>
          </cell>
          <cell r="D2335" t="str">
            <v>驾驶员靠背护面总成</v>
          </cell>
        </row>
        <row r="2336">
          <cell r="B2336" t="str">
            <v>SCS0001362</v>
          </cell>
          <cell r="C2336" t="str">
            <v>220SCS0001362</v>
          </cell>
          <cell r="D2336" t="str">
            <v>H32B靠背座垫电加热系统</v>
          </cell>
        </row>
        <row r="2337">
          <cell r="B2337" t="str">
            <v>BTM0000006</v>
          </cell>
          <cell r="C2337" t="str">
            <v>210BTM0000006</v>
          </cell>
          <cell r="D2337" t="str">
            <v>B80C左折叠机构</v>
          </cell>
        </row>
        <row r="2338">
          <cell r="B2338" t="str">
            <v>BTM0000007</v>
          </cell>
          <cell r="C2338" t="str">
            <v>210BTM0000007</v>
          </cell>
          <cell r="D2338" t="str">
            <v>B80C右折叠机构</v>
          </cell>
        </row>
        <row r="2339">
          <cell r="B2339" t="str">
            <v>REM0003302</v>
          </cell>
          <cell r="C2339" t="str">
            <v>210REM0003302</v>
          </cell>
          <cell r="D2339" t="str">
            <v>奥驰A左镜杆及座</v>
          </cell>
        </row>
        <row r="2340">
          <cell r="B2340" t="str">
            <v>SLT0002119</v>
          </cell>
          <cell r="C2340" t="str">
            <v>220SLT0002119</v>
          </cell>
          <cell r="D2340" t="str">
            <v>驾驶员靠背护面总成</v>
          </cell>
        </row>
        <row r="2341">
          <cell r="B2341" t="str">
            <v>SHT0013272</v>
          </cell>
          <cell r="C2341" t="str">
            <v>220SHT0013272</v>
          </cell>
          <cell r="D2341" t="str">
            <v>主驾升降调节机构总成</v>
          </cell>
        </row>
        <row r="2342">
          <cell r="B2342" t="str">
            <v>BEC0010041</v>
          </cell>
          <cell r="C2342" t="str">
            <v>220BEC0010041</v>
          </cell>
          <cell r="D2342" t="str">
            <v>坐垫风扇总成（不含罩壳）</v>
          </cell>
        </row>
        <row r="2343">
          <cell r="B2343" t="str">
            <v>SCS0004125</v>
          </cell>
          <cell r="C2343" t="str">
            <v>220SCS0004125</v>
          </cell>
          <cell r="D2343" t="str">
            <v>B40L六分右折叠器总成</v>
          </cell>
        </row>
        <row r="2344">
          <cell r="B2344" t="str">
            <v>SCS0004131</v>
          </cell>
          <cell r="C2344" t="str">
            <v>220SCS0004131</v>
          </cell>
          <cell r="D2344" t="str">
            <v>B40L六分左折叠器总成</v>
          </cell>
        </row>
        <row r="2345">
          <cell r="B2345" t="str">
            <v>SCS0004125</v>
          </cell>
          <cell r="C2345" t="str">
            <v>230SCS0004125</v>
          </cell>
          <cell r="D2345" t="str">
            <v>B40L六分右折叠器总成</v>
          </cell>
        </row>
        <row r="2346">
          <cell r="B2346" t="str">
            <v>SCS0004131</v>
          </cell>
          <cell r="C2346" t="str">
            <v>230SCS0004131</v>
          </cell>
          <cell r="D2346" t="str">
            <v>B40L六分左折叠器总成</v>
          </cell>
        </row>
        <row r="2347">
          <cell r="B2347" t="str">
            <v>SCS0007499</v>
          </cell>
          <cell r="C2347" t="str">
            <v>220SCS0007499</v>
          </cell>
          <cell r="D2347" t="str">
            <v>后排头枕总成（带面套）</v>
          </cell>
        </row>
        <row r="2348">
          <cell r="B2348" t="str">
            <v>SLT0002717</v>
          </cell>
          <cell r="C2348" t="str">
            <v>230SLT0002717</v>
          </cell>
          <cell r="D2348" t="str">
            <v>副司机大背骨架总成</v>
          </cell>
        </row>
        <row r="2349">
          <cell r="B2349" t="str">
            <v>SHT0000650</v>
          </cell>
          <cell r="C2349" t="str">
            <v>220SHT0000650</v>
          </cell>
          <cell r="D2349" t="str">
            <v>新重卡右舵豪华司机背骨架</v>
          </cell>
        </row>
        <row r="2350">
          <cell r="B2350" t="str">
            <v>SHT0000668</v>
          </cell>
          <cell r="C2350" t="str">
            <v>220SHT0000668</v>
          </cell>
          <cell r="D2350" t="str">
            <v>欧曼右舵标准型靠背骨架</v>
          </cell>
        </row>
        <row r="2351">
          <cell r="B2351" t="str">
            <v>SHT0000650</v>
          </cell>
          <cell r="C2351" t="str">
            <v>230SHT0000650</v>
          </cell>
          <cell r="D2351" t="str">
            <v>新重卡右舵豪华司机背骨架</v>
          </cell>
        </row>
        <row r="2352">
          <cell r="B2352" t="str">
            <v>SHT0000668</v>
          </cell>
          <cell r="C2352" t="str">
            <v>230SHT0000668</v>
          </cell>
          <cell r="D2352" t="str">
            <v>欧曼右舵标准型靠背骨架</v>
          </cell>
        </row>
        <row r="2353">
          <cell r="B2353" t="str">
            <v>SHT0000105</v>
          </cell>
          <cell r="C2353" t="str">
            <v>220SHT0000105</v>
          </cell>
          <cell r="D2353" t="str">
            <v>卧铺木板</v>
          </cell>
        </row>
        <row r="2354">
          <cell r="B2354" t="str">
            <v>SCS0004526</v>
          </cell>
          <cell r="C2354" t="str">
            <v>220SCS0004526</v>
          </cell>
          <cell r="D2354" t="str">
            <v>主驾左滑轨总成</v>
          </cell>
        </row>
        <row r="2355">
          <cell r="B2355" t="str">
            <v>SCS0004526</v>
          </cell>
          <cell r="C2355" t="str">
            <v>230SCS0004526</v>
          </cell>
          <cell r="D2355" t="str">
            <v>主驾左滑轨总成</v>
          </cell>
        </row>
        <row r="2356">
          <cell r="B2356" t="str">
            <v>SCS0004529</v>
          </cell>
          <cell r="C2356" t="str">
            <v>230SCS0004529</v>
          </cell>
          <cell r="D2356" t="str">
            <v>副驾右滑轨总成</v>
          </cell>
        </row>
        <row r="2357">
          <cell r="B2357" t="str">
            <v>SHT0014649</v>
          </cell>
          <cell r="C2357" t="str">
            <v>220SHT0014649</v>
          </cell>
          <cell r="D2357" t="str">
            <v>驾驶员坐垫面套</v>
          </cell>
        </row>
        <row r="2358">
          <cell r="B2358" t="str">
            <v>SHT0001687</v>
          </cell>
          <cell r="C2358" t="str">
            <v>220SHT0001687</v>
          </cell>
          <cell r="D2358" t="str">
            <v>驾驶员靠背泡沫总成</v>
          </cell>
        </row>
        <row r="2359">
          <cell r="B2359" t="str">
            <v>SHT0001692</v>
          </cell>
          <cell r="C2359" t="str">
            <v>220SHT0001692</v>
          </cell>
          <cell r="D2359" t="str">
            <v>副驾驶员靠背泡沫总成</v>
          </cell>
        </row>
        <row r="2360">
          <cell r="B2360" t="str">
            <v>SCS0005504</v>
          </cell>
          <cell r="C2360" t="str">
            <v>230SCS0005504</v>
          </cell>
          <cell r="D2360" t="str">
            <v>主驾右侧调角器总成</v>
          </cell>
        </row>
        <row r="2361">
          <cell r="B2361" t="str">
            <v>SCS0005509</v>
          </cell>
          <cell r="C2361" t="str">
            <v>230SCS0005509</v>
          </cell>
          <cell r="D2361" t="str">
            <v>副驾左侧调角器总成</v>
          </cell>
        </row>
        <row r="2362">
          <cell r="B2362" t="str">
            <v>SHT0000669</v>
          </cell>
          <cell r="C2362" t="str">
            <v>220SHT0000669</v>
          </cell>
          <cell r="D2362" t="str">
            <v>滑轨总成</v>
          </cell>
        </row>
        <row r="2363">
          <cell r="B2363" t="str">
            <v>SHT0000669</v>
          </cell>
          <cell r="C2363" t="str">
            <v>230SHT0000669</v>
          </cell>
          <cell r="D2363" t="str">
            <v>滑轨总成</v>
          </cell>
        </row>
        <row r="2364">
          <cell r="B2364" t="str">
            <v>SLT0002039</v>
          </cell>
          <cell r="C2364" t="str">
            <v>220SLT0002039</v>
          </cell>
          <cell r="D2364" t="str">
            <v>深灰仿皮四人联体右座</v>
          </cell>
        </row>
        <row r="2365">
          <cell r="B2365" t="str">
            <v>SLT0002040</v>
          </cell>
          <cell r="C2365" t="str">
            <v>220SLT0002040</v>
          </cell>
          <cell r="D2365" t="str">
            <v>K1四人联体左座布套</v>
          </cell>
        </row>
        <row r="2366">
          <cell r="B2366" t="str">
            <v>SLT0000725</v>
          </cell>
          <cell r="C2366" t="str">
            <v>220SLT0000725</v>
          </cell>
          <cell r="D2366" t="str">
            <v>副驾驶员大背泡沫总成</v>
          </cell>
        </row>
        <row r="2367">
          <cell r="B2367" t="str">
            <v>SHT0001094</v>
          </cell>
          <cell r="C2367" t="str">
            <v>230SHT0001094</v>
          </cell>
          <cell r="D2367" t="str">
            <v>防尘罩</v>
          </cell>
        </row>
        <row r="2368">
          <cell r="B2368" t="str">
            <v>SLT0000205</v>
          </cell>
          <cell r="C2368" t="str">
            <v>220SLT0000205</v>
          </cell>
          <cell r="D2368" t="str">
            <v>6486跨背泡沫</v>
          </cell>
        </row>
        <row r="2369">
          <cell r="B2369" t="str">
            <v>TST0001192</v>
          </cell>
          <cell r="C2369" t="str">
            <v>220TST0001192</v>
          </cell>
          <cell r="D2369" t="str">
            <v>电缆桥架</v>
          </cell>
        </row>
        <row r="2370">
          <cell r="B2370" t="str">
            <v>TST0001192</v>
          </cell>
          <cell r="C2370" t="str">
            <v>230TST0001192</v>
          </cell>
          <cell r="D2370" t="str">
            <v>电缆桥架</v>
          </cell>
        </row>
        <row r="2371">
          <cell r="B2371" t="str">
            <v>TST0001655</v>
          </cell>
          <cell r="C2371" t="str">
            <v>230TST0001655</v>
          </cell>
          <cell r="D2371" t="str">
            <v>保鲜膜（喷漆车间用）</v>
          </cell>
        </row>
        <row r="2372">
          <cell r="B2372" t="str">
            <v>REM0001943</v>
          </cell>
          <cell r="C2372" t="str">
            <v>210REM0001943</v>
          </cell>
          <cell r="D2372" t="str">
            <v>济南轻卡左舵下视镜换镜头</v>
          </cell>
        </row>
        <row r="2373">
          <cell r="B2373" t="str">
            <v>SLT0001046</v>
          </cell>
          <cell r="C2373" t="str">
            <v>220SLT0001046</v>
          </cell>
          <cell r="D2373" t="str">
            <v>双人座垫护面总成</v>
          </cell>
        </row>
        <row r="2374">
          <cell r="B2374" t="str">
            <v>TMI0000008</v>
          </cell>
          <cell r="C2374" t="str">
            <v>210TMI0000008</v>
          </cell>
          <cell r="D2374" t="str">
            <v>PC+ASA</v>
          </cell>
        </row>
        <row r="2375">
          <cell r="B2375" t="str">
            <v>TMI0000009</v>
          </cell>
          <cell r="C2375" t="str">
            <v>210TMI0000009</v>
          </cell>
          <cell r="D2375" t="str">
            <v>PC+ASA</v>
          </cell>
        </row>
        <row r="2376">
          <cell r="B2376" t="str">
            <v>SHT0002450</v>
          </cell>
          <cell r="C2376" t="str">
            <v>230SHT0002450</v>
          </cell>
          <cell r="D2376" t="str">
            <v>司机座椅底支架焊接总成</v>
          </cell>
        </row>
        <row r="2377">
          <cell r="B2377" t="str">
            <v>SLT0002480</v>
          </cell>
          <cell r="C2377" t="str">
            <v>220SLT0002480</v>
          </cell>
          <cell r="D2377" t="str">
            <v>1730副司机座布套</v>
          </cell>
        </row>
        <row r="2378">
          <cell r="B2378" t="str">
            <v>SCS0004239</v>
          </cell>
          <cell r="C2378" t="str">
            <v>220SCS0004239</v>
          </cell>
          <cell r="D2378" t="str">
            <v>四分靠背泡沫总成</v>
          </cell>
        </row>
        <row r="2379">
          <cell r="B2379" t="str">
            <v>SLT0000146</v>
          </cell>
          <cell r="C2379" t="str">
            <v>220SLT0000146</v>
          </cell>
          <cell r="D2379" t="str">
            <v>右舵1995副小背出口</v>
          </cell>
        </row>
        <row r="2380">
          <cell r="B2380" t="str">
            <v>TAT0010060</v>
          </cell>
          <cell r="C2380" t="str">
            <v>220TAT0010060</v>
          </cell>
          <cell r="D2380" t="str">
            <v>统帅正驾座椅纸箱</v>
          </cell>
        </row>
        <row r="2381">
          <cell r="B2381" t="str">
            <v>SCS0004527</v>
          </cell>
          <cell r="C2381" t="str">
            <v>230SCS0004527</v>
          </cell>
          <cell r="D2381" t="str">
            <v>主驾右滑轨总成</v>
          </cell>
        </row>
        <row r="2382">
          <cell r="B2382" t="str">
            <v>SCS0004528</v>
          </cell>
          <cell r="C2382" t="str">
            <v>230SCS0004528</v>
          </cell>
          <cell r="D2382" t="str">
            <v>副驾左滑轨总成</v>
          </cell>
        </row>
        <row r="2383">
          <cell r="B2383" t="str">
            <v>SCS0010802</v>
          </cell>
          <cell r="C2383" t="str">
            <v>220SCS0010802</v>
          </cell>
          <cell r="D2383" t="str">
            <v>四分座垫泡沫总成</v>
          </cell>
        </row>
        <row r="2384">
          <cell r="B2384" t="str">
            <v>SHT0013273</v>
          </cell>
          <cell r="C2384" t="str">
            <v>220SHT0013273</v>
          </cell>
          <cell r="D2384" t="str">
            <v>副驾升降调节机构总成</v>
          </cell>
        </row>
        <row r="2385">
          <cell r="B2385" t="str">
            <v>SHT0002699</v>
          </cell>
          <cell r="C2385" t="str">
            <v>230SHT0002699</v>
          </cell>
          <cell r="D2385" t="str">
            <v>下框焊接总成电泳</v>
          </cell>
        </row>
        <row r="2386">
          <cell r="B2386" t="str">
            <v>SLT0000146</v>
          </cell>
          <cell r="C2386" t="str">
            <v>230SLT0000146</v>
          </cell>
          <cell r="D2386" t="str">
            <v>右舵1995副小背出口</v>
          </cell>
        </row>
        <row r="2387">
          <cell r="B2387" t="str">
            <v>SHT0013908</v>
          </cell>
          <cell r="C2387" t="str">
            <v>220SHT0013908</v>
          </cell>
          <cell r="D2387" t="str">
            <v>驾驶员靠背泡沫总成</v>
          </cell>
        </row>
        <row r="2388">
          <cell r="B2388" t="str">
            <v>REM0010316</v>
          </cell>
          <cell r="C2388" t="str">
            <v>210REM0010316</v>
          </cell>
          <cell r="D2388" t="str">
            <v>H6右上镜臂分总成</v>
          </cell>
        </row>
        <row r="2389">
          <cell r="B2389" t="str">
            <v>TST0000389</v>
          </cell>
          <cell r="C2389" t="str">
            <v>230TST0000389</v>
          </cell>
          <cell r="D2389" t="str">
            <v>冲头φ16*13*10.5*76</v>
          </cell>
        </row>
        <row r="2390">
          <cell r="B2390" t="str">
            <v>SLT0000690</v>
          </cell>
          <cell r="C2390" t="str">
            <v>220SLT0000690</v>
          </cell>
          <cell r="D2390" t="str">
            <v>驾驶员靠背泡沫总成</v>
          </cell>
        </row>
        <row r="2391">
          <cell r="B2391" t="str">
            <v>SHT0001689</v>
          </cell>
          <cell r="C2391" t="str">
            <v>230SHT0001689</v>
          </cell>
          <cell r="D2391" t="str">
            <v>防尘罩总成</v>
          </cell>
        </row>
        <row r="2392">
          <cell r="B2392" t="str">
            <v>SHT0002184</v>
          </cell>
          <cell r="C2392" t="str">
            <v>230SHT0002184</v>
          </cell>
          <cell r="D2392" t="str">
            <v>防尘罩</v>
          </cell>
        </row>
        <row r="2393">
          <cell r="B2393" t="str">
            <v>REM0001133</v>
          </cell>
          <cell r="C2393" t="str">
            <v>210REM0001133</v>
          </cell>
          <cell r="D2393" t="str">
            <v>B80C迎宾灯合件左</v>
          </cell>
        </row>
        <row r="2394">
          <cell r="B2394" t="str">
            <v>REM0001156</v>
          </cell>
          <cell r="C2394" t="str">
            <v>210REM0001156</v>
          </cell>
          <cell r="D2394" t="str">
            <v>B80C迎宾灯合件右</v>
          </cell>
        </row>
        <row r="2395">
          <cell r="B2395" t="str">
            <v>REM0010261</v>
          </cell>
          <cell r="C2395" t="str">
            <v>210REM0010261</v>
          </cell>
          <cell r="D2395" t="str">
            <v>B80C-M9左迎宾灯(建国版)</v>
          </cell>
        </row>
        <row r="2396">
          <cell r="B2396" t="str">
            <v>REM0010262</v>
          </cell>
          <cell r="C2396" t="str">
            <v>210REM0010262</v>
          </cell>
          <cell r="D2396" t="str">
            <v>B80C-M9右迎宾灯(建国版)</v>
          </cell>
        </row>
        <row r="2397">
          <cell r="B2397" t="str">
            <v>SLT0000609</v>
          </cell>
          <cell r="C2397" t="str">
            <v>220SLT0000609</v>
          </cell>
          <cell r="D2397" t="str">
            <v>K1窄车双人座泡沫</v>
          </cell>
        </row>
        <row r="2398">
          <cell r="B2398" t="str">
            <v>SLT0000655</v>
          </cell>
          <cell r="C2398" t="str">
            <v>220SLT0000655</v>
          </cell>
          <cell r="D2398" t="str">
            <v>K1标准窄车一排三人座</v>
          </cell>
        </row>
        <row r="2399">
          <cell r="B2399" t="str">
            <v>SLT0000328</v>
          </cell>
          <cell r="C2399" t="str">
            <v>220SLT0000328</v>
          </cell>
          <cell r="D2399" t="str">
            <v>K1正司机调角器主动</v>
          </cell>
        </row>
        <row r="2400">
          <cell r="B2400" t="str">
            <v>SLT0000363</v>
          </cell>
          <cell r="C2400" t="str">
            <v>220SLT0000363</v>
          </cell>
          <cell r="D2400" t="str">
            <v>K1副司机调角器主动</v>
          </cell>
        </row>
        <row r="2401">
          <cell r="B2401" t="str">
            <v>TAT0000081</v>
          </cell>
          <cell r="C2401" t="str">
            <v>210TAT0000081</v>
          </cell>
          <cell r="D2401" t="str">
            <v>色带（宽11）</v>
          </cell>
        </row>
        <row r="2402">
          <cell r="B2402" t="str">
            <v>SHT0002615</v>
          </cell>
          <cell r="C2402" t="str">
            <v>230SHT0002615</v>
          </cell>
          <cell r="D2402" t="str">
            <v>内绞架电泳</v>
          </cell>
        </row>
        <row r="2403">
          <cell r="B2403" t="str">
            <v>SLT0002639</v>
          </cell>
          <cell r="C2403" t="str">
            <v>220SLT0002639</v>
          </cell>
          <cell r="D2403" t="str">
            <v>G7窄车前翻一排三人背</v>
          </cell>
        </row>
        <row r="2404">
          <cell r="B2404" t="str">
            <v>SLT0001585</v>
          </cell>
          <cell r="C2404" t="str">
            <v>220SLT0001585</v>
          </cell>
          <cell r="D2404" t="str">
            <v>驾驶员靠背护面总成</v>
          </cell>
        </row>
        <row r="2405">
          <cell r="B2405" t="str">
            <v>SLT0000165</v>
          </cell>
          <cell r="C2405" t="str">
            <v>220SLT0000165</v>
          </cell>
          <cell r="D2405" t="str">
            <v>卧铺护面总成</v>
          </cell>
        </row>
        <row r="2406">
          <cell r="B2406" t="str">
            <v>SLT0000349</v>
          </cell>
          <cell r="C2406" t="str">
            <v>220SLT0000349</v>
          </cell>
          <cell r="D2406" t="str">
            <v>K1窄车正司机背</v>
          </cell>
        </row>
        <row r="2407">
          <cell r="B2407" t="str">
            <v>SHT0001627</v>
          </cell>
          <cell r="C2407" t="str">
            <v>220SHT0001627</v>
          </cell>
          <cell r="D2407" t="str">
            <v>驾驶员靠背护面总成</v>
          </cell>
        </row>
        <row r="2408">
          <cell r="B2408" t="str">
            <v>SLT0000145</v>
          </cell>
          <cell r="C2408" t="str">
            <v>220SLT0000145</v>
          </cell>
          <cell r="D2408" t="str">
            <v>右舵1995副大背出口</v>
          </cell>
        </row>
        <row r="2409">
          <cell r="B2409" t="str">
            <v>SHT0012888</v>
          </cell>
          <cell r="C2409" t="str">
            <v>230SHT0012888</v>
          </cell>
          <cell r="D2409" t="str">
            <v>上框焊接组件</v>
          </cell>
        </row>
        <row r="2410">
          <cell r="B2410" t="str">
            <v>REM0002570</v>
          </cell>
          <cell r="C2410" t="str">
            <v>210REM0002570</v>
          </cell>
          <cell r="D2410" t="str">
            <v>右后视镜</v>
          </cell>
        </row>
        <row r="2411">
          <cell r="B2411" t="str">
            <v>REM0010314</v>
          </cell>
          <cell r="C2411" t="str">
            <v>210REM0010314</v>
          </cell>
          <cell r="D2411" t="str">
            <v>H6左上镜臂分总成</v>
          </cell>
        </row>
        <row r="2412">
          <cell r="B2412" t="str">
            <v>TSY0010288</v>
          </cell>
          <cell r="C2412" t="str">
            <v>220TSY0010288</v>
          </cell>
          <cell r="D2412" t="str">
            <v>蓝色PVC PAQ0012-U0A1</v>
          </cell>
        </row>
        <row r="2413">
          <cell r="B2413" t="str">
            <v>SLT0002344</v>
          </cell>
          <cell r="C2413" t="str">
            <v>220SLT0002344</v>
          </cell>
          <cell r="D2413" t="str">
            <v>M380联体靠背</v>
          </cell>
        </row>
        <row r="2414">
          <cell r="B2414" t="str">
            <v>TST0000169</v>
          </cell>
          <cell r="C2414" t="str">
            <v>230TST0000169</v>
          </cell>
          <cell r="D2414" t="str">
            <v>ф9.5*80冲针</v>
          </cell>
        </row>
        <row r="2415">
          <cell r="B2415" t="str">
            <v>SHT0002482</v>
          </cell>
          <cell r="C2415" t="str">
            <v>220SHT0002482</v>
          </cell>
          <cell r="D2415" t="str">
            <v>泡沫样块</v>
          </cell>
        </row>
        <row r="2416">
          <cell r="B2416" t="str">
            <v>SHT0000149</v>
          </cell>
          <cell r="C2416" t="str">
            <v>220SHT0000149</v>
          </cell>
          <cell r="D2416" t="str">
            <v>H3升级司机靠背骨架无喷涂</v>
          </cell>
        </row>
        <row r="2417">
          <cell r="B2417" t="str">
            <v>SHT0000149</v>
          </cell>
          <cell r="C2417" t="str">
            <v>230SHT0000149</v>
          </cell>
          <cell r="D2417" t="str">
            <v>H3升级司机靠背骨架无喷涂</v>
          </cell>
        </row>
        <row r="2418">
          <cell r="B2418" t="str">
            <v>SLT0000096</v>
          </cell>
          <cell r="C2418" t="str">
            <v>220SLT0000096</v>
          </cell>
          <cell r="D2418" t="str">
            <v>右舵1800副大背出口</v>
          </cell>
        </row>
        <row r="2419">
          <cell r="B2419" t="str">
            <v>SLT0000116</v>
          </cell>
          <cell r="C2419" t="str">
            <v>220SLT0000116</v>
          </cell>
          <cell r="D2419" t="str">
            <v>M31800后排背</v>
          </cell>
        </row>
        <row r="2420">
          <cell r="B2420" t="str">
            <v>SHT0000150</v>
          </cell>
          <cell r="C2420" t="str">
            <v>220SHT0000150</v>
          </cell>
          <cell r="D2420" t="str">
            <v>驾驶员靠背泡沫总成</v>
          </cell>
        </row>
        <row r="2421">
          <cell r="B2421" t="str">
            <v>SLT0000795</v>
          </cell>
          <cell r="C2421" t="str">
            <v>220SLT0000795</v>
          </cell>
          <cell r="D2421" t="str">
            <v>副驾驶员大背泡沫总成</v>
          </cell>
        </row>
        <row r="2422">
          <cell r="B2422" t="str">
            <v>TSY0010047</v>
          </cell>
          <cell r="C2422" t="str">
            <v>220TSY0010047</v>
          </cell>
          <cell r="D2422" t="str">
            <v>机织辅料</v>
          </cell>
        </row>
        <row r="2423">
          <cell r="B2423" t="str">
            <v>SLT0002175</v>
          </cell>
          <cell r="C2423" t="str">
            <v>220SLT0002175</v>
          </cell>
          <cell r="D2423" t="str">
            <v>驾驶员靠背泡沫总成</v>
          </cell>
        </row>
        <row r="2424">
          <cell r="B2424" t="str">
            <v>SLT0002176</v>
          </cell>
          <cell r="C2424" t="str">
            <v>220SLT0002176</v>
          </cell>
          <cell r="D2424" t="str">
            <v>驾驶员靠背泡沫总成</v>
          </cell>
        </row>
        <row r="2425">
          <cell r="B2425" t="str">
            <v>SLT0002603</v>
          </cell>
          <cell r="C2425" t="str">
            <v>220SLT0002603</v>
          </cell>
          <cell r="D2425" t="str">
            <v>k1窄车双人背布套新面料</v>
          </cell>
        </row>
        <row r="2426">
          <cell r="B2426" t="str">
            <v>SCS0004071</v>
          </cell>
          <cell r="C2426" t="str">
            <v>220SCS0004071</v>
          </cell>
          <cell r="D2426" t="str">
            <v>驾驶员座垫泡沫总成</v>
          </cell>
        </row>
        <row r="2427">
          <cell r="B2427" t="str">
            <v>SLT0002721</v>
          </cell>
          <cell r="C2427" t="str">
            <v>220SLT0002721</v>
          </cell>
          <cell r="D2427" t="str">
            <v>k1左舵四人联体左背布套</v>
          </cell>
        </row>
        <row r="2428">
          <cell r="B2428" t="str">
            <v>TST0001066</v>
          </cell>
          <cell r="C2428" t="str">
            <v>230TST0001066</v>
          </cell>
          <cell r="D2428" t="str">
            <v>刀杆φ16</v>
          </cell>
        </row>
        <row r="2429">
          <cell r="B2429" t="str">
            <v>REM0002556</v>
          </cell>
          <cell r="C2429" t="str">
            <v>210REM0002556</v>
          </cell>
          <cell r="D2429" t="str">
            <v>时代H1左后视镜</v>
          </cell>
        </row>
        <row r="2430">
          <cell r="B2430" t="str">
            <v>SLT0002630</v>
          </cell>
          <cell r="C2430" t="str">
            <v>220SLT0002630</v>
          </cell>
          <cell r="D2430" t="str">
            <v>G7窄车前翻双人背窄车</v>
          </cell>
        </row>
        <row r="2431">
          <cell r="B2431" t="str">
            <v>SLT0010358</v>
          </cell>
          <cell r="C2431" t="str">
            <v>220SLT0010358</v>
          </cell>
          <cell r="D2431" t="str">
            <v>副驾靠背泡沫总成</v>
          </cell>
        </row>
        <row r="2432">
          <cell r="B2432" t="str">
            <v>SHT0002755</v>
          </cell>
          <cell r="C2432" t="str">
            <v>220SHT0002755</v>
          </cell>
          <cell r="D2432" t="str">
            <v>驾驶员安全带总成</v>
          </cell>
        </row>
        <row r="2433">
          <cell r="B2433" t="str">
            <v>SHT0002756</v>
          </cell>
          <cell r="C2433" t="str">
            <v>220SHT0002756</v>
          </cell>
          <cell r="D2433" t="str">
            <v>副驾驶员安全带总成</v>
          </cell>
        </row>
        <row r="2434">
          <cell r="B2434" t="str">
            <v>RSM0000069</v>
          </cell>
          <cell r="C2434" t="str">
            <v>210RSM0000069</v>
          </cell>
          <cell r="D2434" t="str">
            <v>奥铃升级补盲镜</v>
          </cell>
        </row>
        <row r="2435">
          <cell r="B2435" t="str">
            <v>SLT0002597</v>
          </cell>
          <cell r="C2435" t="str">
            <v>220SLT0002597</v>
          </cell>
          <cell r="D2435" t="str">
            <v>k1左舵四人联体左座布套</v>
          </cell>
        </row>
        <row r="2436">
          <cell r="B2436" t="str">
            <v>SLT0002598</v>
          </cell>
          <cell r="C2436" t="str">
            <v>220SLT0002598</v>
          </cell>
          <cell r="D2436" t="str">
            <v>k1左舵四人联体左背布套</v>
          </cell>
        </row>
        <row r="2437">
          <cell r="B2437" t="str">
            <v>TST0000304</v>
          </cell>
          <cell r="C2437" t="str">
            <v>230TST0000304</v>
          </cell>
          <cell r="D2437" t="str">
            <v>高铬铜棒</v>
          </cell>
        </row>
        <row r="2438">
          <cell r="B2438" t="str">
            <v>SHT0013129</v>
          </cell>
          <cell r="C2438" t="str">
            <v>230SHT0013129</v>
          </cell>
          <cell r="D2438" t="str">
            <v>防尘罩总成</v>
          </cell>
        </row>
        <row r="2439">
          <cell r="B2439" t="str">
            <v>REM0003310</v>
          </cell>
          <cell r="C2439" t="str">
            <v>210REM0003310</v>
          </cell>
          <cell r="D2439" t="str">
            <v>B80C右转向灯分总成</v>
          </cell>
        </row>
        <row r="2440">
          <cell r="B2440" t="str">
            <v>SLT0002723</v>
          </cell>
          <cell r="C2440" t="str">
            <v>220SLT0002723</v>
          </cell>
          <cell r="D2440" t="str">
            <v>k1左舵四人联体左座布套</v>
          </cell>
        </row>
        <row r="2441">
          <cell r="B2441" t="str">
            <v>SLT0000070</v>
          </cell>
          <cell r="C2441" t="str">
            <v>220SLT0000070</v>
          </cell>
          <cell r="D2441" t="str">
            <v>副驾驶员大背泡沫总成</v>
          </cell>
        </row>
        <row r="2442">
          <cell r="B2442" t="str">
            <v>SLT0000649</v>
          </cell>
          <cell r="C2442" t="str">
            <v>220SLT0000649</v>
          </cell>
          <cell r="D2442" t="str">
            <v>K1窄车侧翻左背泡沫15人</v>
          </cell>
        </row>
        <row r="2443">
          <cell r="B2443" t="str">
            <v>SLT0000711</v>
          </cell>
          <cell r="C2443" t="str">
            <v>220SLT0000711</v>
          </cell>
          <cell r="D2443" t="str">
            <v>副驾驶员座垫泡沫总成</v>
          </cell>
        </row>
        <row r="2444">
          <cell r="B2444" t="str">
            <v>TST0000406</v>
          </cell>
          <cell r="C2444" t="str">
            <v>230TST0000406</v>
          </cell>
          <cell r="D2444" t="str">
            <v>冲头φ20*φ16.23*59</v>
          </cell>
        </row>
        <row r="2445">
          <cell r="B2445" t="str">
            <v>SLT0002595</v>
          </cell>
          <cell r="C2445" t="str">
            <v>220SLT0002595</v>
          </cell>
          <cell r="D2445" t="str">
            <v>k1左舵四人联体右座布套</v>
          </cell>
        </row>
        <row r="2446">
          <cell r="B2446" t="str">
            <v>SLT0002596</v>
          </cell>
          <cell r="C2446" t="str">
            <v>220SLT0002596</v>
          </cell>
          <cell r="D2446" t="str">
            <v>k1左舵四人联体右背布套</v>
          </cell>
        </row>
        <row r="2447">
          <cell r="B2447" t="str">
            <v>BEC0010184</v>
          </cell>
          <cell r="C2447" t="str">
            <v>220BEC0010184</v>
          </cell>
          <cell r="D2447" t="str">
            <v>靠背加热垫总成</v>
          </cell>
        </row>
        <row r="2448">
          <cell r="B2448" t="str">
            <v>SHT0011116</v>
          </cell>
          <cell r="C2448" t="str">
            <v>220SHT0011116</v>
          </cell>
          <cell r="D2448" t="str">
            <v>主驾带扣总成</v>
          </cell>
        </row>
        <row r="2449">
          <cell r="B2449" t="str">
            <v>SHT0011652</v>
          </cell>
          <cell r="C2449" t="str">
            <v>220SHT0011652</v>
          </cell>
          <cell r="D2449" t="str">
            <v>副驾高配带扣总成</v>
          </cell>
        </row>
        <row r="2450">
          <cell r="B2450" t="str">
            <v>SBS0010259</v>
          </cell>
          <cell r="C2450" t="str">
            <v>220SBS0010259</v>
          </cell>
          <cell r="D2450" t="str">
            <v>驾驶员靠背泡沫总成</v>
          </cell>
        </row>
        <row r="2451">
          <cell r="B2451" t="str">
            <v>SCS0001109</v>
          </cell>
          <cell r="C2451" t="str">
            <v>230SCS0001109</v>
          </cell>
          <cell r="D2451" t="str">
            <v>主驾左侧调角器总成</v>
          </cell>
        </row>
        <row r="2452">
          <cell r="B2452" t="str">
            <v>REM0002587</v>
          </cell>
          <cell r="C2452" t="str">
            <v>210REM0002587</v>
          </cell>
          <cell r="D2452" t="str">
            <v>1780-31镜座及杆</v>
          </cell>
        </row>
        <row r="2453">
          <cell r="B2453" t="str">
            <v>TST0000567</v>
          </cell>
          <cell r="C2453" t="str">
            <v>230TST0000567</v>
          </cell>
          <cell r="D2453" t="str">
            <v>A冲φ10*φ8.1*80</v>
          </cell>
        </row>
        <row r="2454">
          <cell r="B2454" t="str">
            <v>SHT0012295</v>
          </cell>
          <cell r="C2454" t="str">
            <v>220SHT0012295</v>
          </cell>
          <cell r="D2454" t="str">
            <v>驾驶员靠背泡沫总成</v>
          </cell>
        </row>
        <row r="2455">
          <cell r="B2455" t="str">
            <v>SHT0012440</v>
          </cell>
          <cell r="C2455" t="str">
            <v>220SHT0012440</v>
          </cell>
          <cell r="D2455" t="str">
            <v>副驾驶员靠背泡沫总成</v>
          </cell>
        </row>
        <row r="2456">
          <cell r="B2456" t="str">
            <v>TST0001691</v>
          </cell>
          <cell r="C2456" t="str">
            <v>220TST0001691</v>
          </cell>
          <cell r="D2456" t="str">
            <v>11寸大剪刀</v>
          </cell>
        </row>
        <row r="2457">
          <cell r="B2457" t="str">
            <v>TST0000152</v>
          </cell>
          <cell r="C2457" t="str">
            <v>230TST0000152</v>
          </cell>
          <cell r="D2457" t="str">
            <v>尼龙棒</v>
          </cell>
        </row>
        <row r="2458">
          <cell r="B2458" t="str">
            <v>TST0000294</v>
          </cell>
          <cell r="C2458" t="str">
            <v>230TST0000294</v>
          </cell>
          <cell r="D2458" t="str">
            <v>弯头</v>
          </cell>
        </row>
        <row r="2459">
          <cell r="B2459" t="str">
            <v>TST0000856</v>
          </cell>
          <cell r="C2459" t="str">
            <v>230TST0000856</v>
          </cell>
          <cell r="D2459" t="str">
            <v>梅花扳手</v>
          </cell>
        </row>
        <row r="2460">
          <cell r="B2460" t="str">
            <v>TST0001843</v>
          </cell>
          <cell r="C2460" t="str">
            <v>230TST0001843</v>
          </cell>
          <cell r="D2460" t="str">
            <v>耐震压力表</v>
          </cell>
        </row>
        <row r="2461">
          <cell r="B2461" t="str">
            <v>SHT0000695</v>
          </cell>
          <cell r="C2461" t="str">
            <v>220SHT0000695</v>
          </cell>
          <cell r="D2461" t="str">
            <v>下卧铺泡沫总成中</v>
          </cell>
        </row>
        <row r="2462">
          <cell r="B2462" t="str">
            <v>TST0000257</v>
          </cell>
          <cell r="C2462" t="str">
            <v>230TST0000257</v>
          </cell>
          <cell r="D2462" t="str">
            <v>导柱32*200</v>
          </cell>
        </row>
        <row r="2463">
          <cell r="B2463" t="str">
            <v>SHT0012294</v>
          </cell>
          <cell r="C2463" t="str">
            <v>220SHT0012294</v>
          </cell>
          <cell r="D2463" t="str">
            <v>靠背骨架焊接总成</v>
          </cell>
        </row>
        <row r="2464">
          <cell r="B2464" t="str">
            <v>TMI0000011</v>
          </cell>
          <cell r="C2464" t="str">
            <v>210TMI0000011</v>
          </cell>
          <cell r="D2464" t="str">
            <v>POM-黑K300L0</v>
          </cell>
        </row>
        <row r="2465">
          <cell r="B2465" t="str">
            <v>SHT0013957</v>
          </cell>
          <cell r="C2465" t="str">
            <v>220SHT0013957</v>
          </cell>
          <cell r="D2465" t="str">
            <v>副驾驶员靠背泡沫总成</v>
          </cell>
        </row>
        <row r="2466">
          <cell r="B2466" t="str">
            <v>TST0000393</v>
          </cell>
          <cell r="C2466" t="str">
            <v>230TST0000393</v>
          </cell>
          <cell r="D2466" t="str">
            <v>冲头φ16.1*φ20*64</v>
          </cell>
        </row>
        <row r="2467">
          <cell r="B2467" t="str">
            <v>SLT0002732</v>
          </cell>
          <cell r="C2467" t="str">
            <v>220SLT0002732</v>
          </cell>
          <cell r="D2467" t="str">
            <v>K1标准头枕总成</v>
          </cell>
        </row>
        <row r="2468">
          <cell r="B2468" t="str">
            <v>REM0003290</v>
          </cell>
          <cell r="C2468" t="str">
            <v>210REM0003290</v>
          </cell>
          <cell r="D2468" t="str">
            <v>BC316面罩右(高亮黑)</v>
          </cell>
        </row>
        <row r="2469">
          <cell r="B2469" t="str">
            <v>REM0003294</v>
          </cell>
          <cell r="C2469" t="str">
            <v>210REM0003294</v>
          </cell>
          <cell r="D2469" t="str">
            <v>BC316面罩左(高亮黑)</v>
          </cell>
        </row>
        <row r="2470">
          <cell r="B2470" t="str">
            <v>REM0003267</v>
          </cell>
          <cell r="C2470" t="str">
            <v>210REM0003267</v>
          </cell>
          <cell r="D2470" t="str">
            <v>BC316面罩左(锰石灰)</v>
          </cell>
        </row>
        <row r="2471">
          <cell r="B2471" t="str">
            <v>REM0003288</v>
          </cell>
          <cell r="C2471" t="str">
            <v>210REM0003288</v>
          </cell>
          <cell r="D2471" t="str">
            <v>BC316面罩右(锰石灰)</v>
          </cell>
        </row>
        <row r="2472">
          <cell r="B2472" t="str">
            <v>SCS0004027</v>
          </cell>
          <cell r="C2472" t="str">
            <v>220SCS0004027</v>
          </cell>
          <cell r="D2472" t="str">
            <v>四分座垫泡沫总成</v>
          </cell>
        </row>
        <row r="2473">
          <cell r="B2473" t="str">
            <v>TST0000428</v>
          </cell>
          <cell r="C2473" t="str">
            <v>230TST0000428</v>
          </cell>
          <cell r="D2473" t="str">
            <v>下模φ20*φ7.5*15.5</v>
          </cell>
        </row>
        <row r="2474">
          <cell r="B2474" t="str">
            <v>SLT0002719</v>
          </cell>
          <cell r="C2474" t="str">
            <v>230SLT0002719</v>
          </cell>
          <cell r="D2474" t="str">
            <v>副司机小背骨架总成</v>
          </cell>
        </row>
        <row r="2475">
          <cell r="B2475" t="str">
            <v>SLT0000019</v>
          </cell>
          <cell r="C2475" t="str">
            <v>220SLT0000019</v>
          </cell>
          <cell r="D2475" t="str">
            <v>驾驶员靠背泡沫总成</v>
          </cell>
        </row>
        <row r="2476">
          <cell r="B2476" t="str">
            <v>SLT0000031</v>
          </cell>
          <cell r="C2476" t="str">
            <v>220SLT0000031</v>
          </cell>
          <cell r="D2476" t="str">
            <v>驾驶员靠背泡沫总成</v>
          </cell>
        </row>
        <row r="2477">
          <cell r="B2477" t="str">
            <v>SLT0001053</v>
          </cell>
          <cell r="C2477" t="str">
            <v>220SLT0001053</v>
          </cell>
          <cell r="D2477" t="str">
            <v>K1右舵单人座泡沫</v>
          </cell>
        </row>
        <row r="2478">
          <cell r="B2478" t="str">
            <v>SCS0010577</v>
          </cell>
          <cell r="C2478" t="str">
            <v>230SCS0010577</v>
          </cell>
          <cell r="D2478" t="str">
            <v>主驾左侧调角器总成</v>
          </cell>
        </row>
        <row r="2479">
          <cell r="B2479" t="str">
            <v>SLT0000329</v>
          </cell>
          <cell r="C2479" t="str">
            <v>220SLT0000329</v>
          </cell>
          <cell r="D2479" t="str">
            <v>K1正司机调角器被动</v>
          </cell>
        </row>
        <row r="2480">
          <cell r="B2480" t="str">
            <v>SLT0000364</v>
          </cell>
          <cell r="C2480" t="str">
            <v>220SLT0000364</v>
          </cell>
          <cell r="D2480" t="str">
            <v>K1副司机调角器被动</v>
          </cell>
        </row>
        <row r="2481">
          <cell r="B2481" t="str">
            <v>SHT0010251</v>
          </cell>
          <cell r="C2481" t="str">
            <v>220SHT0010251</v>
          </cell>
          <cell r="D2481" t="str">
            <v>主驾高度调节机构总成</v>
          </cell>
        </row>
        <row r="2482">
          <cell r="B2482" t="str">
            <v>SHT0011509</v>
          </cell>
          <cell r="C2482" t="str">
            <v>220SHT0011509</v>
          </cell>
          <cell r="D2482" t="str">
            <v>副驾高度调节机构总成</v>
          </cell>
        </row>
        <row r="2483">
          <cell r="B2483" t="str">
            <v>SLT0002581</v>
          </cell>
          <cell r="C2483" t="str">
            <v>220SLT0002581</v>
          </cell>
          <cell r="D2483" t="str">
            <v>k1左侧翻背布套新面料</v>
          </cell>
        </row>
        <row r="2484">
          <cell r="B2484" t="str">
            <v>SLT0002583</v>
          </cell>
          <cell r="C2484" t="str">
            <v>220SLT0002583</v>
          </cell>
          <cell r="D2484" t="str">
            <v>k1右侧翻背布套新面料</v>
          </cell>
        </row>
        <row r="2485">
          <cell r="B2485" t="str">
            <v>TST0000407</v>
          </cell>
          <cell r="C2485" t="str">
            <v>230TST0000407</v>
          </cell>
          <cell r="D2485" t="str">
            <v>冲头φ16*φ15.55*79</v>
          </cell>
        </row>
        <row r="2486">
          <cell r="B2486" t="str">
            <v>TST0000408</v>
          </cell>
          <cell r="C2486" t="str">
            <v>230TST0000408</v>
          </cell>
          <cell r="D2486" t="str">
            <v>冲头φ16*φ14.15*90</v>
          </cell>
        </row>
        <row r="2487">
          <cell r="B2487" t="str">
            <v>TST0000418</v>
          </cell>
          <cell r="C2487" t="str">
            <v>230TST0000418</v>
          </cell>
          <cell r="D2487" t="str">
            <v>冲头φ13*φ10.1*102</v>
          </cell>
        </row>
        <row r="2488">
          <cell r="B2488" t="str">
            <v>TST0001320</v>
          </cell>
          <cell r="C2488" t="str">
            <v>230TST0001320</v>
          </cell>
          <cell r="D2488" t="str">
            <v>直导套</v>
          </cell>
        </row>
        <row r="2489">
          <cell r="B2489" t="str">
            <v>RSM0000063</v>
          </cell>
          <cell r="C2489" t="str">
            <v>210RSM0000063</v>
          </cell>
          <cell r="D2489" t="str">
            <v>奥驰补盲镜</v>
          </cell>
        </row>
        <row r="2490">
          <cell r="B2490" t="str">
            <v>SHT0000305</v>
          </cell>
          <cell r="C2490" t="str">
            <v>220SHT0000305</v>
          </cell>
          <cell r="D2490" t="str">
            <v>靠背护面组件</v>
          </cell>
        </row>
        <row r="2491">
          <cell r="B2491" t="str">
            <v>TSY0000423</v>
          </cell>
          <cell r="C2491" t="str">
            <v>220TSY0000423</v>
          </cell>
          <cell r="D2491" t="str">
            <v>GTL织物主料NM109</v>
          </cell>
        </row>
        <row r="2492">
          <cell r="B2492" t="str">
            <v>SHT0010667</v>
          </cell>
          <cell r="C2492" t="str">
            <v>220SHT0010667</v>
          </cell>
          <cell r="D2492" t="str">
            <v>高配安全带出口罩壳</v>
          </cell>
        </row>
        <row r="2493">
          <cell r="B2493" t="str">
            <v>SLT0000601</v>
          </cell>
          <cell r="C2493" t="str">
            <v>220SLT0000601</v>
          </cell>
          <cell r="D2493" t="str">
            <v>窄车左舵12人侧翻左座泡沫</v>
          </cell>
        </row>
        <row r="2494">
          <cell r="B2494" t="str">
            <v>SHT0013234</v>
          </cell>
          <cell r="C2494" t="str">
            <v>230SHT0013234</v>
          </cell>
          <cell r="D2494" t="str">
            <v>内绞架</v>
          </cell>
        </row>
        <row r="2495">
          <cell r="B2495" t="str">
            <v>RSM0000251</v>
          </cell>
          <cell r="C2495" t="str">
            <v>210RSM0000251</v>
          </cell>
          <cell r="D2495" t="str">
            <v>济南轻卡补盲镜</v>
          </cell>
        </row>
        <row r="2496">
          <cell r="B2496" t="str">
            <v>SHT0001838</v>
          </cell>
          <cell r="C2496" t="str">
            <v>220SHT0001838</v>
          </cell>
          <cell r="D2496" t="str">
            <v>主驾主边调角器总成</v>
          </cell>
        </row>
        <row r="2497">
          <cell r="B2497" t="str">
            <v>SLT0002447</v>
          </cell>
          <cell r="C2497" t="str">
            <v>220SLT0002447</v>
          </cell>
          <cell r="D2497" t="str">
            <v>前座副靠背护面总成</v>
          </cell>
        </row>
        <row r="2498">
          <cell r="B2498" t="str">
            <v>SHT0000652</v>
          </cell>
          <cell r="C2498" t="str">
            <v>220SHT0000652</v>
          </cell>
          <cell r="D2498" t="str">
            <v>重卡右舵副司机底座骨架</v>
          </cell>
        </row>
        <row r="2499">
          <cell r="B2499" t="str">
            <v>TMA0000550</v>
          </cell>
          <cell r="C2499" t="str">
            <v>210TMA0000550</v>
          </cell>
          <cell r="D2499" t="str">
            <v>保护膜200</v>
          </cell>
        </row>
        <row r="2500">
          <cell r="B2500" t="str">
            <v>SCS0004178</v>
          </cell>
          <cell r="C2500" t="str">
            <v>220SCS0004178</v>
          </cell>
          <cell r="D2500" t="str">
            <v>B40L中改中间安全带总成</v>
          </cell>
        </row>
        <row r="2501">
          <cell r="B2501" t="str">
            <v>SLT0000589</v>
          </cell>
          <cell r="C2501" t="str">
            <v>220SLT0000589</v>
          </cell>
          <cell r="D2501" t="str">
            <v>窄车左舵12人侧翻右背泡沫</v>
          </cell>
        </row>
        <row r="2502">
          <cell r="B2502" t="str">
            <v>SLT0000395</v>
          </cell>
          <cell r="C2502" t="str">
            <v>220SLT0000395</v>
          </cell>
          <cell r="D2502" t="str">
            <v>K1双人右背（三点式）</v>
          </cell>
        </row>
        <row r="2503">
          <cell r="B2503" t="str">
            <v>SLT0000025</v>
          </cell>
          <cell r="C2503" t="str">
            <v>220SLT0000025</v>
          </cell>
          <cell r="D2503" t="str">
            <v>M3长沙右舵正司机背</v>
          </cell>
        </row>
        <row r="2504">
          <cell r="B2504" t="str">
            <v>SLT0000600</v>
          </cell>
          <cell r="C2504" t="str">
            <v>220SLT0000600</v>
          </cell>
          <cell r="D2504" t="str">
            <v>窄车左舵12人侧翻左背泡沫</v>
          </cell>
        </row>
        <row r="2505">
          <cell r="B2505" t="str">
            <v>SCS0004934</v>
          </cell>
          <cell r="C2505" t="str">
            <v>230SCS0004934</v>
          </cell>
          <cell r="D2505" t="str">
            <v>副驾左侧调角器总成</v>
          </cell>
        </row>
        <row r="2506">
          <cell r="B2506" t="str">
            <v>SHT0012874</v>
          </cell>
          <cell r="C2506" t="str">
            <v>230SHT0012874</v>
          </cell>
          <cell r="D2506" t="str">
            <v>下框连接梁焊接总成</v>
          </cell>
        </row>
        <row r="2507">
          <cell r="B2507" t="str">
            <v>SHT0002686</v>
          </cell>
          <cell r="C2507" t="str">
            <v>230SHT0002686</v>
          </cell>
          <cell r="D2507" t="str">
            <v>上框焊接组件电泳</v>
          </cell>
        </row>
        <row r="2508">
          <cell r="B2508" t="str">
            <v>SLT0002616</v>
          </cell>
          <cell r="C2508" t="str">
            <v>220SLT0002616</v>
          </cell>
          <cell r="D2508" t="str">
            <v>k11.5左侧翻背布套</v>
          </cell>
        </row>
        <row r="2509">
          <cell r="B2509" t="str">
            <v>SLT0002577</v>
          </cell>
          <cell r="C2509" t="str">
            <v>220SLT0002577</v>
          </cell>
          <cell r="D2509" t="str">
            <v>k1右舵双人座布套新面料</v>
          </cell>
        </row>
        <row r="2510">
          <cell r="B2510" t="str">
            <v>SLT0002622</v>
          </cell>
          <cell r="C2510" t="str">
            <v>220SLT0002622</v>
          </cell>
          <cell r="D2510" t="str">
            <v>K1窄车右舵双人座垫护面</v>
          </cell>
        </row>
        <row r="2511">
          <cell r="B2511" t="str">
            <v>REM0000903</v>
          </cell>
          <cell r="C2511" t="str">
            <v>210REM0000903</v>
          </cell>
          <cell r="D2511" t="str">
            <v>M31RB面罩钢琴黑 左</v>
          </cell>
        </row>
        <row r="2512">
          <cell r="B2512" t="str">
            <v>REM0000907</v>
          </cell>
          <cell r="C2512" t="str">
            <v>210REM0000907</v>
          </cell>
          <cell r="D2512" t="str">
            <v>M31RB面罩钢琴黑 右</v>
          </cell>
        </row>
        <row r="2513">
          <cell r="B2513" t="str">
            <v>SCS0010660</v>
          </cell>
          <cell r="C2513" t="str">
            <v>230SCS0010660</v>
          </cell>
          <cell r="D2513" t="str">
            <v>副驾右侧调角器总成</v>
          </cell>
        </row>
        <row r="2514">
          <cell r="B2514" t="str">
            <v>SLT0001661</v>
          </cell>
          <cell r="C2514" t="str">
            <v>220SLT0001661</v>
          </cell>
          <cell r="D2514" t="str">
            <v>M31RB主驾坐垫泡沫总成</v>
          </cell>
        </row>
        <row r="2515">
          <cell r="B2515" t="str">
            <v>REM0010478</v>
          </cell>
          <cell r="C2515" t="str">
            <v>210REM0010478</v>
          </cell>
          <cell r="D2515" t="str">
            <v>BC316面罩左(太平洋蓝)</v>
          </cell>
        </row>
        <row r="2516">
          <cell r="B2516" t="str">
            <v>REM0010482</v>
          </cell>
          <cell r="C2516" t="str">
            <v>210REM0010482</v>
          </cell>
          <cell r="D2516" t="str">
            <v>BC316面罩右(太平洋蓝)</v>
          </cell>
        </row>
        <row r="2517">
          <cell r="B2517" t="str">
            <v>TSY0010433</v>
          </cell>
          <cell r="C2517" t="str">
            <v>220TSY0010433</v>
          </cell>
          <cell r="D2517" t="str">
            <v>织物主料6257</v>
          </cell>
        </row>
        <row r="2518">
          <cell r="B2518" t="str">
            <v>TST0000656</v>
          </cell>
          <cell r="C2518" t="str">
            <v>230TST0000656</v>
          </cell>
          <cell r="D2518" t="str">
            <v>轴承6209</v>
          </cell>
        </row>
        <row r="2519">
          <cell r="B2519" t="str">
            <v>SHT0000456</v>
          </cell>
          <cell r="C2519" t="str">
            <v>220SHT0000456</v>
          </cell>
          <cell r="D2519" t="str">
            <v>变阻尼机构总成</v>
          </cell>
        </row>
        <row r="2520">
          <cell r="B2520" t="str">
            <v>SHT0000456</v>
          </cell>
          <cell r="C2520" t="str">
            <v>230SHT0000456</v>
          </cell>
          <cell r="D2520" t="str">
            <v>变阻尼机构总成</v>
          </cell>
        </row>
        <row r="2521">
          <cell r="B2521" t="str">
            <v>SLT0001629</v>
          </cell>
          <cell r="C2521" t="str">
            <v>220SLT0001629</v>
          </cell>
          <cell r="D2521" t="str">
            <v>前座副靠背泡沫总成</v>
          </cell>
        </row>
        <row r="2522">
          <cell r="B2522" t="str">
            <v>SLT0002118</v>
          </cell>
          <cell r="C2522" t="str">
            <v>220SLT0002118</v>
          </cell>
          <cell r="D2522" t="str">
            <v>驾驶员靠背泡沫总成</v>
          </cell>
        </row>
        <row r="2523">
          <cell r="B2523" t="str">
            <v>SLT0001628</v>
          </cell>
          <cell r="C2523" t="str">
            <v>220SLT0001628</v>
          </cell>
          <cell r="D2523" t="str">
            <v>驾驶员靠背泡沫总成</v>
          </cell>
        </row>
        <row r="2524">
          <cell r="B2524" t="str">
            <v>SLT0001663</v>
          </cell>
          <cell r="C2524" t="str">
            <v>220SLT0001663</v>
          </cell>
          <cell r="D2524" t="str">
            <v>副驾驶员座垫泡沫总成</v>
          </cell>
        </row>
        <row r="2525">
          <cell r="B2525" t="str">
            <v>REM0002236</v>
          </cell>
          <cell r="C2525" t="str">
            <v>210REM0002236</v>
          </cell>
          <cell r="D2525" t="str">
            <v>BC316面罩爱琴蓝左</v>
          </cell>
        </row>
        <row r="2526">
          <cell r="B2526" t="str">
            <v>REM0002237</v>
          </cell>
          <cell r="C2526" t="str">
            <v>210REM0002237</v>
          </cell>
          <cell r="D2526" t="str">
            <v>BC316面罩爱琴蓝右</v>
          </cell>
        </row>
        <row r="2527">
          <cell r="B2527" t="str">
            <v>SHT0012262</v>
          </cell>
          <cell r="C2527" t="str">
            <v>220SHT0012262</v>
          </cell>
          <cell r="D2527" t="str">
            <v>驾驶员靠背护面总成</v>
          </cell>
        </row>
        <row r="2528">
          <cell r="B2528" t="str">
            <v>SHT0012264</v>
          </cell>
          <cell r="C2528" t="str">
            <v>220SHT0012264</v>
          </cell>
          <cell r="D2528" t="str">
            <v>副驾靠背护面总成</v>
          </cell>
        </row>
        <row r="2529">
          <cell r="B2529" t="str">
            <v>SLT0001118</v>
          </cell>
          <cell r="C2529" t="str">
            <v>220SLT0001118</v>
          </cell>
          <cell r="D2529" t="str">
            <v>三人靠背骨架总成</v>
          </cell>
        </row>
        <row r="2530">
          <cell r="B2530" t="str">
            <v>SLT0002427</v>
          </cell>
          <cell r="C2530" t="str">
            <v>220SLT0002427</v>
          </cell>
          <cell r="D2530" t="str">
            <v>驾驶员座垫护面总成</v>
          </cell>
        </row>
        <row r="2531">
          <cell r="B2531" t="str">
            <v>SLT0002602</v>
          </cell>
          <cell r="C2531" t="str">
            <v>220SLT0002602</v>
          </cell>
          <cell r="D2531" t="str">
            <v>k1窄车双人座布套</v>
          </cell>
        </row>
        <row r="2532">
          <cell r="B2532" t="str">
            <v>SHT0011025</v>
          </cell>
          <cell r="C2532" t="str">
            <v>220SHT0011025</v>
          </cell>
          <cell r="D2532" t="str">
            <v>低配副司机座垫护面总成</v>
          </cell>
        </row>
        <row r="2533">
          <cell r="B2533" t="str">
            <v>SLT0010150</v>
          </cell>
          <cell r="C2533" t="str">
            <v>220SLT0010150</v>
          </cell>
          <cell r="D2533" t="str">
            <v>前座副靠背泡沫总成</v>
          </cell>
        </row>
        <row r="2534">
          <cell r="B2534" t="str">
            <v>REM0000220</v>
          </cell>
          <cell r="C2534" t="str">
            <v>210REM0000220</v>
          </cell>
          <cell r="D2534" t="str">
            <v>C35DB高配镜片总成(左)</v>
          </cell>
        </row>
        <row r="2535">
          <cell r="B2535" t="str">
            <v>SLT0011523</v>
          </cell>
          <cell r="C2535" t="str">
            <v>220SLT0011523</v>
          </cell>
          <cell r="D2535" t="str">
            <v>驾驶员座垫护面总成</v>
          </cell>
        </row>
        <row r="2536">
          <cell r="B2536" t="str">
            <v>SLT0000151</v>
          </cell>
          <cell r="C2536" t="str">
            <v>220SLT0000151</v>
          </cell>
          <cell r="D2536" t="str">
            <v>副驾驶员大背泡沫总成</v>
          </cell>
        </row>
        <row r="2537">
          <cell r="B2537" t="str">
            <v>SLT0000317</v>
          </cell>
          <cell r="C2537" t="str">
            <v>220SLT0000317</v>
          </cell>
          <cell r="D2537" t="str">
            <v>K1司机座泡沫</v>
          </cell>
        </row>
        <row r="2538">
          <cell r="B2538" t="str">
            <v>SHT0002553</v>
          </cell>
          <cell r="C2538" t="str">
            <v>230SHT0002553</v>
          </cell>
          <cell r="D2538" t="str">
            <v>旋转座框焊接总成电泳</v>
          </cell>
        </row>
        <row r="2539">
          <cell r="B2539" t="str">
            <v>SLT0002424</v>
          </cell>
          <cell r="C2539" t="str">
            <v>220SLT0002424</v>
          </cell>
          <cell r="D2539" t="str">
            <v>驾驶员座垫护面总成</v>
          </cell>
        </row>
        <row r="2540">
          <cell r="B2540" t="str">
            <v>SLT0001586</v>
          </cell>
          <cell r="C2540" t="str">
            <v>220SLT0001586</v>
          </cell>
          <cell r="D2540" t="str">
            <v>副驾驶员大背护面总成</v>
          </cell>
        </row>
        <row r="2541">
          <cell r="B2541" t="str">
            <v>SLT0002188</v>
          </cell>
          <cell r="C2541" t="str">
            <v>220SLT0002188</v>
          </cell>
          <cell r="D2541" t="str">
            <v>前座副靠背泡沫总成</v>
          </cell>
        </row>
        <row r="2542">
          <cell r="B2542" t="str">
            <v>SHT0011689</v>
          </cell>
          <cell r="C2542" t="str">
            <v>220SHT0011689</v>
          </cell>
          <cell r="D2542" t="str">
            <v>主驾中配安全带总成</v>
          </cell>
        </row>
        <row r="2543">
          <cell r="B2543" t="str">
            <v>SHT0001983</v>
          </cell>
          <cell r="C2543" t="str">
            <v>230SHT0001983</v>
          </cell>
          <cell r="D2543" t="str">
            <v>内绞架组件电泳</v>
          </cell>
        </row>
        <row r="2544">
          <cell r="B2544" t="str">
            <v>SHT0002550</v>
          </cell>
          <cell r="C2544" t="str">
            <v>220SHT0002550</v>
          </cell>
          <cell r="D2544" t="str">
            <v>副驾驶员靠背骨架总成</v>
          </cell>
        </row>
        <row r="2545">
          <cell r="B2545" t="str">
            <v>SHT0002669</v>
          </cell>
          <cell r="C2545" t="str">
            <v>220SHT0002669</v>
          </cell>
          <cell r="D2545" t="str">
            <v>副驾靠背骨架总成</v>
          </cell>
        </row>
        <row r="2546">
          <cell r="B2546" t="str">
            <v>SHT0000642</v>
          </cell>
          <cell r="C2546" t="str">
            <v>220SHT0000642</v>
          </cell>
          <cell r="D2546" t="str">
            <v>副驾靠背护面总成</v>
          </cell>
        </row>
        <row r="2547">
          <cell r="B2547" t="str">
            <v>REM0003309</v>
          </cell>
          <cell r="C2547" t="str">
            <v>210REM0003309</v>
          </cell>
          <cell r="D2547" t="str">
            <v>B80C左转向灯分总成</v>
          </cell>
        </row>
        <row r="2548">
          <cell r="B2548" t="str">
            <v>REM0003269</v>
          </cell>
          <cell r="C2548" t="str">
            <v>210REM0003269</v>
          </cell>
          <cell r="D2548" t="str">
            <v>BC316面罩左(铂金灰)</v>
          </cell>
        </row>
        <row r="2549">
          <cell r="B2549" t="str">
            <v>REM0003289</v>
          </cell>
          <cell r="C2549" t="str">
            <v>210REM0003289</v>
          </cell>
          <cell r="D2549" t="str">
            <v>BC316面罩右(铂金灰)</v>
          </cell>
        </row>
        <row r="2550">
          <cell r="B2550" t="str">
            <v>SLT0011514</v>
          </cell>
          <cell r="C2550" t="str">
            <v>220SLT0011514</v>
          </cell>
          <cell r="D2550" t="str">
            <v>副驾驶员座垫护面总成</v>
          </cell>
        </row>
        <row r="2551">
          <cell r="B2551" t="str">
            <v>SHT0013107</v>
          </cell>
          <cell r="C2551" t="str">
            <v>230SHT0013107</v>
          </cell>
          <cell r="D2551" t="str">
            <v>气弹簧</v>
          </cell>
        </row>
        <row r="2552">
          <cell r="B2552" t="str">
            <v>TWT0000073</v>
          </cell>
          <cell r="C2552" t="str">
            <v>210TWT0000073</v>
          </cell>
          <cell r="D2552" t="str">
            <v>焊锡丝(0.8Φ)</v>
          </cell>
        </row>
        <row r="2553">
          <cell r="B2553" t="str">
            <v>TST0000624</v>
          </cell>
          <cell r="C2553" t="str">
            <v>230TST0000624</v>
          </cell>
          <cell r="D2553" t="str">
            <v>交流接触器CJX2-1801</v>
          </cell>
        </row>
        <row r="2554">
          <cell r="B2554" t="str">
            <v>TST0000936</v>
          </cell>
          <cell r="C2554" t="str">
            <v>230TST0000936</v>
          </cell>
          <cell r="D2554" t="str">
            <v>LED灯</v>
          </cell>
        </row>
        <row r="2555">
          <cell r="B2555" t="str">
            <v>TST0001776</v>
          </cell>
          <cell r="C2555" t="str">
            <v>230TST0001776</v>
          </cell>
          <cell r="D2555" t="str">
            <v>内置过滤器滤网100目</v>
          </cell>
        </row>
        <row r="2556">
          <cell r="B2556" t="str">
            <v>TST0001828</v>
          </cell>
          <cell r="C2556" t="str">
            <v>230TST0001828</v>
          </cell>
          <cell r="D2556" t="str">
            <v>警示灯</v>
          </cell>
        </row>
        <row r="2557">
          <cell r="B2557" t="str">
            <v>REM0000008</v>
          </cell>
          <cell r="C2557" t="str">
            <v>210REM0000008</v>
          </cell>
          <cell r="D2557" t="str">
            <v>BC316面罩柠檬金左</v>
          </cell>
        </row>
        <row r="2558">
          <cell r="B2558" t="str">
            <v>REM0000039</v>
          </cell>
          <cell r="C2558" t="str">
            <v>210REM0000039</v>
          </cell>
          <cell r="D2558" t="str">
            <v>BC316面罩柠檬金右</v>
          </cell>
        </row>
        <row r="2559">
          <cell r="B2559" t="str">
            <v>TSY0000239</v>
          </cell>
          <cell r="C2559" t="str">
            <v>220TSY0000239</v>
          </cell>
          <cell r="D2559" t="str">
            <v>辅料DQ0250</v>
          </cell>
        </row>
        <row r="2560">
          <cell r="B2560" t="str">
            <v>REM0010480</v>
          </cell>
          <cell r="C2560" t="str">
            <v>210REM0010480</v>
          </cell>
          <cell r="D2560" t="str">
            <v>BC316面罩左(海贝金)</v>
          </cell>
        </row>
        <row r="2561">
          <cell r="B2561" t="str">
            <v>REM0010484</v>
          </cell>
          <cell r="C2561" t="str">
            <v>210REM0010484</v>
          </cell>
          <cell r="D2561" t="str">
            <v>BC316面罩右(海贝金)</v>
          </cell>
        </row>
        <row r="2562">
          <cell r="B2562" t="str">
            <v>SLT0010296</v>
          </cell>
          <cell r="C2562" t="str">
            <v>230SLT0010296</v>
          </cell>
          <cell r="D2562" t="str">
            <v>驾驶员左侧滑轨总成</v>
          </cell>
        </row>
        <row r="2563">
          <cell r="B2563" t="str">
            <v>SLT0001041</v>
          </cell>
          <cell r="C2563" t="str">
            <v>220SLT0001041</v>
          </cell>
          <cell r="D2563" t="str">
            <v>K1出口马来西亚左背骨架</v>
          </cell>
        </row>
        <row r="2564">
          <cell r="B2564" t="str">
            <v>SLT0001042</v>
          </cell>
          <cell r="C2564" t="str">
            <v>220SLT0001042</v>
          </cell>
          <cell r="D2564" t="str">
            <v>K1出口马来西亚右背骨架</v>
          </cell>
        </row>
        <row r="2565">
          <cell r="B2565" t="str">
            <v>SLT0002640</v>
          </cell>
          <cell r="C2565" t="str">
            <v>220SLT0002640</v>
          </cell>
          <cell r="D2565" t="str">
            <v>G7窄车前翻一排三人座</v>
          </cell>
        </row>
        <row r="2566">
          <cell r="B2566" t="str">
            <v>SLT0002641</v>
          </cell>
          <cell r="C2566" t="str">
            <v>220SLT0002641</v>
          </cell>
          <cell r="D2566" t="str">
            <v>G7窄车前翻三排三人座</v>
          </cell>
        </row>
        <row r="2567">
          <cell r="B2567" t="str">
            <v>SLT0002643</v>
          </cell>
          <cell r="C2567" t="str">
            <v>220SLT0002643</v>
          </cell>
          <cell r="D2567" t="str">
            <v>G9宽车前翻一排三人座</v>
          </cell>
        </row>
        <row r="2568">
          <cell r="B2568" t="str">
            <v>SLT0002644</v>
          </cell>
          <cell r="C2568" t="str">
            <v>220SLT0002644</v>
          </cell>
          <cell r="D2568" t="str">
            <v>G9宽车前三排三人座</v>
          </cell>
        </row>
        <row r="2569">
          <cell r="B2569" t="str">
            <v>REM0000693</v>
          </cell>
          <cell r="C2569" t="str">
            <v>210REM0000693</v>
          </cell>
          <cell r="D2569" t="str">
            <v>M20改型面罩格陵兰白左</v>
          </cell>
        </row>
        <row r="2570">
          <cell r="B2570" t="str">
            <v>REM0002651</v>
          </cell>
          <cell r="C2570" t="str">
            <v>210REM0002651</v>
          </cell>
          <cell r="D2570" t="str">
            <v>M20改型面罩格陵兰白右</v>
          </cell>
        </row>
        <row r="2571">
          <cell r="B2571" t="str">
            <v>SLT0000590</v>
          </cell>
          <cell r="C2571" t="str">
            <v>220SLT0000590</v>
          </cell>
          <cell r="D2571" t="str">
            <v>窄车左舵12人侧翻右座泡沫</v>
          </cell>
        </row>
        <row r="2572">
          <cell r="B2572" t="str">
            <v>SLT0000135</v>
          </cell>
          <cell r="C2572" t="str">
            <v>220SLT0000135</v>
          </cell>
          <cell r="D2572" t="str">
            <v>副驾驶员大背泡沫总成</v>
          </cell>
        </row>
        <row r="2573">
          <cell r="B2573" t="str">
            <v>TST0000402</v>
          </cell>
          <cell r="C2573" t="str">
            <v>230TST0000402</v>
          </cell>
          <cell r="D2573" t="str">
            <v>冲头φ10*φ7*φ3.65*70</v>
          </cell>
        </row>
        <row r="2574">
          <cell r="B2574" t="str">
            <v>SLT0001106</v>
          </cell>
          <cell r="C2574" t="str">
            <v>220SLT0001106</v>
          </cell>
          <cell r="D2574" t="str">
            <v>K1窄车三人背骨架</v>
          </cell>
        </row>
        <row r="2575">
          <cell r="B2575" t="str">
            <v>SLT0010349</v>
          </cell>
          <cell r="C2575" t="str">
            <v>220SLT0010349</v>
          </cell>
          <cell r="D2575" t="str">
            <v>驾驶员靠背泡沫总成</v>
          </cell>
        </row>
        <row r="2576">
          <cell r="B2576" t="str">
            <v>SHT0012296</v>
          </cell>
          <cell r="C2576" t="str">
            <v>220SHT0012296</v>
          </cell>
          <cell r="D2576" t="str">
            <v>驾驶员靠背面套总成</v>
          </cell>
        </row>
        <row r="2577">
          <cell r="B2577" t="str">
            <v>SHT0012823</v>
          </cell>
          <cell r="C2577" t="str">
            <v>220SHT0012823</v>
          </cell>
          <cell r="D2577" t="str">
            <v>副驾靠背面套总成</v>
          </cell>
        </row>
        <row r="2578">
          <cell r="B2578" t="str">
            <v>SHT0010667</v>
          </cell>
          <cell r="C2578" t="str">
            <v>210SHT0010667</v>
          </cell>
          <cell r="D2578" t="str">
            <v>高配安全带出口罩壳</v>
          </cell>
        </row>
        <row r="2579">
          <cell r="B2579" t="str">
            <v>SHT0000577</v>
          </cell>
          <cell r="C2579" t="str">
            <v>220SHT0000577</v>
          </cell>
          <cell r="D2579" t="str">
            <v>H3改型副司机背骨架总成</v>
          </cell>
        </row>
        <row r="2580">
          <cell r="B2580" t="str">
            <v>SHT0000577</v>
          </cell>
          <cell r="C2580" t="str">
            <v>230SHT0000577</v>
          </cell>
          <cell r="D2580" t="str">
            <v>H3改型副司机背骨架总成</v>
          </cell>
        </row>
        <row r="2581">
          <cell r="B2581" t="str">
            <v>SLT0000708</v>
          </cell>
          <cell r="C2581" t="str">
            <v>220SLT0000708</v>
          </cell>
          <cell r="D2581" t="str">
            <v>M3出口1995副座布套</v>
          </cell>
        </row>
        <row r="2582">
          <cell r="B2582" t="str">
            <v>BEC0010108</v>
          </cell>
          <cell r="C2582" t="str">
            <v>220BEC0010108</v>
          </cell>
          <cell r="D2582" t="str">
            <v>通风加热线束总成</v>
          </cell>
        </row>
        <row r="2583">
          <cell r="B2583" t="str">
            <v>SHT0010668</v>
          </cell>
          <cell r="C2583" t="str">
            <v>220SHT0010668</v>
          </cell>
          <cell r="D2583" t="str">
            <v>标配安全带出口罩壳</v>
          </cell>
        </row>
        <row r="2584">
          <cell r="B2584" t="str">
            <v>SHT0010674</v>
          </cell>
          <cell r="C2584" t="str">
            <v>220SHT0010674</v>
          </cell>
          <cell r="D2584" t="str">
            <v>副驾驶安全带出口罩壳</v>
          </cell>
        </row>
        <row r="2585">
          <cell r="B2585" t="str">
            <v>TSY0010388</v>
          </cell>
          <cell r="C2585" t="str">
            <v>220TSY0010388</v>
          </cell>
          <cell r="D2585" t="str">
            <v>织物主料</v>
          </cell>
        </row>
        <row r="2586">
          <cell r="B2586" t="str">
            <v>TMI0000133</v>
          </cell>
          <cell r="C2586" t="str">
            <v>210TMI0000133</v>
          </cell>
          <cell r="D2586" t="str">
            <v>PC-365K(ABS+PC)</v>
          </cell>
        </row>
        <row r="2587">
          <cell r="B2587" t="str">
            <v>TST0001337</v>
          </cell>
          <cell r="C2587" t="str">
            <v>230TST0001337</v>
          </cell>
          <cell r="D2587" t="str">
            <v>导柱32*160</v>
          </cell>
        </row>
        <row r="2588">
          <cell r="B2588" t="str">
            <v>SHT0000676</v>
          </cell>
          <cell r="C2588" t="str">
            <v>220SHT0000676</v>
          </cell>
          <cell r="D2588" t="str">
            <v>重卡副司机底座骨架</v>
          </cell>
        </row>
        <row r="2589">
          <cell r="B2589" t="str">
            <v>SCS0001081</v>
          </cell>
          <cell r="C2589" t="str">
            <v>230SCS0001081</v>
          </cell>
          <cell r="D2589" t="str">
            <v>副驾右侧调角器总成</v>
          </cell>
        </row>
        <row r="2590">
          <cell r="B2590" t="str">
            <v>SCS0001619</v>
          </cell>
          <cell r="C2590" t="str">
            <v>220SCS0001619</v>
          </cell>
          <cell r="D2590" t="str">
            <v>三排左座椅坐垫骨架总成</v>
          </cell>
        </row>
        <row r="2591">
          <cell r="B2591" t="str">
            <v>SCS0001619</v>
          </cell>
          <cell r="C2591" t="str">
            <v>230SCS0001619</v>
          </cell>
          <cell r="D2591" t="str">
            <v>三排左座椅坐垫骨架总成</v>
          </cell>
        </row>
        <row r="2592">
          <cell r="B2592" t="str">
            <v>RSM0000183</v>
          </cell>
          <cell r="C2592" t="str">
            <v>210RSM0000183</v>
          </cell>
          <cell r="D2592" t="str">
            <v>ETX高顶前下视镜</v>
          </cell>
        </row>
        <row r="2593">
          <cell r="B2593" t="str">
            <v>REM0010155</v>
          </cell>
          <cell r="C2593" t="str">
            <v>210REM0010155</v>
          </cell>
          <cell r="D2593" t="str">
            <v>H6左镜体</v>
          </cell>
        </row>
        <row r="2594">
          <cell r="B2594" t="str">
            <v>SHT0002336</v>
          </cell>
          <cell r="C2594" t="str">
            <v>210SHT0002336</v>
          </cell>
          <cell r="D2594" t="str">
            <v>支撑架</v>
          </cell>
        </row>
        <row r="2595">
          <cell r="B2595" t="str">
            <v>SHT0010464</v>
          </cell>
          <cell r="C2595" t="str">
            <v>220SHT0010464</v>
          </cell>
          <cell r="D2595" t="str">
            <v>固定阻尼器总成</v>
          </cell>
        </row>
        <row r="2596">
          <cell r="B2596" t="str">
            <v>SHT0001849</v>
          </cell>
          <cell r="C2596" t="str">
            <v>230SHT0001849</v>
          </cell>
          <cell r="D2596" t="str">
            <v>支撑垫块</v>
          </cell>
        </row>
        <row r="2597">
          <cell r="B2597" t="str">
            <v>SHT0010464</v>
          </cell>
          <cell r="C2597" t="str">
            <v>230SHT0010464</v>
          </cell>
          <cell r="D2597" t="str">
            <v>固定阻尼器总成</v>
          </cell>
        </row>
        <row r="2598">
          <cell r="B2598" t="str">
            <v>TST0000647</v>
          </cell>
          <cell r="C2598" t="str">
            <v>230TST0000647</v>
          </cell>
          <cell r="D2598" t="str">
            <v>轴承.64904</v>
          </cell>
        </row>
        <row r="2599">
          <cell r="B2599" t="str">
            <v>SLT0002588</v>
          </cell>
          <cell r="C2599" t="str">
            <v>220SLT0002588</v>
          </cell>
          <cell r="D2599" t="str">
            <v>k1宽车左舵双人座布套</v>
          </cell>
        </row>
        <row r="2600">
          <cell r="B2600" t="str">
            <v>SHT0000678</v>
          </cell>
          <cell r="C2600" t="str">
            <v>220SHT0000678</v>
          </cell>
          <cell r="D2600" t="str">
            <v>2280下卧铺护面总成</v>
          </cell>
        </row>
        <row r="2601">
          <cell r="B2601" t="str">
            <v>SHT0011282</v>
          </cell>
          <cell r="C2601" t="str">
            <v>220SHT0011282</v>
          </cell>
          <cell r="D2601" t="str">
            <v>驾驶员靠背泡沫总成</v>
          </cell>
        </row>
        <row r="2602">
          <cell r="B2602" t="str">
            <v>SLT0000051</v>
          </cell>
          <cell r="C2602" t="str">
            <v>230SLT0000051</v>
          </cell>
          <cell r="D2602" t="str">
            <v>M3右舵座框</v>
          </cell>
        </row>
        <row r="2603">
          <cell r="B2603" t="str">
            <v>RSM0000087</v>
          </cell>
          <cell r="C2603" t="str">
            <v>210RSM0000087</v>
          </cell>
          <cell r="D2603" t="str">
            <v>奥铃升级下视镜</v>
          </cell>
        </row>
        <row r="2604">
          <cell r="B2604" t="str">
            <v>SLT0000691</v>
          </cell>
          <cell r="C2604" t="str">
            <v>220SLT0000691</v>
          </cell>
          <cell r="D2604" t="str">
            <v>驾驶员座垫泡沫总成</v>
          </cell>
        </row>
        <row r="2605">
          <cell r="B2605" t="str">
            <v>SLT0000578</v>
          </cell>
          <cell r="C2605" t="str">
            <v>220SLT0000578</v>
          </cell>
          <cell r="D2605" t="str">
            <v>K1双人右置左背带安全盒</v>
          </cell>
        </row>
        <row r="2606">
          <cell r="B2606" t="str">
            <v>SLT0010149</v>
          </cell>
          <cell r="C2606" t="str">
            <v>220SLT0010149</v>
          </cell>
          <cell r="D2606" t="str">
            <v>驾驶员座垫泡沫总成</v>
          </cell>
        </row>
        <row r="2607">
          <cell r="B2607" t="str">
            <v>SLT0010473</v>
          </cell>
          <cell r="C2607" t="str">
            <v>220SLT0010473</v>
          </cell>
          <cell r="D2607" t="str">
            <v>驾驶员靠背泡沫总成通风</v>
          </cell>
        </row>
        <row r="2608">
          <cell r="B2608" t="str">
            <v>SLT0010707</v>
          </cell>
          <cell r="C2608" t="str">
            <v>220SLT0010707</v>
          </cell>
          <cell r="D2608" t="str">
            <v>驾驶员靠背泡沫总成</v>
          </cell>
        </row>
        <row r="2609">
          <cell r="B2609" t="str">
            <v>SLT0010708</v>
          </cell>
          <cell r="C2609" t="str">
            <v>220SLT0010708</v>
          </cell>
          <cell r="D2609" t="str">
            <v>驾驶员靠背泡沫总成</v>
          </cell>
        </row>
        <row r="2610">
          <cell r="B2610" t="str">
            <v>REM0000233</v>
          </cell>
          <cell r="C2610" t="str">
            <v>210REM0000233</v>
          </cell>
          <cell r="D2610" t="str">
            <v>C35DB高配镜片总成(右)</v>
          </cell>
        </row>
        <row r="2611">
          <cell r="B2611" t="str">
            <v>SHT0000084</v>
          </cell>
          <cell r="C2611" t="str">
            <v>220SHT0000084</v>
          </cell>
          <cell r="D2611" t="str">
            <v>驾驶员座垫泡沫总成</v>
          </cell>
        </row>
        <row r="2612">
          <cell r="B2612" t="str">
            <v>SLT0010299</v>
          </cell>
          <cell r="C2612" t="str">
            <v>220SLT0010299</v>
          </cell>
          <cell r="D2612" t="str">
            <v>驾驶员座垫泡沫总成</v>
          </cell>
        </row>
        <row r="2613">
          <cell r="B2613" t="str">
            <v>SHT0013338</v>
          </cell>
          <cell r="C2613" t="str">
            <v>230SHT0013338</v>
          </cell>
          <cell r="D2613" t="str">
            <v>主边调角器总成</v>
          </cell>
        </row>
        <row r="2614">
          <cell r="B2614" t="str">
            <v>SLT0000051</v>
          </cell>
          <cell r="C2614" t="str">
            <v>220SLT0000051</v>
          </cell>
          <cell r="D2614" t="str">
            <v>M3右舵座框</v>
          </cell>
        </row>
        <row r="2615">
          <cell r="B2615" t="str">
            <v>SHT0012024</v>
          </cell>
          <cell r="C2615" t="str">
            <v>230SHT0012024</v>
          </cell>
          <cell r="D2615" t="str">
            <v>悬浮阀总成</v>
          </cell>
        </row>
        <row r="2616">
          <cell r="B2616" t="str">
            <v>SLT0002142</v>
          </cell>
          <cell r="C2616" t="str">
            <v>220SLT0002142</v>
          </cell>
          <cell r="D2616" t="str">
            <v>前座副背骨架焊接总成</v>
          </cell>
        </row>
        <row r="2617">
          <cell r="B2617" t="str">
            <v>SLT0000345</v>
          </cell>
          <cell r="C2617" t="str">
            <v>220SLT0000345</v>
          </cell>
          <cell r="D2617" t="str">
            <v>K1窄车司机背泡沫</v>
          </cell>
        </row>
        <row r="2618">
          <cell r="B2618" t="str">
            <v>SHT0000591</v>
          </cell>
          <cell r="C2618" t="str">
            <v>220SHT0000591</v>
          </cell>
          <cell r="D2618" t="str">
            <v>H3改型司机背骨架焊接总成</v>
          </cell>
        </row>
        <row r="2619">
          <cell r="B2619" t="str">
            <v>SHT0000591</v>
          </cell>
          <cell r="C2619" t="str">
            <v>230SHT0000591</v>
          </cell>
          <cell r="D2619" t="str">
            <v>H3改型司机背骨架焊接总成</v>
          </cell>
        </row>
        <row r="2620">
          <cell r="B2620" t="str">
            <v>SLT0000717</v>
          </cell>
          <cell r="C2620" t="str">
            <v>220SLT0000717</v>
          </cell>
          <cell r="D2620" t="str">
            <v>M3左舵1695副司机背</v>
          </cell>
        </row>
        <row r="2621">
          <cell r="B2621" t="str">
            <v>SLT0000316</v>
          </cell>
          <cell r="C2621" t="str">
            <v>220SLT0000316</v>
          </cell>
          <cell r="D2621" t="str">
            <v>K1司机背泡沫</v>
          </cell>
        </row>
        <row r="2622">
          <cell r="B2622" t="str">
            <v>REM0002586</v>
          </cell>
          <cell r="C2622" t="str">
            <v>210REM0002586</v>
          </cell>
          <cell r="D2622" t="str">
            <v>1780-30镜座及杆</v>
          </cell>
        </row>
        <row r="2623">
          <cell r="B2623" t="str">
            <v>REM0001984</v>
          </cell>
          <cell r="C2623" t="str">
            <v>210REM0001984</v>
          </cell>
          <cell r="D2623" t="str">
            <v>欧马可右置右后视镜</v>
          </cell>
        </row>
        <row r="2624">
          <cell r="B2624" t="str">
            <v>SLT0000344</v>
          </cell>
          <cell r="C2624" t="str">
            <v>220SLT0000344</v>
          </cell>
          <cell r="D2624" t="str">
            <v>K1窄车司机座泡沫</v>
          </cell>
        </row>
        <row r="2625">
          <cell r="B2625" t="str">
            <v>TST0000587</v>
          </cell>
          <cell r="C2625" t="str">
            <v>230TST0000587</v>
          </cell>
          <cell r="D2625" t="str">
            <v>接近开关LJ12A3-4</v>
          </cell>
        </row>
        <row r="2626">
          <cell r="B2626" t="str">
            <v>SCS0001080</v>
          </cell>
          <cell r="C2626" t="str">
            <v>230SCS0001080</v>
          </cell>
          <cell r="D2626" t="str">
            <v>副驾左侧调角器总成</v>
          </cell>
        </row>
        <row r="2627">
          <cell r="B2627" t="str">
            <v>REM0001129</v>
          </cell>
          <cell r="C2627" t="str">
            <v>210REM0001129</v>
          </cell>
          <cell r="D2627" t="str">
            <v>B80C底座护盖钢琴黑左</v>
          </cell>
        </row>
        <row r="2628">
          <cell r="B2628" t="str">
            <v>REM0001153</v>
          </cell>
          <cell r="C2628" t="str">
            <v>210REM0001153</v>
          </cell>
          <cell r="D2628" t="str">
            <v>B80C底座护盖钢琴黑右</v>
          </cell>
        </row>
        <row r="2629">
          <cell r="B2629" t="str">
            <v>REM0010215</v>
          </cell>
          <cell r="C2629" t="str">
            <v>210REM0010215</v>
          </cell>
          <cell r="D2629" t="str">
            <v>H6右镜体</v>
          </cell>
        </row>
        <row r="2630">
          <cell r="B2630" t="str">
            <v>REM0000011</v>
          </cell>
          <cell r="C2630" t="str">
            <v>210REM0000011</v>
          </cell>
          <cell r="D2630" t="str">
            <v>BC316面罩玛瑙红左</v>
          </cell>
        </row>
        <row r="2631">
          <cell r="B2631" t="str">
            <v>REM0000042</v>
          </cell>
          <cell r="C2631" t="str">
            <v>210REM0000042</v>
          </cell>
          <cell r="D2631" t="str">
            <v>BC316面罩玛瑙红右</v>
          </cell>
        </row>
        <row r="2632">
          <cell r="B2632" t="str">
            <v>SCS0004932</v>
          </cell>
          <cell r="C2632" t="str">
            <v>230SCS0004932</v>
          </cell>
          <cell r="D2632" t="str">
            <v>副驾右侧调角器总成</v>
          </cell>
        </row>
        <row r="2633">
          <cell r="B2633" t="str">
            <v>SCS0004935</v>
          </cell>
          <cell r="C2633" t="str">
            <v>230SCS0004935</v>
          </cell>
          <cell r="D2633" t="str">
            <v>主驾右侧调角器总成</v>
          </cell>
        </row>
        <row r="2634">
          <cell r="B2634" t="str">
            <v>TSY0000238</v>
          </cell>
          <cell r="C2634" t="str">
            <v>220TSY0000238</v>
          </cell>
          <cell r="D2634" t="str">
            <v>复合布料主料KQ0197</v>
          </cell>
        </row>
        <row r="2635">
          <cell r="B2635" t="str">
            <v>SHT0002291</v>
          </cell>
          <cell r="C2635" t="str">
            <v>230SHT0002291</v>
          </cell>
          <cell r="D2635" t="str">
            <v>副驾减震器总成电泳</v>
          </cell>
        </row>
        <row r="2636">
          <cell r="B2636" t="str">
            <v>TSY0010243</v>
          </cell>
          <cell r="C2636" t="str">
            <v>220TSY0010243</v>
          </cell>
          <cell r="D2636" t="str">
            <v>织物主料</v>
          </cell>
        </row>
        <row r="2637">
          <cell r="B2637" t="str">
            <v>SHT0001759</v>
          </cell>
          <cell r="C2637" t="str">
            <v>230SHT0001759</v>
          </cell>
          <cell r="D2637" t="str">
            <v>内绞架组件</v>
          </cell>
        </row>
        <row r="2638">
          <cell r="B2638" t="str">
            <v>SLT0000863</v>
          </cell>
          <cell r="C2638" t="str">
            <v>220SLT0000863</v>
          </cell>
          <cell r="D2638" t="str">
            <v>1800卧铺泡沫</v>
          </cell>
        </row>
        <row r="2639">
          <cell r="B2639" t="str">
            <v>REM0010207</v>
          </cell>
          <cell r="C2639" t="str">
            <v>210REM0010207</v>
          </cell>
          <cell r="D2639" t="str">
            <v>H6右主镜托分总成(电动）</v>
          </cell>
        </row>
        <row r="2640">
          <cell r="B2640" t="str">
            <v>SHT0001838</v>
          </cell>
          <cell r="C2640" t="str">
            <v>230SHT0001838</v>
          </cell>
          <cell r="D2640" t="str">
            <v>主驾主边调角器总成</v>
          </cell>
        </row>
        <row r="2641">
          <cell r="B2641" t="str">
            <v>SCS0010659</v>
          </cell>
          <cell r="C2641" t="str">
            <v>230SCS0010659</v>
          </cell>
          <cell r="D2641" t="str">
            <v>副驾左侧调角器总成</v>
          </cell>
        </row>
        <row r="2642">
          <cell r="B2642" t="str">
            <v>SHT0000556</v>
          </cell>
          <cell r="C2642" t="str">
            <v>220SHT0000556</v>
          </cell>
          <cell r="D2642" t="str">
            <v>驾驶员靠背骨架总成</v>
          </cell>
        </row>
        <row r="2643">
          <cell r="B2643" t="str">
            <v>SHT0000675</v>
          </cell>
          <cell r="C2643" t="str">
            <v>220SHT0000675</v>
          </cell>
          <cell r="D2643" t="str">
            <v>驾驶员靠背骨架总成</v>
          </cell>
        </row>
        <row r="2644">
          <cell r="B2644" t="str">
            <v>SHT0000556</v>
          </cell>
          <cell r="C2644" t="str">
            <v>230SHT0000556</v>
          </cell>
          <cell r="D2644" t="str">
            <v>驾驶员靠背骨架总成</v>
          </cell>
        </row>
        <row r="2645">
          <cell r="B2645" t="str">
            <v>SHT0000675</v>
          </cell>
          <cell r="C2645" t="str">
            <v>230SHT0000675</v>
          </cell>
          <cell r="D2645" t="str">
            <v>驾驶员靠背骨架总成</v>
          </cell>
        </row>
        <row r="2646">
          <cell r="B2646" t="str">
            <v>SCS0001336</v>
          </cell>
          <cell r="C2646" t="str">
            <v>220SCS0001336</v>
          </cell>
          <cell r="D2646" t="str">
            <v>副驾左侧调角器</v>
          </cell>
        </row>
        <row r="2647">
          <cell r="B2647" t="str">
            <v>SCS0001336</v>
          </cell>
          <cell r="C2647" t="str">
            <v>230SCS0001336</v>
          </cell>
          <cell r="D2647" t="str">
            <v>副驾左侧调角器</v>
          </cell>
        </row>
        <row r="2648">
          <cell r="B2648" t="str">
            <v>SHT0011060</v>
          </cell>
          <cell r="C2648" t="str">
            <v>220SHT0011060</v>
          </cell>
          <cell r="D2648" t="str">
            <v>副驾驶员座垫泡沫总成</v>
          </cell>
        </row>
        <row r="2649">
          <cell r="B2649" t="str">
            <v>SHT0011281</v>
          </cell>
          <cell r="C2649" t="str">
            <v>220SHT0011281</v>
          </cell>
          <cell r="D2649" t="str">
            <v>驾驶员座垫泡沫总成</v>
          </cell>
        </row>
        <row r="2650">
          <cell r="B2650" t="str">
            <v>SHT0012237</v>
          </cell>
          <cell r="C2650" t="str">
            <v>230SHT0012237</v>
          </cell>
          <cell r="D2650" t="str">
            <v>旋转座框焊接总成</v>
          </cell>
        </row>
        <row r="2651">
          <cell r="B2651" t="str">
            <v>SHT0014691</v>
          </cell>
          <cell r="C2651" t="str">
            <v>230SHT0014691</v>
          </cell>
          <cell r="D2651" t="str">
            <v>下框焊接总成电泳</v>
          </cell>
        </row>
        <row r="2652">
          <cell r="B2652" t="str">
            <v>REM0010147</v>
          </cell>
          <cell r="C2652" t="str">
            <v>210REM0010147</v>
          </cell>
          <cell r="D2652" t="str">
            <v>H6左主镜托分总成(电动）</v>
          </cell>
        </row>
        <row r="2653">
          <cell r="B2653" t="str">
            <v>SCS0001335</v>
          </cell>
          <cell r="C2653" t="str">
            <v>220SCS0001335</v>
          </cell>
          <cell r="D2653" t="str">
            <v>副驾右侧调角器带气囊</v>
          </cell>
        </row>
        <row r="2654">
          <cell r="B2654" t="str">
            <v>SCS0001335</v>
          </cell>
          <cell r="C2654" t="str">
            <v>230SCS0001335</v>
          </cell>
          <cell r="D2654" t="str">
            <v>副驾右侧调角器带气囊</v>
          </cell>
        </row>
        <row r="2655">
          <cell r="B2655" t="str">
            <v>SHT0010519</v>
          </cell>
          <cell r="C2655" t="str">
            <v>220SHT0010519</v>
          </cell>
          <cell r="D2655" t="str">
            <v>驾驶员座垫泡沫总成</v>
          </cell>
        </row>
        <row r="2656">
          <cell r="B2656" t="str">
            <v>SCS0004557</v>
          </cell>
          <cell r="C2656" t="str">
            <v>220SCS0004557</v>
          </cell>
          <cell r="D2656" t="str">
            <v>主驾右滑轨总成</v>
          </cell>
        </row>
        <row r="2657">
          <cell r="B2657" t="str">
            <v>SCS0004558</v>
          </cell>
          <cell r="C2657" t="str">
            <v>220SCS0004558</v>
          </cell>
          <cell r="D2657" t="str">
            <v>副驾左滑轨总成</v>
          </cell>
        </row>
        <row r="2658">
          <cell r="B2658" t="str">
            <v>SCS0004557</v>
          </cell>
          <cell r="C2658" t="str">
            <v>230SCS0004557</v>
          </cell>
          <cell r="D2658" t="str">
            <v>主驾右滑轨总成</v>
          </cell>
        </row>
        <row r="2659">
          <cell r="B2659" t="str">
            <v>SCS0004558</v>
          </cell>
          <cell r="C2659" t="str">
            <v>230SCS0004558</v>
          </cell>
          <cell r="D2659" t="str">
            <v>副驾左滑轨总成</v>
          </cell>
        </row>
        <row r="2660">
          <cell r="B2660" t="str">
            <v>SHT0011013</v>
          </cell>
          <cell r="C2660" t="str">
            <v>230SHT0011013</v>
          </cell>
          <cell r="D2660" t="str">
            <v>主驾下框焊接组件电泳</v>
          </cell>
        </row>
        <row r="2661">
          <cell r="B2661" t="str">
            <v>RSM0000242</v>
          </cell>
          <cell r="C2661" t="str">
            <v>210RSM0000242</v>
          </cell>
          <cell r="D2661" t="str">
            <v>A2路面镜(新)</v>
          </cell>
        </row>
        <row r="2662">
          <cell r="B2662" t="str">
            <v>TMI0000113</v>
          </cell>
          <cell r="C2662" t="str">
            <v>210TMI0000113</v>
          </cell>
          <cell r="D2662" t="str">
            <v>PA66-RN130本色</v>
          </cell>
        </row>
        <row r="2663">
          <cell r="B2663" t="str">
            <v>TSY0010244</v>
          </cell>
          <cell r="C2663" t="str">
            <v>220TSY0010244</v>
          </cell>
          <cell r="D2663" t="str">
            <v>辅料PVC CM700</v>
          </cell>
        </row>
        <row r="2664">
          <cell r="B2664" t="str">
            <v>TST0001198</v>
          </cell>
          <cell r="C2664" t="str">
            <v>230TST0001198</v>
          </cell>
          <cell r="D2664" t="str">
            <v>吹尘枪</v>
          </cell>
        </row>
        <row r="2665">
          <cell r="B2665" t="str">
            <v>SLT0000047</v>
          </cell>
          <cell r="C2665" t="str">
            <v>220SLT0000047</v>
          </cell>
          <cell r="D2665" t="str">
            <v>驾驶员座垫泡沫总成</v>
          </cell>
        </row>
        <row r="2666">
          <cell r="B2666" t="str">
            <v>SLT0000032</v>
          </cell>
          <cell r="C2666" t="str">
            <v>220SLT0000032</v>
          </cell>
          <cell r="D2666" t="str">
            <v>驾驶员座垫泡沫总成</v>
          </cell>
        </row>
        <row r="2667">
          <cell r="B2667" t="str">
            <v>SLT0010148</v>
          </cell>
          <cell r="C2667" t="str">
            <v>220SLT0010148</v>
          </cell>
          <cell r="D2667" t="str">
            <v>驾驶员靠背泡沫总成</v>
          </cell>
        </row>
        <row r="2668">
          <cell r="B2668" t="str">
            <v>REM0001095</v>
          </cell>
          <cell r="C2668" t="str">
            <v>210REM0001095</v>
          </cell>
          <cell r="D2668" t="str">
            <v>B40L三角座钢琴黑左</v>
          </cell>
        </row>
        <row r="2669">
          <cell r="B2669" t="str">
            <v>REM0001112</v>
          </cell>
          <cell r="C2669" t="str">
            <v>210REM0001112</v>
          </cell>
          <cell r="D2669" t="str">
            <v>B40L三角座钢琴黑右</v>
          </cell>
        </row>
        <row r="2670">
          <cell r="B2670" t="str">
            <v>SLT0010510</v>
          </cell>
          <cell r="C2670" t="str">
            <v>230SLT0010510</v>
          </cell>
          <cell r="D2670" t="str">
            <v>靠背下连接板总成</v>
          </cell>
        </row>
        <row r="2671">
          <cell r="B2671" t="str">
            <v>SHT0000573</v>
          </cell>
          <cell r="C2671" t="str">
            <v>220SHT0000573</v>
          </cell>
          <cell r="D2671" t="str">
            <v>H3改型副司机靠背护面</v>
          </cell>
        </row>
        <row r="2672">
          <cell r="B2672" t="str">
            <v>SHT0000588</v>
          </cell>
          <cell r="C2672" t="str">
            <v>220SHT0000588</v>
          </cell>
          <cell r="D2672" t="str">
            <v>H3改型司机靠背护面总成</v>
          </cell>
        </row>
        <row r="2673">
          <cell r="B2673" t="str">
            <v>SHT0010668</v>
          </cell>
          <cell r="C2673" t="str">
            <v>210SHT0010668</v>
          </cell>
          <cell r="D2673" t="str">
            <v>标配安全带出口罩壳</v>
          </cell>
        </row>
        <row r="2674">
          <cell r="B2674" t="str">
            <v>SHT0010674</v>
          </cell>
          <cell r="C2674" t="str">
            <v>210SHT0010674</v>
          </cell>
          <cell r="D2674" t="str">
            <v>副驾驶安全带出口罩壳</v>
          </cell>
        </row>
        <row r="2675">
          <cell r="B2675" t="str">
            <v>REM0000009</v>
          </cell>
          <cell r="C2675" t="str">
            <v>210REM0000009</v>
          </cell>
          <cell r="D2675" t="str">
            <v>BC316面罩月光银左</v>
          </cell>
        </row>
        <row r="2676">
          <cell r="B2676" t="str">
            <v>REM0000040</v>
          </cell>
          <cell r="C2676" t="str">
            <v>210REM0000040</v>
          </cell>
          <cell r="D2676" t="str">
            <v>BC316面罩月光银右</v>
          </cell>
        </row>
        <row r="2677">
          <cell r="B2677" t="str">
            <v>SCS0010580</v>
          </cell>
          <cell r="C2677" t="str">
            <v>230SCS0010580</v>
          </cell>
          <cell r="D2677" t="str">
            <v>主驾右侧调角器总成</v>
          </cell>
        </row>
        <row r="2678">
          <cell r="B2678" t="str">
            <v>REM0000012</v>
          </cell>
          <cell r="C2678" t="str">
            <v>210REM0000012</v>
          </cell>
          <cell r="D2678" t="str">
            <v>BC316面罩烟薰灰色左</v>
          </cell>
        </row>
        <row r="2679">
          <cell r="B2679" t="str">
            <v>REM0000043</v>
          </cell>
          <cell r="C2679" t="str">
            <v>210REM0000043</v>
          </cell>
          <cell r="D2679" t="str">
            <v>BC316面罩烟薰灰色右</v>
          </cell>
        </row>
        <row r="2680">
          <cell r="B2680" t="str">
            <v>SLT0002631</v>
          </cell>
          <cell r="C2680" t="str">
            <v>220SLT0002631</v>
          </cell>
          <cell r="D2680" t="str">
            <v>G7窄车前翻三排双人座</v>
          </cell>
        </row>
        <row r="2681">
          <cell r="B2681" t="str">
            <v>SLT0002632</v>
          </cell>
          <cell r="C2681" t="str">
            <v>220SLT0002632</v>
          </cell>
          <cell r="D2681" t="str">
            <v>G7窄车前翻二排双人座</v>
          </cell>
        </row>
        <row r="2682">
          <cell r="B2682" t="str">
            <v>SLT0002637</v>
          </cell>
          <cell r="C2682" t="str">
            <v>220SLT0002637</v>
          </cell>
          <cell r="D2682" t="str">
            <v>G9宽车前翻二排双人座</v>
          </cell>
        </row>
        <row r="2683">
          <cell r="B2683" t="str">
            <v>SLT0002638</v>
          </cell>
          <cell r="C2683" t="str">
            <v>220SLT0002638</v>
          </cell>
          <cell r="D2683" t="str">
            <v>G9宽车前翻三排双人座</v>
          </cell>
        </row>
        <row r="2684">
          <cell r="B2684" t="str">
            <v>TST0000391</v>
          </cell>
          <cell r="C2684" t="str">
            <v>230TST0000391</v>
          </cell>
          <cell r="D2684" t="str">
            <v>冲头</v>
          </cell>
        </row>
        <row r="2685">
          <cell r="B2685" t="str">
            <v>BEC0010161</v>
          </cell>
          <cell r="C2685" t="str">
            <v>220BEC0010161</v>
          </cell>
          <cell r="D2685" t="str">
            <v>通风加热线束</v>
          </cell>
        </row>
        <row r="2686">
          <cell r="B2686" t="str">
            <v>SHT0001843</v>
          </cell>
          <cell r="C2686" t="str">
            <v>220SHT0001843</v>
          </cell>
          <cell r="D2686" t="str">
            <v>驾驶员靠背面套总成</v>
          </cell>
        </row>
        <row r="2687">
          <cell r="B2687" t="str">
            <v>TSY0000240</v>
          </cell>
          <cell r="C2687" t="str">
            <v>220TSY0000240</v>
          </cell>
          <cell r="D2687" t="str">
            <v>辅料DQ0133</v>
          </cell>
        </row>
        <row r="2688">
          <cell r="B2688" t="str">
            <v>SLT0002243</v>
          </cell>
          <cell r="C2688" t="str">
            <v>220SLT0002243</v>
          </cell>
          <cell r="D2688" t="str">
            <v>M31RB副驾上端座盆总成</v>
          </cell>
        </row>
        <row r="2689">
          <cell r="B2689" t="str">
            <v>SLT0002243</v>
          </cell>
          <cell r="C2689" t="str">
            <v>230SLT0002243</v>
          </cell>
          <cell r="D2689" t="str">
            <v>M31RB副驾上端座盆总成</v>
          </cell>
        </row>
        <row r="2690">
          <cell r="B2690" t="str">
            <v>SHT0002616</v>
          </cell>
          <cell r="C2690" t="str">
            <v>230SHT0002616</v>
          </cell>
          <cell r="D2690" t="str">
            <v>外绞架电泳</v>
          </cell>
        </row>
        <row r="2691">
          <cell r="B2691" t="str">
            <v>REM0003197</v>
          </cell>
          <cell r="C2691" t="str">
            <v>210REM0003197</v>
          </cell>
          <cell r="D2691" t="str">
            <v>奥驰V右镜杆及座</v>
          </cell>
        </row>
        <row r="2692">
          <cell r="B2692" t="str">
            <v>REM0000089</v>
          </cell>
          <cell r="C2692" t="str">
            <v>210REM0000089</v>
          </cell>
          <cell r="D2692" t="str">
            <v>BC311面罩玛雅红左</v>
          </cell>
        </row>
        <row r="2693">
          <cell r="B2693" t="str">
            <v>REM0000117</v>
          </cell>
          <cell r="C2693" t="str">
            <v>210REM0000117</v>
          </cell>
          <cell r="D2693" t="str">
            <v>BC311面罩玛雅红右</v>
          </cell>
        </row>
        <row r="2694">
          <cell r="B2694" t="str">
            <v>SHT0013331</v>
          </cell>
          <cell r="C2694" t="str">
            <v>220SHT0013331</v>
          </cell>
          <cell r="D2694" t="str">
            <v>坐垫泡沫总成</v>
          </cell>
        </row>
        <row r="2695">
          <cell r="B2695" t="str">
            <v>SHT0013962</v>
          </cell>
          <cell r="C2695" t="str">
            <v>220SHT0013962</v>
          </cell>
          <cell r="D2695" t="str">
            <v>坐垫泡沫总成</v>
          </cell>
        </row>
        <row r="2696">
          <cell r="B2696" t="str">
            <v>SLT0001116</v>
          </cell>
          <cell r="C2696" t="str">
            <v>220SLT0001116</v>
          </cell>
          <cell r="D2696" t="str">
            <v>双人靠背骨架总成</v>
          </cell>
        </row>
        <row r="2697">
          <cell r="B2697" t="str">
            <v>REM0003307</v>
          </cell>
          <cell r="C2697" t="str">
            <v>210REM0003307</v>
          </cell>
          <cell r="D2697" t="str">
            <v>B40L左转向灯分总成</v>
          </cell>
        </row>
        <row r="2698">
          <cell r="B2698" t="str">
            <v>REM0003308</v>
          </cell>
          <cell r="C2698" t="str">
            <v>210REM0003308</v>
          </cell>
          <cell r="D2698" t="str">
            <v>B40L右转向灯分总成</v>
          </cell>
        </row>
        <row r="2699">
          <cell r="B2699" t="str">
            <v>SCS0005284</v>
          </cell>
          <cell r="C2699" t="str">
            <v>230SCS0005284</v>
          </cell>
          <cell r="D2699" t="str">
            <v>滑槽总成NO.2</v>
          </cell>
        </row>
        <row r="2700">
          <cell r="B2700" t="str">
            <v>SLT0001662</v>
          </cell>
          <cell r="C2700" t="str">
            <v>220SLT0001662</v>
          </cell>
          <cell r="D2700" t="str">
            <v>驾驶员靠背泡沫总成</v>
          </cell>
        </row>
        <row r="2701">
          <cell r="B2701" t="str">
            <v>SLT0001664</v>
          </cell>
          <cell r="C2701" t="str">
            <v>220SLT0001664</v>
          </cell>
          <cell r="D2701" t="str">
            <v>副驾驶员靠背泡沫总成</v>
          </cell>
        </row>
        <row r="2702">
          <cell r="B2702" t="str">
            <v>REM0001985</v>
          </cell>
          <cell r="C2702" t="str">
            <v>210REM0001985</v>
          </cell>
          <cell r="D2702" t="str">
            <v>欧马可右置左后视镜</v>
          </cell>
        </row>
        <row r="2703">
          <cell r="B2703" t="str">
            <v>SHT0000439</v>
          </cell>
          <cell r="C2703" t="str">
            <v>220SHT0000439</v>
          </cell>
          <cell r="D2703" t="str">
            <v>驾驶员座垫泡沫总成</v>
          </cell>
        </row>
        <row r="2704">
          <cell r="B2704" t="str">
            <v>SHT0010466</v>
          </cell>
          <cell r="C2704" t="str">
            <v>230SHT0010466</v>
          </cell>
          <cell r="D2704" t="str">
            <v>副驾减震器焊接总成</v>
          </cell>
        </row>
        <row r="2705">
          <cell r="B2705" t="str">
            <v>SCS0006027</v>
          </cell>
          <cell r="C2705" t="str">
            <v>230SCS0006027</v>
          </cell>
          <cell r="D2705" t="str">
            <v>主驾左滑轨总成</v>
          </cell>
        </row>
        <row r="2706">
          <cell r="B2706" t="str">
            <v>SCS0006028</v>
          </cell>
          <cell r="C2706" t="str">
            <v>230SCS0006028</v>
          </cell>
          <cell r="D2706" t="str">
            <v>主驾右滑轨总成</v>
          </cell>
        </row>
        <row r="2707">
          <cell r="B2707" t="str">
            <v>SLT0002720</v>
          </cell>
          <cell r="C2707" t="str">
            <v>220SLT0002720</v>
          </cell>
          <cell r="D2707" t="str">
            <v>k1左舵四人联体右背布套</v>
          </cell>
        </row>
        <row r="2708">
          <cell r="B2708" t="str">
            <v>SLT0002722</v>
          </cell>
          <cell r="C2708" t="str">
            <v>220SLT0002722</v>
          </cell>
          <cell r="D2708" t="str">
            <v>k1左舵四人联体右座布套</v>
          </cell>
        </row>
        <row r="2709">
          <cell r="B2709" t="str">
            <v>SLT0001627</v>
          </cell>
          <cell r="C2709" t="str">
            <v>220SLT0001627</v>
          </cell>
          <cell r="D2709" t="str">
            <v>驾驶员座垫泡沫总成</v>
          </cell>
        </row>
        <row r="2710">
          <cell r="B2710" t="str">
            <v>SLT0002127</v>
          </cell>
          <cell r="C2710" t="str">
            <v>220SLT0002127</v>
          </cell>
          <cell r="D2710" t="str">
            <v>驾驶员座垫泡沫总成</v>
          </cell>
        </row>
        <row r="2711">
          <cell r="B2711" t="str">
            <v>SLT0000688</v>
          </cell>
          <cell r="C2711" t="str">
            <v>220SLT0000688</v>
          </cell>
          <cell r="D2711" t="str">
            <v>M3驾驶员滑轨总成左主动</v>
          </cell>
        </row>
        <row r="2712">
          <cell r="B2712" t="str">
            <v>SLT0002444</v>
          </cell>
          <cell r="C2712" t="str">
            <v>220SLT0002444</v>
          </cell>
          <cell r="D2712" t="str">
            <v>驾驶员座垫护面总成</v>
          </cell>
        </row>
        <row r="2713">
          <cell r="B2713" t="str">
            <v>SLT0000018</v>
          </cell>
          <cell r="C2713" t="str">
            <v>220SLT0000018</v>
          </cell>
          <cell r="D2713" t="str">
            <v>驾驶员座垫泡沫总成</v>
          </cell>
        </row>
        <row r="2714">
          <cell r="B2714" t="str">
            <v>SLT0000776</v>
          </cell>
          <cell r="C2714" t="str">
            <v>220SLT0000776</v>
          </cell>
          <cell r="D2714" t="str">
            <v>驾驶员座垫泡沫总成</v>
          </cell>
        </row>
        <row r="2715">
          <cell r="B2715" t="str">
            <v>SLT0010719</v>
          </cell>
          <cell r="C2715" t="str">
            <v>220SLT0010719</v>
          </cell>
          <cell r="D2715" t="str">
            <v>驾驶员靠背泡沫总成</v>
          </cell>
        </row>
        <row r="2716">
          <cell r="B2716" t="str">
            <v>SHT0013504</v>
          </cell>
          <cell r="C2716" t="str">
            <v>220SHT0013504</v>
          </cell>
          <cell r="D2716" t="str">
            <v>驾驶员安全带总成</v>
          </cell>
        </row>
        <row r="2717">
          <cell r="B2717" t="str">
            <v>SHT0013505</v>
          </cell>
          <cell r="C2717" t="str">
            <v>220SHT0013505</v>
          </cell>
          <cell r="D2717" t="str">
            <v>副驾驶员安全带总成</v>
          </cell>
        </row>
        <row r="2718">
          <cell r="B2718" t="str">
            <v>SLT0010545</v>
          </cell>
          <cell r="C2718" t="str">
            <v>230SLT0010545</v>
          </cell>
          <cell r="D2718" t="str">
            <v>减震器下底板</v>
          </cell>
        </row>
        <row r="2719">
          <cell r="B2719" t="str">
            <v>TST0000235</v>
          </cell>
          <cell r="C2719" t="str">
            <v>230TST0000235</v>
          </cell>
          <cell r="D2719" t="str">
            <v>ф22铣刀</v>
          </cell>
        </row>
        <row r="2720">
          <cell r="B2720" t="str">
            <v>TST0000536</v>
          </cell>
          <cell r="C2720" t="str">
            <v>230TST0000536</v>
          </cell>
          <cell r="D2720" t="str">
            <v>微电脑充电器</v>
          </cell>
        </row>
        <row r="2721">
          <cell r="B2721" t="str">
            <v>SBS0010122</v>
          </cell>
          <cell r="C2721" t="str">
            <v>220SBS0010122</v>
          </cell>
          <cell r="D2721" t="str">
            <v>驾驶员座垫护面总成</v>
          </cell>
        </row>
        <row r="2722">
          <cell r="B2722" t="str">
            <v>TMI0000087</v>
          </cell>
          <cell r="C2722" t="str">
            <v>210TMI0000087</v>
          </cell>
          <cell r="D2722" t="str">
            <v>PA66+GF35尼龙料S1685黑色</v>
          </cell>
        </row>
        <row r="2723">
          <cell r="B2723" t="str">
            <v>SHT0000643</v>
          </cell>
          <cell r="C2723" t="str">
            <v>220SHT0000643</v>
          </cell>
          <cell r="D2723" t="str">
            <v>重卡中间座垫骨架总成</v>
          </cell>
        </row>
        <row r="2724">
          <cell r="B2724" t="str">
            <v>SHT0000656</v>
          </cell>
          <cell r="C2724" t="str">
            <v>220SHT0000656</v>
          </cell>
          <cell r="D2724" t="str">
            <v>右舵1B220中间座垫骨架</v>
          </cell>
        </row>
        <row r="2725">
          <cell r="B2725" t="str">
            <v>SLT0010347</v>
          </cell>
          <cell r="C2725" t="str">
            <v>220SLT0010347</v>
          </cell>
          <cell r="D2725" t="str">
            <v>扶手总成</v>
          </cell>
        </row>
        <row r="2726">
          <cell r="B2726" t="str">
            <v>TST0000730</v>
          </cell>
          <cell r="C2726" t="str">
            <v>220TST0000730</v>
          </cell>
          <cell r="D2726" t="str">
            <v>定刀</v>
          </cell>
        </row>
        <row r="2727">
          <cell r="B2727" t="str">
            <v>TST0001734</v>
          </cell>
          <cell r="C2727" t="str">
            <v>220TST0001734</v>
          </cell>
          <cell r="D2727" t="str">
            <v>机针22号</v>
          </cell>
        </row>
        <row r="2728">
          <cell r="B2728" t="str">
            <v>TST0001740</v>
          </cell>
          <cell r="C2728" t="str">
            <v>220TST0001740</v>
          </cell>
          <cell r="D2728" t="str">
            <v>定位钩</v>
          </cell>
        </row>
        <row r="2729">
          <cell r="B2729" t="str">
            <v>TST0000599</v>
          </cell>
          <cell r="C2729" t="str">
            <v>230TST0000599</v>
          </cell>
          <cell r="D2729" t="str">
            <v>时间继电器</v>
          </cell>
        </row>
        <row r="2730">
          <cell r="B2730" t="str">
            <v>TST0000653</v>
          </cell>
          <cell r="C2730" t="str">
            <v>230TST0000653</v>
          </cell>
          <cell r="D2730" t="str">
            <v>压力表</v>
          </cell>
        </row>
        <row r="2731">
          <cell r="B2731" t="str">
            <v>TST0000655</v>
          </cell>
          <cell r="C2731" t="str">
            <v>230TST0000655</v>
          </cell>
          <cell r="D2731" t="str">
            <v>轴承207</v>
          </cell>
        </row>
        <row r="2732">
          <cell r="B2732" t="str">
            <v>TST0000671</v>
          </cell>
          <cell r="C2732" t="str">
            <v>230TST0000671</v>
          </cell>
          <cell r="D2732" t="str">
            <v>浮球阀（1吋）</v>
          </cell>
        </row>
        <row r="2733">
          <cell r="B2733" t="str">
            <v>TST0001017</v>
          </cell>
          <cell r="C2733" t="str">
            <v>230TST0001017</v>
          </cell>
          <cell r="D2733" t="str">
            <v>漏电保护器2P/32A</v>
          </cell>
        </row>
        <row r="2734">
          <cell r="B2734" t="str">
            <v>TST0001731</v>
          </cell>
          <cell r="C2734" t="str">
            <v>230TST0001731</v>
          </cell>
          <cell r="D2734" t="str">
            <v>（紫外线）灯管150W</v>
          </cell>
        </row>
        <row r="2735">
          <cell r="B2735" t="str">
            <v>TST0001813</v>
          </cell>
          <cell r="C2735" t="str">
            <v>230TST0001813</v>
          </cell>
          <cell r="D2735" t="str">
            <v>脚踏开关</v>
          </cell>
        </row>
        <row r="2736">
          <cell r="B2736" t="str">
            <v>TST0000312</v>
          </cell>
          <cell r="C2736" t="str">
            <v>230TST0000312</v>
          </cell>
          <cell r="D2736" t="str">
            <v>钢丝管</v>
          </cell>
        </row>
        <row r="2737">
          <cell r="B2737" t="str">
            <v>SHT0010601</v>
          </cell>
          <cell r="C2737" t="str">
            <v>220SHT0010601</v>
          </cell>
          <cell r="D2737" t="str">
            <v>安全带高调器总成</v>
          </cell>
        </row>
        <row r="2738">
          <cell r="B2738" t="str">
            <v>TSY0010386</v>
          </cell>
          <cell r="C2738" t="str">
            <v>220TSY0010386</v>
          </cell>
          <cell r="D2738" t="str">
            <v>黑色同色织物辅料</v>
          </cell>
        </row>
        <row r="2739">
          <cell r="B2739" t="str">
            <v>SLT0000651</v>
          </cell>
          <cell r="C2739" t="str">
            <v>220SLT0000651</v>
          </cell>
          <cell r="D2739" t="str">
            <v>K1侧翻背左（不带头枕）</v>
          </cell>
        </row>
        <row r="2740">
          <cell r="B2740" t="str">
            <v>SLT0002128</v>
          </cell>
          <cell r="C2740" t="str">
            <v>220SLT0002128</v>
          </cell>
          <cell r="D2740" t="str">
            <v>驾驶员座垫护面总成</v>
          </cell>
        </row>
        <row r="2741">
          <cell r="B2741" t="str">
            <v>SHT0000985</v>
          </cell>
          <cell r="C2741" t="str">
            <v>230SHT0000985</v>
          </cell>
          <cell r="D2741" t="str">
            <v>机械减震上框组件电泳</v>
          </cell>
        </row>
        <row r="2742">
          <cell r="B2742" t="str">
            <v>REM0000010</v>
          </cell>
          <cell r="C2742" t="str">
            <v>210REM0000010</v>
          </cell>
          <cell r="D2742" t="str">
            <v>DYBC316面罩极地白左</v>
          </cell>
        </row>
        <row r="2743">
          <cell r="B2743" t="str">
            <v>REM0000041</v>
          </cell>
          <cell r="C2743" t="str">
            <v>210REM0000041</v>
          </cell>
          <cell r="D2743" t="str">
            <v>DYBC316面罩极地白右</v>
          </cell>
        </row>
        <row r="2744">
          <cell r="B2744" t="str">
            <v>SHT0000578</v>
          </cell>
          <cell r="C2744" t="str">
            <v>220SHT0000578</v>
          </cell>
          <cell r="D2744" t="str">
            <v>副驾驶员座垫泡沫总成</v>
          </cell>
        </row>
        <row r="2745">
          <cell r="B2745" t="str">
            <v>SHT0000593</v>
          </cell>
          <cell r="C2745" t="str">
            <v>220SHT0000593</v>
          </cell>
          <cell r="D2745" t="str">
            <v>驾驶员座垫泡沫总成</v>
          </cell>
        </row>
        <row r="2746">
          <cell r="B2746" t="str">
            <v>SHT0000490</v>
          </cell>
          <cell r="C2746" t="str">
            <v>220SHT0000490</v>
          </cell>
          <cell r="D2746" t="str">
            <v>驾驶员座垫泡沫总成</v>
          </cell>
        </row>
        <row r="2747">
          <cell r="B2747" t="str">
            <v>SHT0000530</v>
          </cell>
          <cell r="C2747" t="str">
            <v>220SHT0000530</v>
          </cell>
          <cell r="D2747" t="str">
            <v>副驾驶员座垫泡沫总成</v>
          </cell>
        </row>
        <row r="2748">
          <cell r="B2748" t="str">
            <v>SHT0010938</v>
          </cell>
          <cell r="C2748" t="str">
            <v>220SHT0010938</v>
          </cell>
          <cell r="D2748" t="str">
            <v>驾驶员座垫泡沫总成</v>
          </cell>
        </row>
        <row r="2749">
          <cell r="B2749" t="str">
            <v>SLT0000087</v>
          </cell>
          <cell r="C2749" t="str">
            <v>220SLT0000087</v>
          </cell>
          <cell r="D2749" t="str">
            <v>副驾驶员大背泡沫总成</v>
          </cell>
        </row>
        <row r="2750">
          <cell r="B2750" t="str">
            <v>TSY0000196</v>
          </cell>
          <cell r="C2750" t="str">
            <v>220TSY0000196</v>
          </cell>
          <cell r="D2750" t="str">
            <v>新H3000辅料97741</v>
          </cell>
        </row>
        <row r="2751">
          <cell r="B2751" t="str">
            <v>TST0000631</v>
          </cell>
          <cell r="C2751" t="str">
            <v>230TST0000631</v>
          </cell>
          <cell r="D2751" t="str">
            <v>大滑块</v>
          </cell>
        </row>
        <row r="2752">
          <cell r="B2752" t="str">
            <v>REM0002523</v>
          </cell>
          <cell r="C2752" t="str">
            <v>210REM0002523</v>
          </cell>
          <cell r="D2752" t="str">
            <v>仿丰田右舵右后视镜</v>
          </cell>
        </row>
        <row r="2753">
          <cell r="B2753" t="str">
            <v>SHT0012355</v>
          </cell>
          <cell r="C2753" t="str">
            <v>220SHT0012355</v>
          </cell>
          <cell r="D2753" t="str">
            <v>驾驶员靠背面套总成</v>
          </cell>
        </row>
        <row r="2754">
          <cell r="B2754" t="str">
            <v>SHT0012824</v>
          </cell>
          <cell r="C2754" t="str">
            <v>220SHT0012824</v>
          </cell>
          <cell r="D2754" t="str">
            <v>副驾靠背面套总成</v>
          </cell>
        </row>
        <row r="2755">
          <cell r="B2755" t="str">
            <v>SLT0001043</v>
          </cell>
          <cell r="C2755" t="str">
            <v>220SLT0001043</v>
          </cell>
          <cell r="D2755" t="str">
            <v>K1右舵双人左靠背泡沫</v>
          </cell>
        </row>
        <row r="2756">
          <cell r="B2756" t="str">
            <v>SLT0001044</v>
          </cell>
          <cell r="C2756" t="str">
            <v>220SLT0001044</v>
          </cell>
          <cell r="D2756" t="str">
            <v>K1右舵双人右靠背泡沫</v>
          </cell>
        </row>
        <row r="2757">
          <cell r="B2757" t="str">
            <v>TSY0000190</v>
          </cell>
          <cell r="C2757" t="str">
            <v>220TSY0000190</v>
          </cell>
          <cell r="D2757" t="str">
            <v>主料OM-ZY9</v>
          </cell>
        </row>
        <row r="2758">
          <cell r="B2758" t="str">
            <v>TSY0000201</v>
          </cell>
          <cell r="C2758" t="str">
            <v>220TSY0000201</v>
          </cell>
          <cell r="D2758" t="str">
            <v>主料OM-ZY4</v>
          </cell>
        </row>
        <row r="2759">
          <cell r="B2759" t="str">
            <v>TSY0010143</v>
          </cell>
          <cell r="C2759" t="str">
            <v>220TSY0010143</v>
          </cell>
          <cell r="D2759" t="str">
            <v>织物主料TR5216压花</v>
          </cell>
        </row>
        <row r="2760">
          <cell r="B2760" t="str">
            <v>SCS0001011</v>
          </cell>
          <cell r="C2760" t="str">
            <v>230SCS0001011</v>
          </cell>
          <cell r="D2760" t="str">
            <v>副驾右侧调角器总成</v>
          </cell>
        </row>
        <row r="2761">
          <cell r="B2761" t="str">
            <v>SLT0000386</v>
          </cell>
          <cell r="C2761" t="str">
            <v>220SLT0000386</v>
          </cell>
          <cell r="D2761" t="str">
            <v>K1双人左背泡沫</v>
          </cell>
        </row>
        <row r="2762">
          <cell r="B2762" t="str">
            <v>SLT0000572</v>
          </cell>
          <cell r="C2762" t="str">
            <v>220SLT0000572</v>
          </cell>
          <cell r="D2762" t="str">
            <v>K1右舵双人右背泡沫</v>
          </cell>
        </row>
        <row r="2763">
          <cell r="B2763" t="str">
            <v>SCS0001079</v>
          </cell>
          <cell r="C2763" t="str">
            <v>230SCS0001079</v>
          </cell>
          <cell r="D2763" t="str">
            <v>主驾右侧调角器总成</v>
          </cell>
        </row>
        <row r="2764">
          <cell r="B2764" t="str">
            <v>SLT0010350</v>
          </cell>
          <cell r="C2764" t="str">
            <v>220SLT0010350</v>
          </cell>
          <cell r="D2764" t="str">
            <v>驾驶员座垫泡沫总成</v>
          </cell>
        </row>
        <row r="2765">
          <cell r="B2765" t="str">
            <v>REM0000091</v>
          </cell>
          <cell r="C2765" t="str">
            <v>210REM0000091</v>
          </cell>
          <cell r="D2765" t="str">
            <v>BC311面罩宝石蓝左</v>
          </cell>
        </row>
        <row r="2766">
          <cell r="B2766" t="str">
            <v>REM0000119</v>
          </cell>
          <cell r="C2766" t="str">
            <v>210REM0000119</v>
          </cell>
          <cell r="D2766" t="str">
            <v>BC311面罩宝石蓝右</v>
          </cell>
        </row>
        <row r="2767">
          <cell r="B2767" t="str">
            <v>SLT0002711</v>
          </cell>
          <cell r="C2767" t="str">
            <v>230SLT0002711</v>
          </cell>
          <cell r="D2767" t="str">
            <v>靠背下连接板总成电泳</v>
          </cell>
        </row>
        <row r="2768">
          <cell r="B2768" t="str">
            <v>SLT0000388</v>
          </cell>
          <cell r="C2768" t="str">
            <v>220SLT0000388</v>
          </cell>
          <cell r="D2768" t="str">
            <v>K1双人右背泡沫（安）</v>
          </cell>
        </row>
        <row r="2769">
          <cell r="B2769" t="str">
            <v>SHT0002452</v>
          </cell>
          <cell r="C2769" t="str">
            <v>220SHT0002452</v>
          </cell>
          <cell r="D2769" t="str">
            <v>座框骨架总成电泳</v>
          </cell>
        </row>
        <row r="2770">
          <cell r="B2770" t="str">
            <v>SHT0002321</v>
          </cell>
          <cell r="C2770" t="str">
            <v>230SHT0002321</v>
          </cell>
          <cell r="D2770" t="str">
            <v>主驾下框焊接组件电泳</v>
          </cell>
        </row>
        <row r="2771">
          <cell r="B2771" t="str">
            <v>SHT0000604</v>
          </cell>
          <cell r="C2771" t="str">
            <v>220SHT0000604</v>
          </cell>
          <cell r="D2771" t="str">
            <v>重卡卧铺木板标准型</v>
          </cell>
        </row>
        <row r="2772">
          <cell r="B2772" t="str">
            <v>SHT0000621</v>
          </cell>
          <cell r="C2772" t="str">
            <v>220SHT0000621</v>
          </cell>
          <cell r="D2772" t="str">
            <v>下卧铺木板总成</v>
          </cell>
        </row>
        <row r="2773">
          <cell r="B2773" t="str">
            <v>SHT0011065</v>
          </cell>
          <cell r="C2773" t="str">
            <v>220SHT0011065</v>
          </cell>
          <cell r="D2773" t="str">
            <v>预埋钢丝A</v>
          </cell>
        </row>
        <row r="2774">
          <cell r="B2774" t="str">
            <v>SHT0001416</v>
          </cell>
          <cell r="C2774" t="str">
            <v>230SHT0001416</v>
          </cell>
          <cell r="D2774" t="str">
            <v>机械减震上框组件电泳</v>
          </cell>
        </row>
        <row r="2775">
          <cell r="B2775" t="str">
            <v>REM0003194</v>
          </cell>
          <cell r="C2775" t="str">
            <v>210REM0003194</v>
          </cell>
          <cell r="D2775" t="str">
            <v>L0821-177A0镜杆及座</v>
          </cell>
        </row>
        <row r="2776">
          <cell r="B2776" t="str">
            <v>REM0002589</v>
          </cell>
          <cell r="C2776" t="str">
            <v>210REM0002589</v>
          </cell>
          <cell r="D2776" t="str">
            <v>1580-310镜座及杆</v>
          </cell>
        </row>
        <row r="2777">
          <cell r="B2777" t="str">
            <v>TST0000255</v>
          </cell>
          <cell r="C2777" t="str">
            <v>230TST0000255</v>
          </cell>
          <cell r="D2777" t="str">
            <v>导柱φ45*220</v>
          </cell>
        </row>
        <row r="2778">
          <cell r="B2778" t="str">
            <v>RSM0000074</v>
          </cell>
          <cell r="C2778" t="str">
            <v>210RSM0000074</v>
          </cell>
          <cell r="D2778" t="str">
            <v>济南轻卡右舵下视镜</v>
          </cell>
        </row>
        <row r="2779">
          <cell r="B2779" t="str">
            <v>SLT0000684</v>
          </cell>
          <cell r="C2779" t="str">
            <v>220SLT0000684</v>
          </cell>
          <cell r="D2779" t="str">
            <v>M3出口80正司机背布套</v>
          </cell>
        </row>
        <row r="2780">
          <cell r="B2780" t="str">
            <v>SHT0002376</v>
          </cell>
          <cell r="C2780" t="str">
            <v>220SHT0002376</v>
          </cell>
          <cell r="D2780" t="str">
            <v>驾驶员通风座垫泡沫总成</v>
          </cell>
        </row>
        <row r="2781">
          <cell r="B2781" t="str">
            <v>SLT0011328</v>
          </cell>
          <cell r="C2781" t="str">
            <v>220SLT0011328</v>
          </cell>
          <cell r="D2781" t="str">
            <v>驾驶员座垫护面总成</v>
          </cell>
        </row>
        <row r="2782">
          <cell r="B2782" t="str">
            <v>SHT0000584</v>
          </cell>
          <cell r="C2782" t="str">
            <v>220SHT0000584</v>
          </cell>
          <cell r="D2782" t="str">
            <v>主驾靠背护面总成</v>
          </cell>
        </row>
        <row r="2783">
          <cell r="B2783" t="str">
            <v>TSY0000198</v>
          </cell>
          <cell r="C2783" t="str">
            <v>220TSY0000198</v>
          </cell>
          <cell r="D2783" t="str">
            <v>辅料GM200</v>
          </cell>
        </row>
        <row r="2784">
          <cell r="B2784" t="str">
            <v>SHT0011322</v>
          </cell>
          <cell r="C2784" t="str">
            <v>220SHT0011322</v>
          </cell>
          <cell r="D2784" t="str">
            <v>驾驶员座垫泡沫总成</v>
          </cell>
        </row>
        <row r="2785">
          <cell r="B2785" t="str">
            <v>SHT0012366</v>
          </cell>
          <cell r="C2785" t="str">
            <v>220SHT0012366</v>
          </cell>
          <cell r="D2785" t="str">
            <v>主驾驶座垫泡沫总成</v>
          </cell>
        </row>
        <row r="2786">
          <cell r="B2786" t="str">
            <v>SHT0012340</v>
          </cell>
          <cell r="C2786" t="str">
            <v>220SHT0012340</v>
          </cell>
          <cell r="D2786" t="str">
            <v>主驾驶座垫泡沫总成</v>
          </cell>
        </row>
        <row r="2787">
          <cell r="B2787" t="str">
            <v>SHT0012345</v>
          </cell>
          <cell r="C2787" t="str">
            <v>220SHT0012345</v>
          </cell>
          <cell r="D2787" t="str">
            <v>副驾驶座垫泡沫总成</v>
          </cell>
        </row>
        <row r="2788">
          <cell r="B2788" t="str">
            <v>SHT0012288</v>
          </cell>
          <cell r="C2788" t="str">
            <v>220SHT0012288</v>
          </cell>
          <cell r="D2788" t="str">
            <v>驾驶员座垫泡沫总成</v>
          </cell>
        </row>
        <row r="2789">
          <cell r="B2789" t="str">
            <v>SHT0012220</v>
          </cell>
          <cell r="C2789" t="str">
            <v>220SHT0012220</v>
          </cell>
          <cell r="D2789" t="str">
            <v>驾驶员座垫泡沫总成</v>
          </cell>
        </row>
        <row r="2790">
          <cell r="B2790" t="str">
            <v>SHT0012222</v>
          </cell>
          <cell r="C2790" t="str">
            <v>220SHT0012222</v>
          </cell>
          <cell r="D2790" t="str">
            <v>驾驶员座垫泡沫总成通风</v>
          </cell>
        </row>
        <row r="2791">
          <cell r="B2791" t="str">
            <v>SCS0004559</v>
          </cell>
          <cell r="C2791" t="str">
            <v>220SCS0004559</v>
          </cell>
          <cell r="D2791" t="str">
            <v>副驾右滑轨总成</v>
          </cell>
        </row>
        <row r="2792">
          <cell r="B2792" t="str">
            <v>SCS0004556</v>
          </cell>
          <cell r="C2792" t="str">
            <v>230SCS0004556</v>
          </cell>
          <cell r="D2792" t="str">
            <v>主驾左滑轨总成</v>
          </cell>
        </row>
        <row r="2793">
          <cell r="B2793" t="str">
            <v>SCS0004559</v>
          </cell>
          <cell r="C2793" t="str">
            <v>230SCS0004559</v>
          </cell>
          <cell r="D2793" t="str">
            <v>副驾右滑轨总成</v>
          </cell>
        </row>
        <row r="2794">
          <cell r="B2794" t="str">
            <v>SBS0010186</v>
          </cell>
          <cell r="C2794" t="str">
            <v>220SBS0010186</v>
          </cell>
          <cell r="D2794" t="str">
            <v>双人座垫护面总成</v>
          </cell>
        </row>
        <row r="2795">
          <cell r="B2795" t="str">
            <v>TST0000326</v>
          </cell>
          <cell r="C2795" t="str">
            <v>210TST0000326</v>
          </cell>
          <cell r="D2795" t="str">
            <v>手动拉铆枪</v>
          </cell>
        </row>
        <row r="2796">
          <cell r="B2796" t="str">
            <v>TST0000326</v>
          </cell>
          <cell r="C2796" t="str">
            <v>230TST0000326</v>
          </cell>
          <cell r="D2796" t="str">
            <v>手动拉铆枪</v>
          </cell>
        </row>
        <row r="2797">
          <cell r="B2797" t="str">
            <v>SHT0010036</v>
          </cell>
          <cell r="C2797" t="str">
            <v>230SHT0010036</v>
          </cell>
          <cell r="D2797" t="str">
            <v>坐盆骨架总成</v>
          </cell>
        </row>
        <row r="2798">
          <cell r="B2798" t="str">
            <v>REM0010156</v>
          </cell>
          <cell r="C2798" t="str">
            <v>210REM0010156</v>
          </cell>
          <cell r="D2798" t="str">
            <v>H6左后盖ASA</v>
          </cell>
        </row>
        <row r="2799">
          <cell r="B2799" t="str">
            <v>SLT0002384</v>
          </cell>
          <cell r="C2799" t="str">
            <v>230SLT0002384</v>
          </cell>
          <cell r="D2799" t="str">
            <v>司机座垫骨架总成</v>
          </cell>
        </row>
        <row r="2800">
          <cell r="B2800" t="str">
            <v>SLT0010162</v>
          </cell>
          <cell r="C2800" t="str">
            <v>220SLT0010162</v>
          </cell>
          <cell r="D2800" t="str">
            <v>虎V正司机背布套</v>
          </cell>
        </row>
        <row r="2801">
          <cell r="B2801" t="str">
            <v>SLT0000394</v>
          </cell>
          <cell r="C2801" t="str">
            <v>220SLT0000394</v>
          </cell>
          <cell r="D2801" t="str">
            <v>K1双人左背</v>
          </cell>
        </row>
        <row r="2802">
          <cell r="B2802" t="str">
            <v>SLT0010178</v>
          </cell>
          <cell r="C2802" t="str">
            <v>220SLT0010178</v>
          </cell>
          <cell r="D2802" t="str">
            <v>虎V副司机座布套</v>
          </cell>
        </row>
        <row r="2803">
          <cell r="B2803" t="str">
            <v>SLT0002123</v>
          </cell>
          <cell r="C2803" t="str">
            <v>220SLT0002123</v>
          </cell>
          <cell r="D2803" t="str">
            <v>驾驶员右侧滑轨总成</v>
          </cell>
        </row>
        <row r="2804">
          <cell r="B2804" t="str">
            <v>TMP5004016</v>
          </cell>
          <cell r="C2804" t="str">
            <v>210TMP5004016</v>
          </cell>
          <cell r="D2804" t="str">
            <v>稀释剂A/T#570THINNER</v>
          </cell>
        </row>
        <row r="2805">
          <cell r="B2805" t="str">
            <v>SHT0002701</v>
          </cell>
          <cell r="C2805" t="str">
            <v>220SHT0002701</v>
          </cell>
          <cell r="D2805" t="str">
            <v>2490上卧铺骨架木板</v>
          </cell>
        </row>
        <row r="2806">
          <cell r="B2806" t="str">
            <v>SLT0002122</v>
          </cell>
          <cell r="C2806" t="str">
            <v>220SLT0002122</v>
          </cell>
          <cell r="D2806" t="str">
            <v>驾驶员左侧滑轨总成</v>
          </cell>
        </row>
        <row r="2807">
          <cell r="B2807" t="str">
            <v>TSY0000834</v>
          </cell>
          <cell r="C2807" t="str">
            <v>220TSY0000834</v>
          </cell>
          <cell r="D2807" t="str">
            <v>轩德6PVC皮革单层</v>
          </cell>
        </row>
        <row r="2808">
          <cell r="B2808" t="str">
            <v>SLT0010539</v>
          </cell>
          <cell r="C2808" t="str">
            <v>230SLT0010539</v>
          </cell>
          <cell r="D2808" t="str">
            <v>减震器上盖板</v>
          </cell>
        </row>
        <row r="2809">
          <cell r="B2809" t="str">
            <v>TST0000409</v>
          </cell>
          <cell r="C2809" t="str">
            <v>230TST0000409</v>
          </cell>
          <cell r="D2809" t="str">
            <v>冲头φ11.1*φ14*76</v>
          </cell>
        </row>
        <row r="2810">
          <cell r="B2810" t="str">
            <v>SCS0001010</v>
          </cell>
          <cell r="C2810" t="str">
            <v>230SCS0001010</v>
          </cell>
          <cell r="D2810" t="str">
            <v>主驾左侧调角器总成</v>
          </cell>
        </row>
        <row r="2811">
          <cell r="B2811" t="str">
            <v>SCS0001312</v>
          </cell>
          <cell r="C2811" t="str">
            <v>230SCS0001312</v>
          </cell>
          <cell r="D2811" t="str">
            <v>主驾右侧调角器总成</v>
          </cell>
        </row>
        <row r="2812">
          <cell r="B2812" t="str">
            <v>SCS0001311</v>
          </cell>
          <cell r="C2812" t="str">
            <v>230SCS0001311</v>
          </cell>
          <cell r="D2812" t="str">
            <v>主驾左侧调角器总成</v>
          </cell>
        </row>
        <row r="2813">
          <cell r="B2813" t="str">
            <v>SCS0001314</v>
          </cell>
          <cell r="C2813" t="str">
            <v>230SCS0001314</v>
          </cell>
          <cell r="D2813" t="str">
            <v>副驾右侧调角器总成</v>
          </cell>
        </row>
        <row r="2814">
          <cell r="B2814" t="str">
            <v>SCS0001315</v>
          </cell>
          <cell r="C2814" t="str">
            <v>230SCS0001315</v>
          </cell>
          <cell r="D2814" t="str">
            <v>副驾左侧调角器总成</v>
          </cell>
        </row>
        <row r="2815">
          <cell r="B2815" t="str">
            <v>SHT0013235</v>
          </cell>
          <cell r="C2815" t="str">
            <v>230SHT0013235</v>
          </cell>
          <cell r="D2815" t="str">
            <v>外绞架</v>
          </cell>
        </row>
        <row r="2816">
          <cell r="B2816" t="str">
            <v>SLT0001686</v>
          </cell>
          <cell r="C2816" t="str">
            <v>220SLT0001686</v>
          </cell>
          <cell r="D2816" t="str">
            <v>M31RB副驾左侧滑轨总成</v>
          </cell>
        </row>
        <row r="2817">
          <cell r="B2817" t="str">
            <v>SLT0001688</v>
          </cell>
          <cell r="C2817" t="str">
            <v>220SLT0001688</v>
          </cell>
          <cell r="D2817" t="str">
            <v>主驾右侧滑轨总成</v>
          </cell>
        </row>
        <row r="2818">
          <cell r="B2818" t="str">
            <v>RSM0000180</v>
          </cell>
          <cell r="C2818" t="str">
            <v>210RSM0000180</v>
          </cell>
          <cell r="D2818" t="str">
            <v>欧马可出口车用路面镜</v>
          </cell>
        </row>
        <row r="2819">
          <cell r="B2819" t="str">
            <v>TST0000401</v>
          </cell>
          <cell r="C2819" t="str">
            <v>230TST0000401</v>
          </cell>
          <cell r="D2819" t="str">
            <v>冲头φ12*φ8.1*71</v>
          </cell>
        </row>
        <row r="2820">
          <cell r="B2820" t="str">
            <v>REM0000087</v>
          </cell>
          <cell r="C2820" t="str">
            <v>210REM0000087</v>
          </cell>
          <cell r="D2820" t="str">
            <v>BC311面罩月光银左</v>
          </cell>
        </row>
        <row r="2821">
          <cell r="B2821" t="str">
            <v>REM0000115</v>
          </cell>
          <cell r="C2821" t="str">
            <v>210REM0000115</v>
          </cell>
          <cell r="D2821" t="str">
            <v>BC311面罩月光银右</v>
          </cell>
        </row>
        <row r="2822">
          <cell r="B2822" t="str">
            <v>REM0002542</v>
          </cell>
          <cell r="C2822" t="str">
            <v>210REM0002542</v>
          </cell>
          <cell r="D2822" t="str">
            <v>1600右后视镜</v>
          </cell>
        </row>
        <row r="2823">
          <cell r="B2823" t="str">
            <v>SHT0000413</v>
          </cell>
          <cell r="C2823" t="str">
            <v>220SHT0000413</v>
          </cell>
          <cell r="D2823" t="str">
            <v>驾驶员靠背骨架总成</v>
          </cell>
        </row>
        <row r="2824">
          <cell r="B2824" t="str">
            <v>SHT0000413</v>
          </cell>
          <cell r="C2824" t="str">
            <v>230SHT0000413</v>
          </cell>
          <cell r="D2824" t="str">
            <v>驾驶员靠背骨架总成</v>
          </cell>
        </row>
        <row r="2825">
          <cell r="B2825" t="str">
            <v>SHT0012241</v>
          </cell>
          <cell r="C2825" t="str">
            <v>220SHT0012241</v>
          </cell>
          <cell r="D2825" t="str">
            <v>驾驶员座垫护面总成</v>
          </cell>
        </row>
        <row r="2826">
          <cell r="B2826" t="str">
            <v>SLT0010474</v>
          </cell>
          <cell r="C2826" t="str">
            <v>220SLT0010474</v>
          </cell>
          <cell r="D2826" t="str">
            <v>驾驶员座垫泡沫总成通风</v>
          </cell>
        </row>
        <row r="2827">
          <cell r="B2827" t="str">
            <v>REM0010216</v>
          </cell>
          <cell r="C2827" t="str">
            <v>210REM0010216</v>
          </cell>
          <cell r="D2827" t="str">
            <v>H6右后盖ASA</v>
          </cell>
        </row>
        <row r="2828">
          <cell r="B2828" t="str">
            <v>REM0000090</v>
          </cell>
          <cell r="C2828" t="str">
            <v>210REM0000090</v>
          </cell>
          <cell r="D2828" t="str">
            <v>BC311面罩海贝金左</v>
          </cell>
        </row>
        <row r="2829">
          <cell r="B2829" t="str">
            <v>REM0000118</v>
          </cell>
          <cell r="C2829" t="str">
            <v>210REM0000118</v>
          </cell>
          <cell r="D2829" t="str">
            <v>BC311面罩海贝金右</v>
          </cell>
        </row>
        <row r="2830">
          <cell r="B2830" t="str">
            <v>SHT0014692</v>
          </cell>
          <cell r="C2830" t="str">
            <v>230SHT0014692</v>
          </cell>
          <cell r="D2830" t="str">
            <v>下框焊接总成-拉带</v>
          </cell>
        </row>
        <row r="2831">
          <cell r="B2831" t="str">
            <v>RSM0000153</v>
          </cell>
          <cell r="C2831" t="str">
            <v>210RSM0000153</v>
          </cell>
          <cell r="D2831" t="str">
            <v>ETX补盲镜(新国标)</v>
          </cell>
        </row>
        <row r="2832">
          <cell r="B2832" t="str">
            <v>SHT0012243</v>
          </cell>
          <cell r="C2832" t="str">
            <v>220SHT0012243</v>
          </cell>
          <cell r="D2832" t="str">
            <v>副驾驶员座垫护面总成</v>
          </cell>
        </row>
        <row r="2833">
          <cell r="B2833" t="str">
            <v>SLT0000048</v>
          </cell>
          <cell r="C2833" t="str">
            <v>220SLT0000048</v>
          </cell>
          <cell r="D2833" t="str">
            <v>M3右舵80司机背布套</v>
          </cell>
        </row>
        <row r="2834">
          <cell r="B2834" t="str">
            <v>SCS0005283</v>
          </cell>
          <cell r="C2834" t="str">
            <v>230SCS0005283</v>
          </cell>
          <cell r="D2834" t="str">
            <v>滑槽总成NO.1</v>
          </cell>
        </row>
        <row r="2835">
          <cell r="B2835" t="str">
            <v>SHT0011026</v>
          </cell>
          <cell r="C2835" t="str">
            <v>220SHT0011026</v>
          </cell>
          <cell r="D2835" t="str">
            <v>副驾驶员座垫泡沫总成</v>
          </cell>
        </row>
        <row r="2836">
          <cell r="B2836" t="str">
            <v>SHT0001650</v>
          </cell>
          <cell r="C2836" t="str">
            <v>220SHT0001650</v>
          </cell>
          <cell r="D2836" t="str">
            <v>驾驶员座垫泡沫总成</v>
          </cell>
        </row>
        <row r="2837">
          <cell r="B2837" t="str">
            <v>TSY0010514</v>
          </cell>
          <cell r="C2837" t="str">
            <v>220TSY0010514</v>
          </cell>
          <cell r="D2837" t="str">
            <v>面套主料</v>
          </cell>
        </row>
        <row r="2838">
          <cell r="B2838" t="str">
            <v>TST0000435</v>
          </cell>
          <cell r="C2838" t="str">
            <v>230TST0000435</v>
          </cell>
          <cell r="D2838" t="str">
            <v>定向工装车轮5”</v>
          </cell>
        </row>
        <row r="2839">
          <cell r="B2839" t="str">
            <v>RSM0000062</v>
          </cell>
          <cell r="C2839" t="str">
            <v>210RSM0000062</v>
          </cell>
          <cell r="D2839" t="str">
            <v>华菱补盲镜</v>
          </cell>
        </row>
        <row r="2840">
          <cell r="B2840" t="str">
            <v>SHT0000525</v>
          </cell>
          <cell r="C2840" t="str">
            <v>220SHT0000525</v>
          </cell>
          <cell r="D2840" t="str">
            <v>驾驶员座垫泡沫总成</v>
          </cell>
        </row>
        <row r="2841">
          <cell r="B2841" t="str">
            <v>SLT0000404</v>
          </cell>
          <cell r="C2841" t="str">
            <v>220SLT0000404</v>
          </cell>
          <cell r="D2841" t="str">
            <v>K1单人座泡沫</v>
          </cell>
        </row>
        <row r="2842">
          <cell r="B2842" t="str">
            <v>TSY0000430</v>
          </cell>
          <cell r="C2842" t="str">
            <v>220TSY0000430</v>
          </cell>
          <cell r="D2842" t="str">
            <v>GTL织物主料NM104</v>
          </cell>
        </row>
        <row r="2843">
          <cell r="B2843" t="str">
            <v>SLT0001130</v>
          </cell>
          <cell r="C2843" t="str">
            <v>220SLT0001130</v>
          </cell>
          <cell r="D2843" t="str">
            <v>K1窄车右舵单人座泡沫</v>
          </cell>
        </row>
        <row r="2844">
          <cell r="B2844" t="str">
            <v>SLT0011512</v>
          </cell>
          <cell r="C2844" t="str">
            <v>220SLT0011512</v>
          </cell>
          <cell r="D2844" t="str">
            <v>前座副靠背面套总成</v>
          </cell>
        </row>
        <row r="2845">
          <cell r="B2845" t="str">
            <v>TSY0000473</v>
          </cell>
          <cell r="C2845" t="str">
            <v>220TSY0000473</v>
          </cell>
          <cell r="D2845" t="str">
            <v>布料ZQ0243</v>
          </cell>
        </row>
        <row r="2846">
          <cell r="B2846" t="str">
            <v>SLT0002626</v>
          </cell>
          <cell r="C2846" t="str">
            <v>220SLT0002626</v>
          </cell>
          <cell r="D2846" t="str">
            <v>K1窄车右舵双人背</v>
          </cell>
        </row>
        <row r="2847">
          <cell r="B2847" t="str">
            <v>TST0000475</v>
          </cell>
          <cell r="C2847" t="str">
            <v>230TST0000475</v>
          </cell>
          <cell r="D2847" t="str">
            <v>氧气</v>
          </cell>
        </row>
        <row r="2848">
          <cell r="B2848" t="str">
            <v>SLT0000698</v>
          </cell>
          <cell r="C2848" t="str">
            <v>220SLT0000698</v>
          </cell>
          <cell r="D2848" t="str">
            <v>M3奥铃升级海外出口正座</v>
          </cell>
        </row>
        <row r="2849">
          <cell r="B2849" t="str">
            <v>REM0000088</v>
          </cell>
          <cell r="C2849" t="str">
            <v>210REM0000088</v>
          </cell>
          <cell r="D2849" t="str">
            <v>BC311面罩极地白左</v>
          </cell>
        </row>
        <row r="2850">
          <cell r="B2850" t="str">
            <v>REM0000116</v>
          </cell>
          <cell r="C2850" t="str">
            <v>210REM0000116</v>
          </cell>
          <cell r="D2850" t="str">
            <v>BC311面罩极地白右</v>
          </cell>
        </row>
        <row r="2851">
          <cell r="B2851" t="str">
            <v>TWT0000070</v>
          </cell>
          <cell r="C2851" t="str">
            <v>230TWT0000070</v>
          </cell>
          <cell r="D2851" t="str">
            <v>角铁</v>
          </cell>
        </row>
        <row r="2852">
          <cell r="B2852" t="str">
            <v>SLT0000140</v>
          </cell>
          <cell r="C2852" t="str">
            <v>220SLT0000140</v>
          </cell>
          <cell r="D2852" t="str">
            <v>M3右舵1995副座布套</v>
          </cell>
        </row>
        <row r="2853">
          <cell r="B2853" t="str">
            <v>SCS0005016</v>
          </cell>
          <cell r="C2853" t="str">
            <v>230SCS0005016</v>
          </cell>
          <cell r="D2853" t="str">
            <v>前排靠背管架电泳</v>
          </cell>
        </row>
        <row r="2854">
          <cell r="B2854" t="str">
            <v>SLT0000090</v>
          </cell>
          <cell r="C2854" t="str">
            <v>220SLT0000090</v>
          </cell>
          <cell r="D2854" t="str">
            <v>M3右舵80副座布套</v>
          </cell>
        </row>
        <row r="2855">
          <cell r="B2855" t="str">
            <v>SHT0011653</v>
          </cell>
          <cell r="C2855" t="str">
            <v>220SHT0011653</v>
          </cell>
          <cell r="D2855" t="str">
            <v>安全带带扣总成</v>
          </cell>
        </row>
        <row r="2856">
          <cell r="B2856" t="str">
            <v>SHT0002677</v>
          </cell>
          <cell r="C2856" t="str">
            <v>230SHT0002677</v>
          </cell>
          <cell r="D2856" t="str">
            <v>主驾靠背下连接板总成</v>
          </cell>
        </row>
        <row r="2857">
          <cell r="B2857" t="str">
            <v>SHT0010943</v>
          </cell>
          <cell r="C2857" t="str">
            <v>230SHT0010943</v>
          </cell>
          <cell r="D2857" t="str">
            <v>主驾下框焊接组件</v>
          </cell>
        </row>
        <row r="2858">
          <cell r="B2858" t="str">
            <v>REM0001102</v>
          </cell>
          <cell r="C2858" t="str">
            <v>210REM0001102</v>
          </cell>
          <cell r="D2858" t="str">
            <v>B40L镜框钢琴黑左</v>
          </cell>
        </row>
        <row r="2859">
          <cell r="B2859" t="str">
            <v>REM0001118</v>
          </cell>
          <cell r="C2859" t="str">
            <v>210REM0001118</v>
          </cell>
          <cell r="D2859" t="str">
            <v>B40L镜框钢琴黑右</v>
          </cell>
        </row>
        <row r="2860">
          <cell r="B2860" t="str">
            <v>TST0001857</v>
          </cell>
          <cell r="C2860" t="str">
            <v>230TST0001857</v>
          </cell>
          <cell r="D2860" t="str">
            <v>丝杠ф24</v>
          </cell>
        </row>
        <row r="2861">
          <cell r="B2861" t="str">
            <v>SLT0002653</v>
          </cell>
          <cell r="C2861" t="str">
            <v>220SLT0002653</v>
          </cell>
          <cell r="D2861" t="str">
            <v>K1标准双人座布套</v>
          </cell>
        </row>
        <row r="2862">
          <cell r="B2862" t="str">
            <v>SHT0001846</v>
          </cell>
          <cell r="C2862" t="str">
            <v>230SHT0001846</v>
          </cell>
          <cell r="D2862" t="str">
            <v>主驾下框焊接组件</v>
          </cell>
        </row>
        <row r="2863">
          <cell r="B2863" t="str">
            <v>SLT0001687</v>
          </cell>
          <cell r="C2863" t="str">
            <v>220SLT0001687</v>
          </cell>
          <cell r="D2863" t="str">
            <v>M31RB副驾右侧滑轨总成</v>
          </cell>
        </row>
        <row r="2864">
          <cell r="B2864" t="str">
            <v>SLT0001689</v>
          </cell>
          <cell r="C2864" t="str">
            <v>220SLT0001689</v>
          </cell>
          <cell r="D2864" t="str">
            <v>主驾左侧滑轨总成</v>
          </cell>
        </row>
        <row r="2865">
          <cell r="B2865" t="str">
            <v>SLT0010174</v>
          </cell>
          <cell r="C2865" t="str">
            <v>220SLT0010174</v>
          </cell>
          <cell r="D2865" t="str">
            <v>虎V副司机背布套</v>
          </cell>
        </row>
        <row r="2866">
          <cell r="B2866" t="str">
            <v>SHT0002768</v>
          </cell>
          <cell r="C2866" t="str">
            <v>220SHT0002768</v>
          </cell>
          <cell r="D2866" t="str">
            <v>驾驶员安全带卷轴器总成</v>
          </cell>
        </row>
        <row r="2867">
          <cell r="B2867" t="str">
            <v>SHT0002769</v>
          </cell>
          <cell r="C2867" t="str">
            <v>220SHT0002769</v>
          </cell>
          <cell r="D2867" t="str">
            <v>副驾安全带卷轴器总成</v>
          </cell>
        </row>
        <row r="2868">
          <cell r="B2868" t="str">
            <v>TSY0000293</v>
          </cell>
          <cell r="C2868" t="str">
            <v>220TSY0000293</v>
          </cell>
          <cell r="D2868" t="str">
            <v>辅料9008</v>
          </cell>
        </row>
        <row r="2869">
          <cell r="B2869" t="str">
            <v>TSY0000294</v>
          </cell>
          <cell r="C2869" t="str">
            <v>220TSY0000294</v>
          </cell>
          <cell r="D2869" t="str">
            <v>主料9007</v>
          </cell>
        </row>
        <row r="2870">
          <cell r="B2870" t="str">
            <v>SHT0002278</v>
          </cell>
          <cell r="C2870" t="str">
            <v>220SHT0002278</v>
          </cell>
          <cell r="D2870" t="str">
            <v>H4出口西班牙司机纸箱</v>
          </cell>
        </row>
        <row r="2871">
          <cell r="B2871" t="str">
            <v>SHT0002278</v>
          </cell>
          <cell r="C2871" t="str">
            <v>230SHT0002278</v>
          </cell>
          <cell r="D2871" t="str">
            <v>H4出口西班牙司机纸箱</v>
          </cell>
        </row>
        <row r="2872">
          <cell r="B2872" t="str">
            <v>SHT0001280</v>
          </cell>
          <cell r="C2872" t="str">
            <v>230SHT0001280</v>
          </cell>
          <cell r="D2872" t="str">
            <v>机械减震上框组件</v>
          </cell>
        </row>
        <row r="2873">
          <cell r="B2873" t="str">
            <v>SHT0000063</v>
          </cell>
          <cell r="C2873" t="str">
            <v>220SHT0000063</v>
          </cell>
          <cell r="D2873" t="str">
            <v>驾驶员座垫泡沫总成</v>
          </cell>
        </row>
        <row r="2874">
          <cell r="B2874" t="str">
            <v>SHT0000064</v>
          </cell>
          <cell r="C2874" t="str">
            <v>220SHT0000064</v>
          </cell>
          <cell r="D2874" t="str">
            <v>驾驶员座垫泡沫总成</v>
          </cell>
        </row>
        <row r="2875">
          <cell r="B2875" t="str">
            <v>TSY0000437</v>
          </cell>
          <cell r="C2875" t="str">
            <v>220TSY0000437</v>
          </cell>
          <cell r="D2875" t="str">
            <v>GTL织物主料NM108</v>
          </cell>
        </row>
        <row r="2876">
          <cell r="B2876" t="str">
            <v>SHT0012095</v>
          </cell>
          <cell r="C2876" t="str">
            <v>230SHT0012095</v>
          </cell>
          <cell r="D2876" t="str">
            <v>阻尼器总成</v>
          </cell>
        </row>
        <row r="2877">
          <cell r="B2877" t="str">
            <v>SHT0001991</v>
          </cell>
          <cell r="C2877" t="str">
            <v>230SHT0001991</v>
          </cell>
          <cell r="D2877" t="str">
            <v>副驾减震器总成电泳</v>
          </cell>
        </row>
        <row r="2878">
          <cell r="B2878" t="str">
            <v>SLT0010630</v>
          </cell>
          <cell r="C2878" t="str">
            <v>220SLT0010630</v>
          </cell>
          <cell r="D2878" t="str">
            <v>座框钢丝支撑焊接总成</v>
          </cell>
        </row>
        <row r="2879">
          <cell r="B2879" t="str">
            <v>REM0003195</v>
          </cell>
          <cell r="C2879" t="str">
            <v>210REM0003195</v>
          </cell>
          <cell r="D2879" t="str">
            <v>L0821-178A0镜杆及座</v>
          </cell>
        </row>
        <row r="2880">
          <cell r="B2880" t="str">
            <v>SLT0000408</v>
          </cell>
          <cell r="C2880" t="str">
            <v>220SLT0000408</v>
          </cell>
          <cell r="D2880" t="str">
            <v>K1单人背（带头枕）</v>
          </cell>
        </row>
        <row r="2881">
          <cell r="B2881" t="str">
            <v>SHT0002452</v>
          </cell>
          <cell r="C2881" t="str">
            <v>230SHT0002452</v>
          </cell>
          <cell r="D2881" t="str">
            <v>座框骨架总成电泳</v>
          </cell>
        </row>
        <row r="2882">
          <cell r="B2882" t="str">
            <v>SHT0012428</v>
          </cell>
          <cell r="C2882" t="str">
            <v>220SHT0012428</v>
          </cell>
          <cell r="D2882" t="str">
            <v>驾驶员安全带总成</v>
          </cell>
        </row>
        <row r="2883">
          <cell r="B2883" t="str">
            <v>SHT0012430</v>
          </cell>
          <cell r="C2883" t="str">
            <v>220SHT0012430</v>
          </cell>
          <cell r="D2883" t="str">
            <v>副驾驶员安全带总成</v>
          </cell>
        </row>
        <row r="2884">
          <cell r="B2884" t="str">
            <v>SLT0002699</v>
          </cell>
          <cell r="C2884" t="str">
            <v>220SLT0002699</v>
          </cell>
          <cell r="D2884" t="str">
            <v>出口1995卧铺发泡</v>
          </cell>
        </row>
        <row r="2885">
          <cell r="B2885" t="str">
            <v>TCT0000027</v>
          </cell>
          <cell r="C2885" t="str">
            <v>220TCT0000027</v>
          </cell>
          <cell r="D2885" t="str">
            <v>硅烷陶化剂</v>
          </cell>
        </row>
        <row r="2886">
          <cell r="B2886" t="str">
            <v>TST0001669</v>
          </cell>
          <cell r="C2886" t="str">
            <v>230TST0001669</v>
          </cell>
          <cell r="D2886" t="str">
            <v>定位销.KRPN-8P</v>
          </cell>
        </row>
        <row r="2887">
          <cell r="B2887" t="str">
            <v>RSM0000205</v>
          </cell>
          <cell r="C2887" t="str">
            <v>210RSM0000205</v>
          </cell>
          <cell r="D2887" t="str">
            <v>A2路面镜</v>
          </cell>
        </row>
        <row r="2888">
          <cell r="B2888" t="str">
            <v>SLT0000405</v>
          </cell>
          <cell r="C2888" t="str">
            <v>220SLT0000405</v>
          </cell>
          <cell r="D2888" t="str">
            <v>K1单人背泡沫</v>
          </cell>
        </row>
        <row r="2889">
          <cell r="B2889" t="str">
            <v>SHT0001443</v>
          </cell>
          <cell r="C2889" t="str">
            <v>230SHT0001443</v>
          </cell>
          <cell r="D2889" t="str">
            <v>机械减震上框组件</v>
          </cell>
        </row>
        <row r="2890">
          <cell r="B2890" t="str">
            <v>TST0000851</v>
          </cell>
          <cell r="C2890" t="str">
            <v>230TST0000851</v>
          </cell>
          <cell r="D2890" t="str">
            <v>配电箱</v>
          </cell>
        </row>
        <row r="2891">
          <cell r="B2891" t="str">
            <v>TST0000295</v>
          </cell>
          <cell r="C2891" t="str">
            <v>230TST0000295</v>
          </cell>
          <cell r="D2891" t="str">
            <v>车轮5＇＇</v>
          </cell>
        </row>
        <row r="2892">
          <cell r="B2892" t="str">
            <v>SCS0004781</v>
          </cell>
          <cell r="C2892" t="str">
            <v>230SCS0004781</v>
          </cell>
          <cell r="D2892" t="str">
            <v>调角器右被动6804032</v>
          </cell>
        </row>
        <row r="2893">
          <cell r="B2893" t="str">
            <v>SCS0004782</v>
          </cell>
          <cell r="C2893" t="str">
            <v>230SCS0004782</v>
          </cell>
          <cell r="D2893" t="str">
            <v>调角器右主动6904031</v>
          </cell>
        </row>
        <row r="2894">
          <cell r="B2894" t="str">
            <v>SCS0004783</v>
          </cell>
          <cell r="C2894" t="str">
            <v>230SCS0004783</v>
          </cell>
          <cell r="D2894" t="str">
            <v>调角器左被动6904032</v>
          </cell>
        </row>
        <row r="2895">
          <cell r="B2895" t="str">
            <v>SCS0004784</v>
          </cell>
          <cell r="C2895" t="str">
            <v>230SCS0004784</v>
          </cell>
          <cell r="D2895" t="str">
            <v>调角器左主动6804031</v>
          </cell>
        </row>
        <row r="2896">
          <cell r="B2896" t="str">
            <v>SHT0011340</v>
          </cell>
          <cell r="C2896" t="str">
            <v>220SHT0011340</v>
          </cell>
          <cell r="D2896" t="str">
            <v>标配坐垫织物面套总成</v>
          </cell>
        </row>
        <row r="2897">
          <cell r="B2897" t="str">
            <v>SBS0010260</v>
          </cell>
          <cell r="C2897" t="str">
            <v>220SBS0010260</v>
          </cell>
          <cell r="D2897" t="str">
            <v>驾驶员座垫泡沫总成</v>
          </cell>
        </row>
        <row r="2898">
          <cell r="B2898" t="str">
            <v>SLT0002181</v>
          </cell>
          <cell r="C2898" t="str">
            <v>220SLT0002181</v>
          </cell>
          <cell r="D2898" t="str">
            <v>驾驶员座垫泡沫总成</v>
          </cell>
        </row>
        <row r="2899">
          <cell r="B2899" t="str">
            <v>SLT0002182</v>
          </cell>
          <cell r="C2899" t="str">
            <v>220SLT0002182</v>
          </cell>
          <cell r="D2899" t="str">
            <v>驾驶员座垫泡沫总成</v>
          </cell>
        </row>
        <row r="2900">
          <cell r="B2900" t="str">
            <v>SHT0013655</v>
          </cell>
          <cell r="C2900" t="str">
            <v>230SHT0013655</v>
          </cell>
          <cell r="D2900" t="str">
            <v>VDC阀气路总成</v>
          </cell>
        </row>
        <row r="2901">
          <cell r="B2901" t="str">
            <v>SLT0001047</v>
          </cell>
          <cell r="C2901" t="str">
            <v>220SLT0001047</v>
          </cell>
          <cell r="D2901" t="str">
            <v>左靠背护面总成（有背板）</v>
          </cell>
        </row>
        <row r="2902">
          <cell r="B2902" t="str">
            <v>SLT0001048</v>
          </cell>
          <cell r="C2902" t="str">
            <v>220SLT0001048</v>
          </cell>
          <cell r="D2902" t="str">
            <v>右靠背护面总成（有背板）</v>
          </cell>
        </row>
        <row r="2903">
          <cell r="B2903" t="str">
            <v>SLT0000138</v>
          </cell>
          <cell r="C2903" t="str">
            <v>220SLT0000138</v>
          </cell>
          <cell r="D2903" t="str">
            <v>M3右舵1995副背布套</v>
          </cell>
        </row>
        <row r="2904">
          <cell r="B2904" t="str">
            <v>SHT0001913</v>
          </cell>
          <cell r="C2904" t="str">
            <v>230SHT0001913</v>
          </cell>
          <cell r="D2904" t="str">
            <v>副驾减震器焊接总成</v>
          </cell>
        </row>
        <row r="2905">
          <cell r="B2905" t="str">
            <v>TSY0000767</v>
          </cell>
          <cell r="C2905" t="str">
            <v>220TSY0000767</v>
          </cell>
          <cell r="D2905" t="str">
            <v>主料FDZQ0297BG0A1</v>
          </cell>
        </row>
        <row r="2906">
          <cell r="B2906" t="str">
            <v>TCT0000031</v>
          </cell>
          <cell r="C2906" t="str">
            <v>230TCT0000031</v>
          </cell>
          <cell r="D2906" t="str">
            <v>PPGsolvent-03/186K-C1溶</v>
          </cell>
        </row>
        <row r="2907">
          <cell r="B2907" t="str">
            <v>SHT0000555</v>
          </cell>
          <cell r="C2907" t="str">
            <v>220SHT0000555</v>
          </cell>
          <cell r="D2907" t="str">
            <v>驾驶员靠背护面总成</v>
          </cell>
        </row>
        <row r="2908">
          <cell r="B2908" t="str">
            <v>SHT0012447</v>
          </cell>
          <cell r="C2908" t="str">
            <v>220SHT0012447</v>
          </cell>
          <cell r="D2908" t="str">
            <v>升降调节开关总成</v>
          </cell>
        </row>
        <row r="2909">
          <cell r="B2909" t="str">
            <v>SHT0012447</v>
          </cell>
          <cell r="C2909" t="str">
            <v>230SHT0012447</v>
          </cell>
          <cell r="D2909" t="str">
            <v>升降调节开关总成</v>
          </cell>
        </row>
        <row r="2910">
          <cell r="B2910" t="str">
            <v>SHT0000463</v>
          </cell>
          <cell r="C2910" t="str">
            <v>220SHT0000463</v>
          </cell>
          <cell r="D2910" t="str">
            <v>驾驶员座垫泡沫总成</v>
          </cell>
        </row>
        <row r="2911">
          <cell r="B2911" t="str">
            <v>SHT0001651</v>
          </cell>
          <cell r="C2911" t="str">
            <v>220SHT0001651</v>
          </cell>
          <cell r="D2911" t="str">
            <v>坐盆总成</v>
          </cell>
        </row>
        <row r="2912">
          <cell r="B2912" t="str">
            <v>SLT0001685</v>
          </cell>
          <cell r="C2912" t="str">
            <v>220SLT0001685</v>
          </cell>
          <cell r="D2912" t="str">
            <v>主驾靠背骨架总成</v>
          </cell>
        </row>
        <row r="2913">
          <cell r="B2913" t="str">
            <v>SLT0000551</v>
          </cell>
          <cell r="C2913" t="str">
            <v>220SLT0000551</v>
          </cell>
          <cell r="D2913" t="str">
            <v>K1单人背（无头枕）</v>
          </cell>
        </row>
        <row r="2914">
          <cell r="B2914" t="str">
            <v>SLT0001059</v>
          </cell>
          <cell r="C2914" t="str">
            <v>220SLT0001059</v>
          </cell>
          <cell r="D2914" t="str">
            <v>左靠背护面总成（无背板）</v>
          </cell>
        </row>
        <row r="2915">
          <cell r="B2915" t="str">
            <v>SLT0001064</v>
          </cell>
          <cell r="C2915" t="str">
            <v>220SLT0001064</v>
          </cell>
          <cell r="D2915" t="str">
            <v>右靠背护面总成（无背板）</v>
          </cell>
        </row>
        <row r="2916">
          <cell r="B2916" t="str">
            <v>RSM0010067</v>
          </cell>
          <cell r="C2916" t="str">
            <v>210RSM0010067</v>
          </cell>
          <cell r="D2916" t="str">
            <v>一汽M46前下视镜总成</v>
          </cell>
        </row>
        <row r="2917">
          <cell r="B2917" t="str">
            <v>SLT0000561</v>
          </cell>
          <cell r="C2917" t="str">
            <v>220SLT0000561</v>
          </cell>
          <cell r="D2917" t="str">
            <v>K1右舵单人座泡沫</v>
          </cell>
        </row>
        <row r="2918">
          <cell r="B2918" t="str">
            <v>SHT0000276</v>
          </cell>
          <cell r="C2918" t="str">
            <v>220SHT0000276</v>
          </cell>
          <cell r="D2918" t="str">
            <v>金王子司机背泡沫</v>
          </cell>
        </row>
        <row r="2919">
          <cell r="B2919" t="str">
            <v>SLT0000595</v>
          </cell>
          <cell r="C2919" t="str">
            <v>220SLT0000595</v>
          </cell>
          <cell r="D2919" t="str">
            <v>K1-1.5侧翻左背</v>
          </cell>
        </row>
        <row r="2920">
          <cell r="B2920" t="str">
            <v>SCS0004933</v>
          </cell>
          <cell r="C2920" t="str">
            <v>230SCS0004933</v>
          </cell>
          <cell r="D2920" t="str">
            <v>主驾左侧调角器总成</v>
          </cell>
        </row>
        <row r="2921">
          <cell r="B2921" t="str">
            <v>SHT0000226</v>
          </cell>
          <cell r="C2921" t="str">
            <v>220SHT0000226</v>
          </cell>
          <cell r="D2921" t="str">
            <v>驾驶员坐垫护面总成</v>
          </cell>
        </row>
        <row r="2922">
          <cell r="B2922" t="str">
            <v>SLT0010421</v>
          </cell>
          <cell r="C2922" t="str">
            <v>220SLT0010421</v>
          </cell>
          <cell r="D2922" t="str">
            <v>驾驶员座垫护面总成</v>
          </cell>
        </row>
        <row r="2923">
          <cell r="B2923" t="str">
            <v>TSY0000438</v>
          </cell>
          <cell r="C2923" t="str">
            <v>220TSY0000438</v>
          </cell>
          <cell r="D2923" t="str">
            <v>GTL织物辅料NM106</v>
          </cell>
        </row>
        <row r="2924">
          <cell r="B2924" t="str">
            <v>TSY0000442</v>
          </cell>
          <cell r="C2924" t="str">
            <v>220TSY0000442</v>
          </cell>
          <cell r="D2924" t="str">
            <v>GTL织物主料NM102</v>
          </cell>
        </row>
        <row r="2925">
          <cell r="B2925" t="str">
            <v>TMP5009001</v>
          </cell>
          <cell r="C2925" t="str">
            <v>210TMP5009001</v>
          </cell>
          <cell r="D2925" t="str">
            <v>粘尘剂</v>
          </cell>
        </row>
        <row r="2926">
          <cell r="B2926" t="str">
            <v>TSY0000283</v>
          </cell>
          <cell r="C2926" t="str">
            <v>220TSY0000283</v>
          </cell>
          <cell r="D2926" t="str">
            <v>黑色PVC复合料辅料</v>
          </cell>
        </row>
        <row r="2927">
          <cell r="B2927" t="str">
            <v>TST0001111</v>
          </cell>
          <cell r="C2927" t="str">
            <v>230TST0001111</v>
          </cell>
          <cell r="D2927" t="str">
            <v>油石</v>
          </cell>
        </row>
        <row r="2928">
          <cell r="B2928" t="str">
            <v>REM0010285</v>
          </cell>
          <cell r="C2928" t="str">
            <v>210REM0010285</v>
          </cell>
          <cell r="D2928" t="str">
            <v>B80C镜壳钢琴黑左</v>
          </cell>
        </row>
        <row r="2929">
          <cell r="B2929" t="str">
            <v>REM0010286</v>
          </cell>
          <cell r="C2929" t="str">
            <v>210REM0010286</v>
          </cell>
          <cell r="D2929" t="str">
            <v>B80C镜壳钢琴黑右</v>
          </cell>
        </row>
        <row r="2930">
          <cell r="B2930" t="str">
            <v>SHT0002404</v>
          </cell>
          <cell r="C2930" t="str">
            <v>230SHT0002404</v>
          </cell>
          <cell r="D2930" t="str">
            <v>主驾下框焊接组件电泳</v>
          </cell>
        </row>
        <row r="2931">
          <cell r="B2931" t="str">
            <v>BPC0000003</v>
          </cell>
          <cell r="C2931" t="str">
            <v>220BPC0000003</v>
          </cell>
          <cell r="D2931" t="str">
            <v>陕汽气阀气管总成</v>
          </cell>
        </row>
        <row r="2932">
          <cell r="B2932" t="str">
            <v>BPC0000003</v>
          </cell>
          <cell r="C2932" t="str">
            <v>230BPC0000003</v>
          </cell>
          <cell r="D2932" t="str">
            <v>陕汽气阀气管总成</v>
          </cell>
        </row>
        <row r="2933">
          <cell r="B2933" t="str">
            <v>REM0000848</v>
          </cell>
          <cell r="C2933" t="str">
            <v>210REM0000848</v>
          </cell>
          <cell r="D2933" t="str">
            <v>M50N面罩左格林兰白</v>
          </cell>
        </row>
        <row r="2934">
          <cell r="B2934" t="str">
            <v>REM0000874</v>
          </cell>
          <cell r="C2934" t="str">
            <v>210REM0000874</v>
          </cell>
          <cell r="D2934" t="str">
            <v>M50N面罩右格林兰白</v>
          </cell>
        </row>
        <row r="2935">
          <cell r="B2935" t="str">
            <v>SLT0011329</v>
          </cell>
          <cell r="C2935" t="str">
            <v>220SLT0011329</v>
          </cell>
          <cell r="D2935" t="str">
            <v>中间座靠背护面总成</v>
          </cell>
        </row>
        <row r="2936">
          <cell r="B2936" t="str">
            <v>TST0000417</v>
          </cell>
          <cell r="C2936" t="str">
            <v>230TST0000417</v>
          </cell>
          <cell r="D2936" t="str">
            <v>冲头φ8.14*φ10*52.2</v>
          </cell>
        </row>
        <row r="2937">
          <cell r="B2937" t="str">
            <v>SLT0001077</v>
          </cell>
          <cell r="C2937" t="str">
            <v>220SLT0001077</v>
          </cell>
          <cell r="D2937" t="str">
            <v>K1标准1.5窄车侧翻右背布</v>
          </cell>
        </row>
        <row r="2938">
          <cell r="B2938" t="str">
            <v>REM0010277</v>
          </cell>
          <cell r="C2938" t="str">
            <v>210REM0010277</v>
          </cell>
          <cell r="D2938" t="str">
            <v>B80C镜壳亚光黑左</v>
          </cell>
        </row>
        <row r="2939">
          <cell r="B2939" t="str">
            <v>REM0010278</v>
          </cell>
          <cell r="C2939" t="str">
            <v>210REM0010278</v>
          </cell>
          <cell r="D2939" t="str">
            <v>B80C镜壳亚光黑右</v>
          </cell>
        </row>
        <row r="2940">
          <cell r="B2940" t="str">
            <v>REM0010336</v>
          </cell>
          <cell r="C2940" t="str">
            <v>210REM0010336</v>
          </cell>
          <cell r="D2940" t="str">
            <v>B40L镜壳钢琴黑左</v>
          </cell>
        </row>
        <row r="2941">
          <cell r="B2941" t="str">
            <v>REM0010338</v>
          </cell>
          <cell r="C2941" t="str">
            <v>210REM0010338</v>
          </cell>
          <cell r="D2941" t="str">
            <v>B40L镜壳钢琴黑右</v>
          </cell>
        </row>
        <row r="2942">
          <cell r="B2942" t="str">
            <v>SHT0002679</v>
          </cell>
          <cell r="C2942" t="str">
            <v>230SHT0002679</v>
          </cell>
          <cell r="D2942" t="str">
            <v>副驾靠背下连接板总成</v>
          </cell>
        </row>
        <row r="2943">
          <cell r="B2943" t="str">
            <v>RCA0000121</v>
          </cell>
          <cell r="C2943" t="str">
            <v>210RCA0000121</v>
          </cell>
          <cell r="D2943" t="str">
            <v>M31RB后牌照装饰板钢琴黑</v>
          </cell>
        </row>
        <row r="2944">
          <cell r="B2944" t="str">
            <v>SCS0004035</v>
          </cell>
          <cell r="C2944" t="str">
            <v>220SCS0004035</v>
          </cell>
          <cell r="D2944" t="str">
            <v>四分靠背泡沫总成</v>
          </cell>
        </row>
        <row r="2945">
          <cell r="B2945" t="str">
            <v>SHT0011357</v>
          </cell>
          <cell r="C2945" t="str">
            <v>220SHT0011357</v>
          </cell>
          <cell r="D2945" t="str">
            <v>驾驶员座垫泡沫总成</v>
          </cell>
        </row>
        <row r="2946">
          <cell r="B2946" t="str">
            <v>SLT0000541</v>
          </cell>
          <cell r="C2946" t="str">
            <v>220SLT0000541</v>
          </cell>
          <cell r="D2946" t="str">
            <v>K1宽车标准侧翻右背布套</v>
          </cell>
        </row>
        <row r="2947">
          <cell r="B2947" t="str">
            <v>SLT0002655</v>
          </cell>
          <cell r="C2947" t="str">
            <v>220SLT0002655</v>
          </cell>
          <cell r="D2947" t="str">
            <v>K1宽车标准侧翻左背布套</v>
          </cell>
        </row>
        <row r="2948">
          <cell r="B2948" t="str">
            <v>BEC0010043</v>
          </cell>
          <cell r="C2948" t="str">
            <v>220BEC0010043</v>
          </cell>
          <cell r="D2948" t="str">
            <v>坐垫加热垫总成</v>
          </cell>
        </row>
        <row r="2949">
          <cell r="B2949" t="str">
            <v>SLT0010563</v>
          </cell>
          <cell r="C2949" t="str">
            <v>230SLT0010563</v>
          </cell>
          <cell r="D2949" t="str">
            <v>阻尼器总成</v>
          </cell>
        </row>
        <row r="2950">
          <cell r="B2950" t="str">
            <v>SLT0002601</v>
          </cell>
          <cell r="C2950" t="str">
            <v>220SLT0002601</v>
          </cell>
          <cell r="D2950" t="str">
            <v>k1窄车460副背布套</v>
          </cell>
        </row>
        <row r="2951">
          <cell r="B2951" t="str">
            <v>SLT0002130</v>
          </cell>
          <cell r="C2951" t="str">
            <v>220SLT0002130</v>
          </cell>
          <cell r="D2951" t="str">
            <v>驾驶员座垫骨架总成</v>
          </cell>
        </row>
        <row r="2952">
          <cell r="B2952" t="str">
            <v>TST0000216</v>
          </cell>
          <cell r="C2952" t="str">
            <v>230TST0000216</v>
          </cell>
          <cell r="D2952" t="str">
            <v>冲针φ10.2*16*18*80</v>
          </cell>
        </row>
        <row r="2953">
          <cell r="B2953" t="str">
            <v>TST0000353</v>
          </cell>
          <cell r="C2953" t="str">
            <v>230TST0000353</v>
          </cell>
          <cell r="D2953" t="str">
            <v>直边倒角机KCD-R100</v>
          </cell>
        </row>
        <row r="2954">
          <cell r="B2954" t="str">
            <v>TST0000532</v>
          </cell>
          <cell r="C2954" t="str">
            <v>230TST0000532</v>
          </cell>
          <cell r="D2954" t="str">
            <v>摞子400</v>
          </cell>
        </row>
        <row r="2955">
          <cell r="B2955" t="str">
            <v>SLT0001646</v>
          </cell>
          <cell r="C2955" t="str">
            <v>220SLT0001646</v>
          </cell>
          <cell r="D2955" t="str">
            <v>驾驶员座垫护面总成</v>
          </cell>
        </row>
        <row r="2956">
          <cell r="B2956" t="str">
            <v>REM0003466</v>
          </cell>
          <cell r="C2956" t="str">
            <v>210REM0003466</v>
          </cell>
          <cell r="D2956" t="str">
            <v>MV3主镜片镜托合件(配件)</v>
          </cell>
        </row>
        <row r="2957">
          <cell r="B2957" t="str">
            <v>SLT0000733</v>
          </cell>
          <cell r="C2957" t="str">
            <v>220SLT0000733</v>
          </cell>
          <cell r="D2957" t="str">
            <v>M3副司机靠背骨架</v>
          </cell>
        </row>
        <row r="2958">
          <cell r="B2958" t="str">
            <v>TSY0000708</v>
          </cell>
          <cell r="C2958" t="str">
            <v>220TSY0000708</v>
          </cell>
          <cell r="D2958" t="str">
            <v>主料T796</v>
          </cell>
        </row>
        <row r="2959">
          <cell r="B2959" t="str">
            <v>TSY0000710</v>
          </cell>
          <cell r="C2959" t="str">
            <v>220TSY0000710</v>
          </cell>
          <cell r="D2959" t="str">
            <v>主料5369</v>
          </cell>
        </row>
        <row r="2960">
          <cell r="B2960" t="str">
            <v>TSY0000711</v>
          </cell>
          <cell r="C2960" t="str">
            <v>220TSY0000711</v>
          </cell>
          <cell r="D2960" t="str">
            <v>主料T796-1</v>
          </cell>
        </row>
        <row r="2961">
          <cell r="B2961" t="str">
            <v>SHT0002279</v>
          </cell>
          <cell r="C2961" t="str">
            <v>220SHT0002279</v>
          </cell>
          <cell r="D2961" t="str">
            <v>副驾驶员安全带卷轴器</v>
          </cell>
        </row>
        <row r="2962">
          <cell r="B2962" t="str">
            <v>SHT0002281</v>
          </cell>
          <cell r="C2962" t="str">
            <v>220SHT0002281</v>
          </cell>
          <cell r="D2962" t="str">
            <v>H4驾驶员安全带卷轴器</v>
          </cell>
        </row>
        <row r="2963">
          <cell r="B2963" t="str">
            <v>TSY0010144</v>
          </cell>
          <cell r="C2963" t="str">
            <v>220TSY0010144</v>
          </cell>
          <cell r="D2963" t="str">
            <v>织物辅料TR5216</v>
          </cell>
        </row>
        <row r="2964">
          <cell r="B2964" t="str">
            <v>SHT0012132</v>
          </cell>
          <cell r="C2964" t="str">
            <v>230SHT0012132</v>
          </cell>
          <cell r="D2964" t="str">
            <v>主驾加强版底支架总成</v>
          </cell>
        </row>
        <row r="2965">
          <cell r="B2965" t="str">
            <v>TSY0000759</v>
          </cell>
          <cell r="C2965" t="str">
            <v>220TSY0000759</v>
          </cell>
          <cell r="D2965" t="str">
            <v>主料T805</v>
          </cell>
        </row>
        <row r="2966">
          <cell r="B2966" t="str">
            <v>SLT0000519</v>
          </cell>
          <cell r="C2966" t="str">
            <v>220SLT0000519</v>
          </cell>
          <cell r="D2966" t="str">
            <v>K1侧翻左调角器主动</v>
          </cell>
        </row>
        <row r="2967">
          <cell r="B2967" t="str">
            <v>SLT0000542</v>
          </cell>
          <cell r="C2967" t="str">
            <v>220SLT0000542</v>
          </cell>
          <cell r="D2967" t="str">
            <v>K1侧翻右调角器主动</v>
          </cell>
        </row>
        <row r="2968">
          <cell r="B2968" t="str">
            <v>SBS0010124</v>
          </cell>
          <cell r="C2968" t="str">
            <v>220SBS0010124</v>
          </cell>
          <cell r="D2968" t="str">
            <v>驾驶员滑轨总成</v>
          </cell>
        </row>
        <row r="2969">
          <cell r="B2969" t="str">
            <v>TMI0000063</v>
          </cell>
          <cell r="C2969" t="str">
            <v>210TMI0000063</v>
          </cell>
          <cell r="D2969" t="str">
            <v>PA66-G50-BK110</v>
          </cell>
        </row>
        <row r="2970">
          <cell r="B2970" t="str">
            <v>SLT0000719</v>
          </cell>
          <cell r="C2970" t="str">
            <v>220SLT0000719</v>
          </cell>
          <cell r="D2970" t="str">
            <v>M3右舵1695副背布套</v>
          </cell>
        </row>
        <row r="2971">
          <cell r="B2971" t="str">
            <v>TSY0000200</v>
          </cell>
          <cell r="C2971" t="str">
            <v>220TSY0000200</v>
          </cell>
          <cell r="D2971" t="str">
            <v>辅料OM-ZY5</v>
          </cell>
        </row>
        <row r="2972">
          <cell r="B2972" t="str">
            <v>TSY0000424</v>
          </cell>
          <cell r="C2972" t="str">
            <v>220TSY0000424</v>
          </cell>
          <cell r="D2972" t="str">
            <v>GTL织物辅料NM110</v>
          </cell>
        </row>
        <row r="2973">
          <cell r="B2973" t="str">
            <v>TSY0000440</v>
          </cell>
          <cell r="C2973" t="str">
            <v>220TSY0000440</v>
          </cell>
          <cell r="D2973" t="str">
            <v>GTL织物主料NM113</v>
          </cell>
        </row>
        <row r="2974">
          <cell r="B2974" t="str">
            <v>REM0002905</v>
          </cell>
          <cell r="C2974" t="str">
            <v>210REM0002905</v>
          </cell>
          <cell r="D2974" t="str">
            <v>BC316面罩底漆左</v>
          </cell>
        </row>
        <row r="2975">
          <cell r="B2975" t="str">
            <v>REM0002906</v>
          </cell>
          <cell r="C2975" t="str">
            <v>210REM0002906</v>
          </cell>
          <cell r="D2975" t="str">
            <v>BC316面罩底漆右</v>
          </cell>
        </row>
        <row r="2976">
          <cell r="B2976" t="str">
            <v>TSY0000692</v>
          </cell>
          <cell r="C2976" t="str">
            <v>220TSY0000692</v>
          </cell>
          <cell r="D2976" t="str">
            <v>辅料FAWML5011</v>
          </cell>
        </row>
        <row r="2977">
          <cell r="B2977" t="str">
            <v>SLT0000520</v>
          </cell>
          <cell r="C2977" t="str">
            <v>220SLT0000520</v>
          </cell>
          <cell r="D2977" t="str">
            <v>K1侧翻左调角器被动</v>
          </cell>
        </row>
        <row r="2978">
          <cell r="B2978" t="str">
            <v>SLT0000543</v>
          </cell>
          <cell r="C2978" t="str">
            <v>220SLT0000543</v>
          </cell>
          <cell r="D2978" t="str">
            <v>K1侧翻右调角器被动</v>
          </cell>
        </row>
        <row r="2979">
          <cell r="B2979" t="str">
            <v>TST0000290</v>
          </cell>
          <cell r="C2979" t="str">
            <v>230TST0000290</v>
          </cell>
          <cell r="D2979" t="str">
            <v>3.2焊条</v>
          </cell>
        </row>
        <row r="2980">
          <cell r="B2980" t="str">
            <v>TMA0000549</v>
          </cell>
          <cell r="C2980" t="str">
            <v>210TMA0000549</v>
          </cell>
          <cell r="D2980" t="str">
            <v>保护膜140</v>
          </cell>
        </row>
        <row r="2981">
          <cell r="B2981" t="str">
            <v>TST0001690</v>
          </cell>
          <cell r="C2981" t="str">
            <v>220TST0001690</v>
          </cell>
          <cell r="D2981" t="str">
            <v>单边压脚</v>
          </cell>
        </row>
        <row r="2982">
          <cell r="B2982" t="str">
            <v>TST0000481</v>
          </cell>
          <cell r="C2982" t="str">
            <v>230TST0000481</v>
          </cell>
          <cell r="D2982" t="str">
            <v>防爆接线盒（三通）</v>
          </cell>
        </row>
        <row r="2983">
          <cell r="B2983" t="str">
            <v>TST0000918</v>
          </cell>
          <cell r="C2983" t="str">
            <v>230TST0000918</v>
          </cell>
          <cell r="D2983" t="str">
            <v>补芯</v>
          </cell>
        </row>
        <row r="2984">
          <cell r="B2984" t="str">
            <v>TST0001869</v>
          </cell>
          <cell r="C2984" t="str">
            <v>230TST0001869</v>
          </cell>
          <cell r="D2984" t="str">
            <v>调压阀4分</v>
          </cell>
        </row>
        <row r="2985">
          <cell r="B2985" t="str">
            <v>SLT0000689</v>
          </cell>
          <cell r="C2985" t="str">
            <v>220SLT0000689</v>
          </cell>
          <cell r="D2985" t="str">
            <v>M3驾驶员调角器（左）</v>
          </cell>
        </row>
        <row r="2986">
          <cell r="B2986" t="str">
            <v>SLT0000783</v>
          </cell>
          <cell r="C2986" t="str">
            <v>220SLT0000783</v>
          </cell>
          <cell r="D2986" t="str">
            <v>M4调角器总成</v>
          </cell>
        </row>
        <row r="2987">
          <cell r="B2987" t="str">
            <v>TST0000387</v>
          </cell>
          <cell r="C2987" t="str">
            <v>230TST0000387</v>
          </cell>
          <cell r="D2987" t="str">
            <v>冲头φ12*φ11*76</v>
          </cell>
        </row>
        <row r="2988">
          <cell r="B2988" t="str">
            <v>REM0002592</v>
          </cell>
          <cell r="C2988" t="str">
            <v>210REM0002592</v>
          </cell>
          <cell r="D2988" t="str">
            <v>1580-300镜座及杆</v>
          </cell>
        </row>
        <row r="2989">
          <cell r="B2989" t="str">
            <v>TSY0010158</v>
          </cell>
          <cell r="C2989" t="str">
            <v>220TSY0010158</v>
          </cell>
          <cell r="D2989" t="str">
            <v>织物主料1T638</v>
          </cell>
        </row>
        <row r="2990">
          <cell r="B2990" t="str">
            <v>TSY0010145</v>
          </cell>
          <cell r="C2990" t="str">
            <v>220TSY0010145</v>
          </cell>
          <cell r="D2990" t="str">
            <v>辅料93323-5</v>
          </cell>
        </row>
        <row r="2991">
          <cell r="B2991" t="str">
            <v>SLT0002481</v>
          </cell>
          <cell r="C2991" t="str">
            <v>220SLT0002481</v>
          </cell>
          <cell r="D2991" t="str">
            <v>小背骨架总成</v>
          </cell>
        </row>
        <row r="2992">
          <cell r="B2992" t="str">
            <v>SHT0002421</v>
          </cell>
          <cell r="C2992" t="str">
            <v>220SHT0002421</v>
          </cell>
          <cell r="D2992" t="str">
            <v>驾驶员座垫护面总成</v>
          </cell>
        </row>
        <row r="2993">
          <cell r="B2993" t="str">
            <v>SHT0002423</v>
          </cell>
          <cell r="C2993" t="str">
            <v>220SHT0002423</v>
          </cell>
          <cell r="D2993" t="str">
            <v>副驾驶员座垫护面总成</v>
          </cell>
        </row>
        <row r="2994">
          <cell r="B2994" t="str">
            <v>SLT0000037</v>
          </cell>
          <cell r="C2994" t="str">
            <v>220SLT0000037</v>
          </cell>
          <cell r="D2994" t="str">
            <v>M3驾驶员靠背骨架（左）</v>
          </cell>
        </row>
        <row r="2995">
          <cell r="B2995" t="str">
            <v>TMP5004021</v>
          </cell>
          <cell r="C2995" t="str">
            <v>210TMP5004021</v>
          </cell>
          <cell r="D2995" t="str">
            <v>稀释剂WLF130590</v>
          </cell>
        </row>
        <row r="2996">
          <cell r="B2996" t="str">
            <v>SLT0000643</v>
          </cell>
          <cell r="C2996" t="str">
            <v>220SLT0000643</v>
          </cell>
          <cell r="D2996" t="str">
            <v>K1窄车单人座泡沫</v>
          </cell>
        </row>
        <row r="2997">
          <cell r="B2997" t="str">
            <v>SLT0001104</v>
          </cell>
          <cell r="C2997" t="str">
            <v>220SLT0001104</v>
          </cell>
          <cell r="D2997" t="str">
            <v>K1窄车双人背（骨架）</v>
          </cell>
        </row>
        <row r="2998">
          <cell r="B2998" t="str">
            <v>TST0000241</v>
          </cell>
          <cell r="C2998" t="str">
            <v>230TST0000241</v>
          </cell>
          <cell r="D2998" t="str">
            <v>可调铰刀19-21</v>
          </cell>
        </row>
        <row r="2999">
          <cell r="B2999" t="str">
            <v>SLT0000385</v>
          </cell>
          <cell r="C2999" t="str">
            <v>220SLT0000385</v>
          </cell>
          <cell r="D2999" t="str">
            <v>K1三点式安全带左</v>
          </cell>
        </row>
        <row r="3000">
          <cell r="B3000" t="str">
            <v>SLT0000396</v>
          </cell>
          <cell r="C3000" t="str">
            <v>220SLT0000396</v>
          </cell>
          <cell r="D3000" t="str">
            <v>K1通用左主动调角器</v>
          </cell>
        </row>
        <row r="3001">
          <cell r="B3001" t="str">
            <v>SLT0000398</v>
          </cell>
          <cell r="C3001" t="str">
            <v>220SLT0000398</v>
          </cell>
          <cell r="D3001" t="str">
            <v>K1通用右主动调角器</v>
          </cell>
        </row>
        <row r="3002">
          <cell r="B3002" t="str">
            <v>SLT0000782</v>
          </cell>
          <cell r="C3002" t="str">
            <v>220SLT0000782</v>
          </cell>
          <cell r="D3002" t="str">
            <v>M4正司机背</v>
          </cell>
        </row>
        <row r="3003">
          <cell r="B3003" t="str">
            <v>SCS0004730</v>
          </cell>
          <cell r="C3003" t="str">
            <v>230SCS0004730</v>
          </cell>
          <cell r="D3003" t="str">
            <v>三排右座椅调角器圆盘</v>
          </cell>
        </row>
        <row r="3004">
          <cell r="B3004" t="str">
            <v>SCS0004731</v>
          </cell>
          <cell r="C3004" t="str">
            <v>230SCS0004731</v>
          </cell>
          <cell r="D3004" t="str">
            <v>三排左座椅调角器圆盘</v>
          </cell>
        </row>
        <row r="3005">
          <cell r="B3005" t="str">
            <v>SHT0002625</v>
          </cell>
          <cell r="C3005" t="str">
            <v>230SHT0002625</v>
          </cell>
          <cell r="D3005" t="str">
            <v>副驾右侧主动调角器星盘</v>
          </cell>
        </row>
        <row r="3006">
          <cell r="B3006" t="str">
            <v>SHT0002629</v>
          </cell>
          <cell r="C3006" t="str">
            <v>230SHT0002629</v>
          </cell>
          <cell r="D3006" t="str">
            <v>主驾左侧主动调角器星盘</v>
          </cell>
        </row>
        <row r="3007">
          <cell r="B3007" t="str">
            <v>TST0000236</v>
          </cell>
          <cell r="C3007" t="str">
            <v>230TST0000236</v>
          </cell>
          <cell r="D3007" t="str">
            <v>ф14铰刀</v>
          </cell>
        </row>
        <row r="3008">
          <cell r="B3008" t="str">
            <v>TST0000630</v>
          </cell>
          <cell r="C3008" t="str">
            <v>230TST0000630</v>
          </cell>
          <cell r="D3008" t="str">
            <v>缠绕管10mm</v>
          </cell>
        </row>
        <row r="3009">
          <cell r="B3009" t="str">
            <v>SLT0000397</v>
          </cell>
          <cell r="C3009" t="str">
            <v>220SLT0000397</v>
          </cell>
          <cell r="D3009" t="str">
            <v>K1左舵双人左背右被动</v>
          </cell>
        </row>
        <row r="3010">
          <cell r="B3010" t="str">
            <v>SLT0000399</v>
          </cell>
          <cell r="C3010" t="str">
            <v>220SLT0000399</v>
          </cell>
          <cell r="D3010" t="str">
            <v>左舵双人右背左被动调角器</v>
          </cell>
        </row>
        <row r="3011">
          <cell r="B3011" t="str">
            <v>SLT0000410</v>
          </cell>
          <cell r="C3011" t="str">
            <v>220SLT0000410</v>
          </cell>
          <cell r="D3011" t="str">
            <v>K1左舵单人右被动调角器</v>
          </cell>
        </row>
        <row r="3012">
          <cell r="B3012" t="str">
            <v>SLT0001050</v>
          </cell>
          <cell r="C3012" t="str">
            <v>220SLT0001050</v>
          </cell>
          <cell r="D3012" t="str">
            <v>右舵双人左背右被动调角器</v>
          </cell>
        </row>
        <row r="3013">
          <cell r="B3013" t="str">
            <v>SLT0001051</v>
          </cell>
          <cell r="C3013" t="str">
            <v>220SLT0001051</v>
          </cell>
          <cell r="D3013" t="str">
            <v>K1右舵双人右背左被动</v>
          </cell>
        </row>
        <row r="3014">
          <cell r="B3014" t="str">
            <v>SLT0001054</v>
          </cell>
          <cell r="C3014" t="str">
            <v>220SLT0001054</v>
          </cell>
          <cell r="D3014" t="str">
            <v>K1右舵单人左被动调角器</v>
          </cell>
        </row>
        <row r="3015">
          <cell r="B3015" t="str">
            <v>SHT0002256</v>
          </cell>
          <cell r="C3015" t="str">
            <v>230SHT0002256</v>
          </cell>
          <cell r="D3015" t="str">
            <v>内十字支撑绞架总成电泳</v>
          </cell>
        </row>
        <row r="3016">
          <cell r="B3016" t="str">
            <v>TMI0000099</v>
          </cell>
          <cell r="C3016" t="str">
            <v>210TMI0000099</v>
          </cell>
          <cell r="D3016" t="str">
            <v>ASA 978W</v>
          </cell>
        </row>
        <row r="3017">
          <cell r="B3017" t="str">
            <v>SLT0000796</v>
          </cell>
          <cell r="C3017" t="str">
            <v>220SLT0000796</v>
          </cell>
          <cell r="D3017" t="str">
            <v>副驾驶员小背泡沫总成</v>
          </cell>
        </row>
        <row r="3018">
          <cell r="B3018" t="str">
            <v>SHT0001381</v>
          </cell>
          <cell r="C3018" t="str">
            <v>230SHT0001381</v>
          </cell>
          <cell r="D3018" t="str">
            <v>内十字支撑绞架总成电泳</v>
          </cell>
        </row>
        <row r="3019">
          <cell r="B3019" t="str">
            <v>RSM0000179</v>
          </cell>
          <cell r="C3019" t="str">
            <v>210RSM0000179</v>
          </cell>
          <cell r="D3019" t="str">
            <v>捷运侧下视镜</v>
          </cell>
        </row>
        <row r="3020">
          <cell r="B3020" t="str">
            <v>TST0000277</v>
          </cell>
          <cell r="C3020" t="str">
            <v>230TST0000277</v>
          </cell>
          <cell r="D3020" t="str">
            <v>丝锥7/16-20</v>
          </cell>
        </row>
        <row r="3021">
          <cell r="B3021" t="str">
            <v>SHT0010646</v>
          </cell>
          <cell r="C3021" t="str">
            <v>230SHT0010646</v>
          </cell>
          <cell r="D3021" t="str">
            <v>主驾下框焊接组件</v>
          </cell>
        </row>
        <row r="3022">
          <cell r="B3022" t="str">
            <v>SCS0004774</v>
          </cell>
          <cell r="C3022" t="str">
            <v>230SCS0004774</v>
          </cell>
          <cell r="D3022" t="str">
            <v>前排靠背管架</v>
          </cell>
        </row>
        <row r="3023">
          <cell r="B3023" t="str">
            <v>RSM0000163</v>
          </cell>
          <cell r="C3023" t="str">
            <v>210RSM0000163</v>
          </cell>
          <cell r="D3023" t="str">
            <v>ETX路面镜</v>
          </cell>
        </row>
        <row r="3024">
          <cell r="B3024" t="str">
            <v>TST0000394</v>
          </cell>
          <cell r="C3024" t="str">
            <v>230TST0000394</v>
          </cell>
          <cell r="D3024" t="str">
            <v>冲头φ11*φ12*80</v>
          </cell>
        </row>
        <row r="3025">
          <cell r="B3025" t="str">
            <v>REM0000702</v>
          </cell>
          <cell r="C3025" t="str">
            <v>210REM0000702</v>
          </cell>
          <cell r="D3025" t="str">
            <v>M20改型面罩底漆左</v>
          </cell>
        </row>
        <row r="3026">
          <cell r="B3026" t="str">
            <v>REM0000725</v>
          </cell>
          <cell r="C3026" t="str">
            <v>210REM0000725</v>
          </cell>
          <cell r="D3026" t="str">
            <v>M20改型面罩底漆右</v>
          </cell>
        </row>
        <row r="3027">
          <cell r="B3027" t="str">
            <v>SCS0004079</v>
          </cell>
          <cell r="C3027" t="str">
            <v>220SCS0004079</v>
          </cell>
          <cell r="D3027" t="str">
            <v>B40L前排锁扣总成带线</v>
          </cell>
        </row>
        <row r="3028">
          <cell r="B3028" t="str">
            <v>RIM0000113</v>
          </cell>
          <cell r="C3028" t="str">
            <v>210RIM0000113</v>
          </cell>
          <cell r="D3028" t="str">
            <v>6486内视镜</v>
          </cell>
        </row>
        <row r="3029">
          <cell r="B3029" t="str">
            <v>REM0000466</v>
          </cell>
          <cell r="C3029" t="str">
            <v>210REM0000466</v>
          </cell>
          <cell r="D3029" t="str">
            <v>ETX改型左后视镜镜体</v>
          </cell>
        </row>
        <row r="3030">
          <cell r="B3030" t="str">
            <v>TST0000505</v>
          </cell>
          <cell r="C3030" t="str">
            <v>230TST0000505</v>
          </cell>
          <cell r="D3030" t="str">
            <v>快速夹钳36092M</v>
          </cell>
        </row>
        <row r="3031">
          <cell r="B3031" t="str">
            <v>TST0001854</v>
          </cell>
          <cell r="C3031" t="str">
            <v>230TST0001854</v>
          </cell>
          <cell r="D3031" t="str">
            <v>铜管</v>
          </cell>
        </row>
        <row r="3032">
          <cell r="B3032" t="str">
            <v>REM0010211</v>
          </cell>
          <cell r="C3032" t="str">
            <v>210REM0010211</v>
          </cell>
          <cell r="D3032" t="str">
            <v>H6右广角镜托分总成</v>
          </cell>
        </row>
        <row r="3033">
          <cell r="B3033" t="str">
            <v>TST0000275</v>
          </cell>
          <cell r="C3033" t="str">
            <v>230TST0000275</v>
          </cell>
          <cell r="D3033" t="str">
            <v>丝锥ф16</v>
          </cell>
        </row>
        <row r="3034">
          <cell r="B3034" t="str">
            <v>TST0000650</v>
          </cell>
          <cell r="C3034" t="str">
            <v>230TST0000650</v>
          </cell>
          <cell r="D3034" t="str">
            <v>接近开关SN04-Y1</v>
          </cell>
        </row>
        <row r="3035">
          <cell r="B3035" t="str">
            <v>TST0000662</v>
          </cell>
          <cell r="C3035" t="str">
            <v>230TST0000662</v>
          </cell>
          <cell r="D3035" t="str">
            <v>丝杆M27</v>
          </cell>
        </row>
        <row r="3036">
          <cell r="B3036" t="str">
            <v>TST0000562</v>
          </cell>
          <cell r="C3036" t="str">
            <v>230TST0000562</v>
          </cell>
          <cell r="D3036" t="str">
            <v>接头φ6*φ2.5*20</v>
          </cell>
        </row>
        <row r="3037">
          <cell r="B3037" t="str">
            <v>REM0002164</v>
          </cell>
          <cell r="C3037" t="str">
            <v>210REM0002164</v>
          </cell>
          <cell r="D3037" t="str">
            <v>B40左后视镜镜体</v>
          </cell>
        </row>
        <row r="3038">
          <cell r="B3038" t="str">
            <v>REM0002165</v>
          </cell>
          <cell r="C3038" t="str">
            <v>210REM0002165</v>
          </cell>
          <cell r="D3038" t="str">
            <v>B40右后视镜镜体</v>
          </cell>
        </row>
        <row r="3039">
          <cell r="B3039" t="str">
            <v>REM0010151</v>
          </cell>
          <cell r="C3039" t="str">
            <v>210REM0010151</v>
          </cell>
          <cell r="D3039" t="str">
            <v>H6左广角镜托分总成</v>
          </cell>
        </row>
        <row r="3040">
          <cell r="B3040" t="str">
            <v>SLT0000819</v>
          </cell>
          <cell r="C3040" t="str">
            <v>220SLT0000819</v>
          </cell>
          <cell r="D3040" t="str">
            <v>2060卧铺多层板</v>
          </cell>
        </row>
        <row r="3041">
          <cell r="B3041" t="str">
            <v>SLT0000823</v>
          </cell>
          <cell r="C3041" t="str">
            <v>220SLT0000823</v>
          </cell>
          <cell r="D3041" t="str">
            <v>1880卧铺多层板</v>
          </cell>
        </row>
        <row r="3042">
          <cell r="B3042" t="str">
            <v>RSM0000181</v>
          </cell>
          <cell r="C3042" t="str">
            <v>210RSM0000181</v>
          </cell>
          <cell r="D3042" t="str">
            <v>前下视镜</v>
          </cell>
        </row>
        <row r="3043">
          <cell r="B3043" t="str">
            <v>REM0001937</v>
          </cell>
          <cell r="C3043" t="str">
            <v>210REM0001937</v>
          </cell>
          <cell r="D3043" t="str">
            <v>济南轻卡右舵左镜座总成</v>
          </cell>
        </row>
        <row r="3044">
          <cell r="B3044" t="str">
            <v>SLT0002289</v>
          </cell>
          <cell r="C3044" t="str">
            <v>220SLT0002289</v>
          </cell>
          <cell r="D3044" t="str">
            <v>副驾驶员小背护面总成</v>
          </cell>
        </row>
        <row r="3045">
          <cell r="B3045" t="str">
            <v>SHT0010689</v>
          </cell>
          <cell r="C3045" t="str">
            <v>230SHT0010689</v>
          </cell>
          <cell r="D3045" t="str">
            <v>副驾座框骨架总成</v>
          </cell>
        </row>
        <row r="3046">
          <cell r="B3046" t="str">
            <v>SLT0002450</v>
          </cell>
          <cell r="C3046" t="str">
            <v>220SLT0002450</v>
          </cell>
          <cell r="D3046" t="str">
            <v>升级1800小背布套</v>
          </cell>
        </row>
        <row r="3047">
          <cell r="B3047" t="str">
            <v>SLT0001806</v>
          </cell>
          <cell r="C3047" t="str">
            <v>220SLT0001806</v>
          </cell>
          <cell r="D3047" t="str">
            <v>中间座靠背泡沫总成</v>
          </cell>
        </row>
        <row r="3048">
          <cell r="B3048" t="str">
            <v>SLT0002150</v>
          </cell>
          <cell r="C3048" t="str">
            <v>220SLT0002150</v>
          </cell>
          <cell r="D3048" t="str">
            <v>中间座靠背泡沫总成</v>
          </cell>
        </row>
        <row r="3049">
          <cell r="B3049" t="str">
            <v>SLT0000814</v>
          </cell>
          <cell r="C3049" t="str">
            <v>220SLT0000814</v>
          </cell>
          <cell r="D3049" t="str">
            <v>副驾驶员小背泡沫总成</v>
          </cell>
        </row>
        <row r="3050">
          <cell r="B3050" t="str">
            <v>TSY0000193</v>
          </cell>
          <cell r="C3050" t="str">
            <v>220TSY0000193</v>
          </cell>
          <cell r="D3050" t="str">
            <v>主料OM-ZY6</v>
          </cell>
        </row>
        <row r="3051">
          <cell r="B3051" t="str">
            <v>TST0000416</v>
          </cell>
          <cell r="C3051" t="str">
            <v>230TST0000416</v>
          </cell>
          <cell r="D3051" t="str">
            <v>冲头φ8*φ5.1*90</v>
          </cell>
        </row>
        <row r="3052">
          <cell r="B3052" t="str">
            <v>SHT0000088</v>
          </cell>
          <cell r="C3052" t="str">
            <v>220SHT0000088</v>
          </cell>
          <cell r="D3052" t="str">
            <v>司机靠背骨架总成</v>
          </cell>
        </row>
        <row r="3053">
          <cell r="B3053" t="str">
            <v>SHT0002676</v>
          </cell>
          <cell r="C3053" t="str">
            <v>230SHT0002676</v>
          </cell>
          <cell r="D3053" t="str">
            <v>主驾靠背下连接板总成电泳</v>
          </cell>
        </row>
        <row r="3054">
          <cell r="B3054" t="str">
            <v>REM0002541</v>
          </cell>
          <cell r="C3054" t="str">
            <v>210REM0002541</v>
          </cell>
          <cell r="D3054" t="str">
            <v>1600左后视镜</v>
          </cell>
        </row>
        <row r="3055">
          <cell r="B3055" t="str">
            <v>REM0000483</v>
          </cell>
          <cell r="C3055" t="str">
            <v>210REM0000483</v>
          </cell>
          <cell r="D3055" t="str">
            <v>ETX改型右后视镜镜体</v>
          </cell>
        </row>
        <row r="3056">
          <cell r="B3056" t="str">
            <v>SLT0000136</v>
          </cell>
          <cell r="C3056" t="str">
            <v>220SLT0000136</v>
          </cell>
          <cell r="D3056" t="str">
            <v>副驾驶员小背泡沫总成</v>
          </cell>
        </row>
        <row r="3057">
          <cell r="B3057" t="str">
            <v>BEC0000037</v>
          </cell>
          <cell r="C3057" t="str">
            <v>220BEC0000037</v>
          </cell>
          <cell r="D3057" t="str">
            <v>驾驶员座垫加热垫总成</v>
          </cell>
        </row>
        <row r="3058">
          <cell r="B3058" t="str">
            <v>SHT0000993</v>
          </cell>
          <cell r="C3058" t="str">
            <v>230SHT0000993</v>
          </cell>
          <cell r="D3058" t="str">
            <v>底座支架总成</v>
          </cell>
        </row>
        <row r="3059">
          <cell r="B3059" t="str">
            <v>TST0000422</v>
          </cell>
          <cell r="C3059" t="str">
            <v>230TST0000422</v>
          </cell>
          <cell r="D3059" t="str">
            <v>冲头φ6.1**10*80</v>
          </cell>
        </row>
        <row r="3060">
          <cell r="B3060" t="str">
            <v>TMI0000101</v>
          </cell>
          <cell r="C3060" t="str">
            <v>210TMI0000101</v>
          </cell>
          <cell r="D3060" t="str">
            <v>PA6+GF30%</v>
          </cell>
        </row>
        <row r="3061">
          <cell r="B3061" t="str">
            <v>SHT0001982</v>
          </cell>
          <cell r="C3061" t="str">
            <v>230SHT0001982</v>
          </cell>
          <cell r="D3061" t="str">
            <v>主驾下框焊接组件电泳</v>
          </cell>
        </row>
        <row r="3062">
          <cell r="B3062" t="str">
            <v>SLT0002582</v>
          </cell>
          <cell r="C3062" t="str">
            <v>220SLT0002582</v>
          </cell>
          <cell r="D3062" t="str">
            <v>k1左侧翻座布套新面料</v>
          </cell>
        </row>
        <row r="3063">
          <cell r="B3063" t="str">
            <v>SLT0002584</v>
          </cell>
          <cell r="C3063" t="str">
            <v>220SLT0002584</v>
          </cell>
          <cell r="D3063" t="str">
            <v>k1右侧翻座布套新面料</v>
          </cell>
        </row>
        <row r="3064">
          <cell r="B3064" t="str">
            <v>TST0000411</v>
          </cell>
          <cell r="C3064" t="str">
            <v>230TST0000411</v>
          </cell>
          <cell r="D3064" t="str">
            <v>冲头φ5.35*φ7*φ10*76</v>
          </cell>
        </row>
        <row r="3065">
          <cell r="B3065" t="str">
            <v>TST0000415</v>
          </cell>
          <cell r="C3065" t="str">
            <v>230TST0000415</v>
          </cell>
          <cell r="D3065" t="str">
            <v>冲头φ14*φ16*56</v>
          </cell>
        </row>
        <row r="3066">
          <cell r="B3066" t="str">
            <v>SHT0000587</v>
          </cell>
          <cell r="C3066" t="str">
            <v>220SHT0000587</v>
          </cell>
          <cell r="D3066" t="str">
            <v>H3改型司机座垫护面总成</v>
          </cell>
        </row>
        <row r="3067">
          <cell r="B3067" t="str">
            <v>SHT0000575</v>
          </cell>
          <cell r="C3067" t="str">
            <v>220SHT0000575</v>
          </cell>
          <cell r="D3067" t="str">
            <v>H3改型副司机座垫护面</v>
          </cell>
        </row>
        <row r="3068">
          <cell r="B3068" t="str">
            <v>TSY0010286</v>
          </cell>
          <cell r="C3068" t="str">
            <v>220TSY0010286</v>
          </cell>
          <cell r="D3068" t="str">
            <v>灰绒辅料TR5249</v>
          </cell>
        </row>
        <row r="3069">
          <cell r="B3069" t="str">
            <v>SHT0000603</v>
          </cell>
          <cell r="C3069" t="str">
            <v>220SHT0000603</v>
          </cell>
          <cell r="D3069" t="str">
            <v>重卡标准型卧铺硬质棉</v>
          </cell>
        </row>
        <row r="3070">
          <cell r="B3070" t="str">
            <v>TMP5004026</v>
          </cell>
          <cell r="C3070" t="str">
            <v>210TMP5004026</v>
          </cell>
          <cell r="D3070" t="str">
            <v>色漆稀释剂PPGSOLVENT-02</v>
          </cell>
        </row>
        <row r="3071">
          <cell r="B3071" t="str">
            <v>SLT0000766</v>
          </cell>
          <cell r="C3071" t="str">
            <v>220SLT0000766</v>
          </cell>
          <cell r="D3071" t="str">
            <v>1995升级卧铺板</v>
          </cell>
        </row>
        <row r="3072">
          <cell r="B3072" t="str">
            <v>SLT0000771</v>
          </cell>
          <cell r="C3072" t="str">
            <v>220SLT0000771</v>
          </cell>
          <cell r="D3072" t="str">
            <v>1995卧铺板出口8个孔</v>
          </cell>
        </row>
        <row r="3073">
          <cell r="B3073" t="str">
            <v>TST0000410</v>
          </cell>
          <cell r="C3073" t="str">
            <v>230TST0000410</v>
          </cell>
          <cell r="D3073" t="str">
            <v>冲头φ3.75*φ8*φ10*72</v>
          </cell>
        </row>
        <row r="3074">
          <cell r="B3074" t="str">
            <v>TST0000414</v>
          </cell>
          <cell r="C3074" t="str">
            <v>230TST0000414</v>
          </cell>
          <cell r="D3074" t="str">
            <v>冲头φ6.1*φ12*74</v>
          </cell>
        </row>
        <row r="3075">
          <cell r="B3075" t="str">
            <v>TST0000420</v>
          </cell>
          <cell r="C3075" t="str">
            <v>230TST0000420</v>
          </cell>
          <cell r="D3075" t="str">
            <v>冲头φ6*φ3.6*60</v>
          </cell>
        </row>
        <row r="3076">
          <cell r="B3076" t="str">
            <v>TST0000512</v>
          </cell>
          <cell r="C3076" t="str">
            <v>230TST0000512</v>
          </cell>
          <cell r="D3076" t="str">
            <v>方尺25cm</v>
          </cell>
        </row>
        <row r="3077">
          <cell r="B3077" t="str">
            <v>TMP5008001</v>
          </cell>
          <cell r="C3077" t="str">
            <v>210TMP5008001</v>
          </cell>
          <cell r="D3077" t="str">
            <v>杀菌剂5008001</v>
          </cell>
        </row>
        <row r="3078">
          <cell r="B3078" t="str">
            <v>SHT0000298</v>
          </cell>
          <cell r="C3078" t="str">
            <v>220SHT0000298</v>
          </cell>
          <cell r="D3078" t="str">
            <v>中间座靠背泡沫总成</v>
          </cell>
        </row>
        <row r="3079">
          <cell r="B3079" t="str">
            <v>SHT0000236</v>
          </cell>
          <cell r="C3079" t="str">
            <v>220SHT0000236</v>
          </cell>
          <cell r="D3079" t="str">
            <v>中间座座垫泡沫总成</v>
          </cell>
        </row>
        <row r="3080">
          <cell r="B3080" t="str">
            <v>RSM0000066</v>
          </cell>
          <cell r="C3080" t="str">
            <v>210RSM0000066</v>
          </cell>
          <cell r="D3080" t="str">
            <v>A2下视镜</v>
          </cell>
        </row>
        <row r="3081">
          <cell r="B3081" t="str">
            <v>SHT0010936</v>
          </cell>
          <cell r="C3081" t="str">
            <v>220SHT0010936</v>
          </cell>
          <cell r="D3081" t="str">
            <v>驾驶员座垫护面总成</v>
          </cell>
        </row>
        <row r="3082">
          <cell r="B3082" t="str">
            <v>REM0002903</v>
          </cell>
          <cell r="C3082" t="str">
            <v>210REM0002903</v>
          </cell>
          <cell r="D3082" t="str">
            <v>BC311面罩底漆左</v>
          </cell>
        </row>
        <row r="3083">
          <cell r="B3083" t="str">
            <v>REM0002904</v>
          </cell>
          <cell r="C3083" t="str">
            <v>210REM0002904</v>
          </cell>
          <cell r="D3083" t="str">
            <v>BC311面罩底漆右</v>
          </cell>
        </row>
        <row r="3084">
          <cell r="B3084" t="str">
            <v>SLT0000152</v>
          </cell>
          <cell r="C3084" t="str">
            <v>220SLT0000152</v>
          </cell>
          <cell r="D3084" t="str">
            <v>副驾驶员小背泡沫总成</v>
          </cell>
        </row>
        <row r="3085">
          <cell r="B3085" t="str">
            <v>RSM0000269</v>
          </cell>
          <cell r="C3085" t="str">
            <v>210RSM0000269</v>
          </cell>
          <cell r="D3085" t="str">
            <v>奥驰下视镜镜头</v>
          </cell>
        </row>
        <row r="3086">
          <cell r="B3086" t="str">
            <v>TSY0000854</v>
          </cell>
          <cell r="C3086" t="str">
            <v>220TSY0000854</v>
          </cell>
          <cell r="D3086" t="str">
            <v>M30棕色皮革主</v>
          </cell>
        </row>
        <row r="3087">
          <cell r="B3087" t="str">
            <v>TSY0000846</v>
          </cell>
          <cell r="C3087" t="str">
            <v>220TSY0000846</v>
          </cell>
          <cell r="D3087" t="str">
            <v>绣花机梭壳</v>
          </cell>
        </row>
        <row r="3088">
          <cell r="B3088" t="str">
            <v>TST0000308</v>
          </cell>
          <cell r="C3088" t="str">
            <v>230TST0000308</v>
          </cell>
          <cell r="D3088" t="str">
            <v>抛光片</v>
          </cell>
        </row>
        <row r="3089">
          <cell r="B3089" t="str">
            <v>TST0000500</v>
          </cell>
          <cell r="C3089" t="str">
            <v>230TST0000500</v>
          </cell>
          <cell r="D3089" t="str">
            <v>快速夹钳20235</v>
          </cell>
        </row>
        <row r="3090">
          <cell r="B3090" t="str">
            <v>TST0000528</v>
          </cell>
          <cell r="C3090" t="str">
            <v>230TST0000528</v>
          </cell>
          <cell r="D3090" t="str">
            <v>大力钳子</v>
          </cell>
        </row>
        <row r="3091">
          <cell r="B3091" t="str">
            <v>TST0000577</v>
          </cell>
          <cell r="C3091" t="str">
            <v>230TST0000577</v>
          </cell>
          <cell r="D3091" t="str">
            <v>轴承6307</v>
          </cell>
        </row>
        <row r="3092">
          <cell r="B3092" t="str">
            <v>TST0000700</v>
          </cell>
          <cell r="C3092" t="str">
            <v>230TST0000700</v>
          </cell>
          <cell r="D3092" t="str">
            <v>触发器</v>
          </cell>
        </row>
        <row r="3093">
          <cell r="B3093" t="str">
            <v>TST0001610</v>
          </cell>
          <cell r="C3093" t="str">
            <v>230TST0001610</v>
          </cell>
          <cell r="D3093" t="str">
            <v>螺母电极盖KPN-C8-C</v>
          </cell>
        </row>
        <row r="3094">
          <cell r="B3094" t="str">
            <v>TST0001611</v>
          </cell>
          <cell r="C3094" t="str">
            <v>230TST0001611</v>
          </cell>
          <cell r="D3094" t="str">
            <v>螺母电极盖KPN-C10-C</v>
          </cell>
        </row>
        <row r="3095">
          <cell r="B3095" t="str">
            <v>TST0001670</v>
          </cell>
          <cell r="C3095" t="str">
            <v>230TST0001670</v>
          </cell>
          <cell r="D3095" t="str">
            <v>螺母电极盖.KPN-C127-C</v>
          </cell>
        </row>
        <row r="3096">
          <cell r="B3096" t="str">
            <v>SLT0000078</v>
          </cell>
          <cell r="C3096" t="str">
            <v>220SLT0000078</v>
          </cell>
          <cell r="D3096" t="str">
            <v>M3-1800副司机背</v>
          </cell>
        </row>
        <row r="3097">
          <cell r="B3097" t="str">
            <v>REM0003454</v>
          </cell>
          <cell r="C3097" t="str">
            <v>210REM0003454</v>
          </cell>
          <cell r="D3097" t="str">
            <v>H6左后盖ASA</v>
          </cell>
        </row>
        <row r="3098">
          <cell r="B3098" t="str">
            <v>SHT0000677</v>
          </cell>
          <cell r="C3098" t="str">
            <v>220SHT0000677</v>
          </cell>
          <cell r="D3098" t="str">
            <v>下卧铺硬质棉</v>
          </cell>
        </row>
        <row r="3099">
          <cell r="B3099" t="str">
            <v>TFT0000002</v>
          </cell>
          <cell r="C3099" t="str">
            <v>220TFT0000002</v>
          </cell>
          <cell r="D3099" t="str">
            <v>白料</v>
          </cell>
        </row>
        <row r="3100">
          <cell r="B3100" t="str">
            <v>REM0000925</v>
          </cell>
          <cell r="C3100" t="str">
            <v>210REM0000925</v>
          </cell>
          <cell r="D3100" t="str">
            <v>B40左转向灯分总成</v>
          </cell>
        </row>
        <row r="3101">
          <cell r="B3101" t="str">
            <v>SCS0000972</v>
          </cell>
          <cell r="C3101" t="str">
            <v>230SCS0000972</v>
          </cell>
          <cell r="D3101" t="str">
            <v>左椅外滑轨总成</v>
          </cell>
        </row>
        <row r="3102">
          <cell r="B3102" t="str">
            <v>SCS0000973</v>
          </cell>
          <cell r="C3102" t="str">
            <v>230SCS0000973</v>
          </cell>
          <cell r="D3102" t="str">
            <v>左椅内滑轨总成</v>
          </cell>
        </row>
        <row r="3103">
          <cell r="B3103" t="str">
            <v>SCS0000974</v>
          </cell>
          <cell r="C3103" t="str">
            <v>230SCS0000974</v>
          </cell>
          <cell r="D3103" t="str">
            <v>右椅内滑轨总成</v>
          </cell>
        </row>
        <row r="3104">
          <cell r="B3104" t="str">
            <v>SCS0000975</v>
          </cell>
          <cell r="C3104" t="str">
            <v>230SCS0000975</v>
          </cell>
          <cell r="D3104" t="str">
            <v>右椅外滑轨总成</v>
          </cell>
        </row>
        <row r="3105">
          <cell r="B3105" t="str">
            <v>RSM0000188</v>
          </cell>
          <cell r="C3105" t="str">
            <v>210RSM0000188</v>
          </cell>
          <cell r="D3105" t="str">
            <v>华菱下视镜头</v>
          </cell>
        </row>
        <row r="3106">
          <cell r="B3106" t="str">
            <v>SHT0000168</v>
          </cell>
          <cell r="C3106" t="str">
            <v>220SHT0000168</v>
          </cell>
          <cell r="D3106" t="str">
            <v>陕汽重卡正司机主边调角器</v>
          </cell>
        </row>
        <row r="3107">
          <cell r="B3107" t="str">
            <v>SHT0000181</v>
          </cell>
          <cell r="C3107" t="str">
            <v>220SHT0000181</v>
          </cell>
          <cell r="D3107" t="str">
            <v>重卡副司机主边调角器</v>
          </cell>
        </row>
        <row r="3108">
          <cell r="B3108" t="str">
            <v>SHT0000582</v>
          </cell>
          <cell r="C3108" t="str">
            <v>220SHT0000582</v>
          </cell>
          <cell r="D3108" t="str">
            <v>H3升级司机主边调角器总成</v>
          </cell>
        </row>
        <row r="3109">
          <cell r="B3109" t="str">
            <v>SHT0000730</v>
          </cell>
          <cell r="C3109" t="str">
            <v>220SHT0000730</v>
          </cell>
          <cell r="D3109" t="str">
            <v>H3升级副司机主边调角器</v>
          </cell>
        </row>
        <row r="3110">
          <cell r="B3110" t="str">
            <v>SLT0000832</v>
          </cell>
          <cell r="C3110" t="str">
            <v>220SLT0000832</v>
          </cell>
          <cell r="D3110" t="str">
            <v>司机主边调角器总成</v>
          </cell>
        </row>
        <row r="3111">
          <cell r="B3111" t="str">
            <v>SLT0000835</v>
          </cell>
          <cell r="C3111" t="str">
            <v>220SLT0000835</v>
          </cell>
          <cell r="D3111" t="str">
            <v>副司机主边调角器总成</v>
          </cell>
        </row>
        <row r="3112">
          <cell r="B3112" t="str">
            <v>SHT0000168</v>
          </cell>
          <cell r="C3112" t="str">
            <v>230SHT0000168</v>
          </cell>
          <cell r="D3112" t="str">
            <v>陕汽重卡正司机主边调角器</v>
          </cell>
        </row>
        <row r="3113">
          <cell r="B3113" t="str">
            <v>SHT0000181</v>
          </cell>
          <cell r="C3113" t="str">
            <v>230SHT0000181</v>
          </cell>
          <cell r="D3113" t="str">
            <v>重卡副司机主边调角器</v>
          </cell>
        </row>
        <row r="3114">
          <cell r="B3114" t="str">
            <v>SHT0000582</v>
          </cell>
          <cell r="C3114" t="str">
            <v>230SHT0000582</v>
          </cell>
          <cell r="D3114" t="str">
            <v>H3升级司机主边调角器总成</v>
          </cell>
        </row>
        <row r="3115">
          <cell r="B3115" t="str">
            <v>SHT0000730</v>
          </cell>
          <cell r="C3115" t="str">
            <v>230SHT0000730</v>
          </cell>
          <cell r="D3115" t="str">
            <v>H3升级副司机主边调角器</v>
          </cell>
        </row>
        <row r="3116">
          <cell r="B3116" t="str">
            <v>SLT0000832</v>
          </cell>
          <cell r="C3116" t="str">
            <v>230SLT0000832</v>
          </cell>
          <cell r="D3116" t="str">
            <v>司机主边调角器总成</v>
          </cell>
        </row>
        <row r="3117">
          <cell r="B3117" t="str">
            <v>SLT0000835</v>
          </cell>
          <cell r="C3117" t="str">
            <v>230SLT0000835</v>
          </cell>
          <cell r="D3117" t="str">
            <v>副司机主边调角器总成</v>
          </cell>
        </row>
        <row r="3118">
          <cell r="B3118" t="str">
            <v>TCT0000026</v>
          </cell>
          <cell r="C3118" t="str">
            <v>230TCT0000026</v>
          </cell>
          <cell r="D3118" t="str">
            <v>电泳漆混合料</v>
          </cell>
        </row>
        <row r="3119">
          <cell r="B3119" t="str">
            <v>TSY0010159</v>
          </cell>
          <cell r="C3119" t="str">
            <v>220TSY0010159</v>
          </cell>
          <cell r="D3119" t="str">
            <v>织物辅料103333</v>
          </cell>
        </row>
        <row r="3120">
          <cell r="B3120" t="str">
            <v>SLT0000026</v>
          </cell>
          <cell r="C3120" t="str">
            <v>220SLT0000026</v>
          </cell>
          <cell r="D3120" t="str">
            <v>M3右舵司机调角器</v>
          </cell>
        </row>
        <row r="3121">
          <cell r="B3121" t="str">
            <v>SLT0000043</v>
          </cell>
          <cell r="C3121" t="str">
            <v>220SLT0000043</v>
          </cell>
          <cell r="D3121" t="str">
            <v>欧马可司机调角器</v>
          </cell>
        </row>
        <row r="3122">
          <cell r="B3122" t="str">
            <v>SLT0002571</v>
          </cell>
          <cell r="C3122" t="str">
            <v>220SLT0002571</v>
          </cell>
          <cell r="D3122" t="str">
            <v>k1正司机背布套新面料</v>
          </cell>
        </row>
        <row r="3123">
          <cell r="B3123" t="str">
            <v>SLT0002149</v>
          </cell>
          <cell r="C3123" t="str">
            <v>220SLT0002149</v>
          </cell>
          <cell r="D3123" t="str">
            <v>中间座靠背骨架总成</v>
          </cell>
        </row>
        <row r="3124">
          <cell r="B3124" t="str">
            <v>TSY0000211</v>
          </cell>
          <cell r="C3124" t="str">
            <v>220TSY0000211</v>
          </cell>
          <cell r="D3124" t="str">
            <v>主料DQ0280</v>
          </cell>
        </row>
        <row r="3125">
          <cell r="B3125" t="str">
            <v>SLT0010451</v>
          </cell>
          <cell r="C3125" t="str">
            <v>220SLT0010451</v>
          </cell>
          <cell r="D3125" t="str">
            <v>中间座靠背护面总成</v>
          </cell>
        </row>
        <row r="3126">
          <cell r="B3126" t="str">
            <v>SLT0000540</v>
          </cell>
          <cell r="C3126" t="str">
            <v>220SLT0000540</v>
          </cell>
          <cell r="D3126" t="str">
            <v>K1宽车标准侧翻右座布套</v>
          </cell>
        </row>
        <row r="3127">
          <cell r="B3127" t="str">
            <v>SLT0002654</v>
          </cell>
          <cell r="C3127" t="str">
            <v>220SLT0002654</v>
          </cell>
          <cell r="D3127" t="str">
            <v>K1宽车标准侧翻左座布套</v>
          </cell>
        </row>
        <row r="3128">
          <cell r="B3128" t="str">
            <v>SLT0000623</v>
          </cell>
          <cell r="C3128" t="str">
            <v>220SLT0000623</v>
          </cell>
          <cell r="D3128" t="str">
            <v>K1-G7翻滚</v>
          </cell>
        </row>
        <row r="3129">
          <cell r="B3129" t="str">
            <v>SHT0002178</v>
          </cell>
          <cell r="C3129" t="str">
            <v>220SHT0002178</v>
          </cell>
          <cell r="D3129" t="str">
            <v>定值阻尼器总成</v>
          </cell>
        </row>
        <row r="3130">
          <cell r="B3130" t="str">
            <v>SHT0002178</v>
          </cell>
          <cell r="C3130" t="str">
            <v>230SHT0002178</v>
          </cell>
          <cell r="D3130" t="str">
            <v>定值阻尼器总成</v>
          </cell>
        </row>
        <row r="3131">
          <cell r="B3131" t="str">
            <v>REM0003458</v>
          </cell>
          <cell r="C3131" t="str">
            <v>210REM0003458</v>
          </cell>
          <cell r="D3131" t="str">
            <v>H6右后盖ASA</v>
          </cell>
        </row>
        <row r="3132">
          <cell r="B3132" t="str">
            <v>SLT0000707</v>
          </cell>
          <cell r="C3132" t="str">
            <v>220SLT0000707</v>
          </cell>
          <cell r="D3132" t="str">
            <v>M3出口1995副背布套</v>
          </cell>
        </row>
        <row r="3133">
          <cell r="B3133" t="str">
            <v>REM0001992</v>
          </cell>
          <cell r="C3133" t="str">
            <v>210REM0001992</v>
          </cell>
          <cell r="D3133" t="str">
            <v>M31RB牌照板</v>
          </cell>
        </row>
        <row r="3134">
          <cell r="B3134" t="str">
            <v>SHT0002609</v>
          </cell>
          <cell r="C3134" t="str">
            <v>230SHT0002609</v>
          </cell>
          <cell r="D3134" t="str">
            <v>下框焊接总成电泳</v>
          </cell>
        </row>
        <row r="3135">
          <cell r="B3135" t="str">
            <v>SHT0000523</v>
          </cell>
          <cell r="C3135" t="str">
            <v>220SHT0000523</v>
          </cell>
          <cell r="D3135" t="str">
            <v>H2副驾靠背护面总成</v>
          </cell>
        </row>
        <row r="3136">
          <cell r="B3136" t="str">
            <v>REM0001935</v>
          </cell>
          <cell r="C3136" t="str">
            <v>210REM0001935</v>
          </cell>
          <cell r="D3136" t="str">
            <v>济南轻卡右舵右镜座总成</v>
          </cell>
        </row>
        <row r="3137">
          <cell r="B3137" t="str">
            <v>SHT0000651</v>
          </cell>
          <cell r="C3137" t="str">
            <v>220SHT0000651</v>
          </cell>
          <cell r="D3137" t="str">
            <v>重卡司机底座支架</v>
          </cell>
        </row>
        <row r="3138">
          <cell r="B3138" t="str">
            <v>SHT0001125</v>
          </cell>
          <cell r="C3138" t="str">
            <v>230SHT0001125</v>
          </cell>
          <cell r="D3138" t="str">
            <v>底座支架总成</v>
          </cell>
        </row>
        <row r="3139">
          <cell r="B3139" t="str">
            <v>REM0003467</v>
          </cell>
          <cell r="C3139" t="str">
            <v>210REM0003467</v>
          </cell>
          <cell r="D3139" t="str">
            <v>MV3广角镜片镜托合件(配件</v>
          </cell>
        </row>
        <row r="3140">
          <cell r="B3140" t="str">
            <v>BEC0010136</v>
          </cell>
          <cell r="C3140" t="str">
            <v>220BEC0010136</v>
          </cell>
          <cell r="D3140" t="str">
            <v>坐垫加热垫总成</v>
          </cell>
        </row>
        <row r="3141">
          <cell r="B3141" t="str">
            <v>SHT0001275</v>
          </cell>
          <cell r="C3141" t="str">
            <v>230SHT0001275</v>
          </cell>
          <cell r="D3141" t="str">
            <v>机械减震外绞架组件电泳</v>
          </cell>
        </row>
        <row r="3142">
          <cell r="B3142" t="str">
            <v>TMP5004009</v>
          </cell>
          <cell r="C3142" t="str">
            <v>210TMP5004009</v>
          </cell>
          <cell r="D3142" t="str">
            <v>稀释剂WLF126679</v>
          </cell>
        </row>
        <row r="3143">
          <cell r="B3143" t="str">
            <v>TMP5004010</v>
          </cell>
          <cell r="C3143" t="str">
            <v>210TMP5004010</v>
          </cell>
          <cell r="D3143" t="str">
            <v>稀释剂WLF126673</v>
          </cell>
        </row>
        <row r="3144">
          <cell r="B3144" t="str">
            <v>TMP5004011</v>
          </cell>
          <cell r="C3144" t="str">
            <v>210TMP5004011</v>
          </cell>
          <cell r="D3144" t="str">
            <v>稀释剂WLF126682</v>
          </cell>
        </row>
        <row r="3145">
          <cell r="B3145" t="str">
            <v>SHT0001268</v>
          </cell>
          <cell r="C3145" t="str">
            <v>230SHT0001268</v>
          </cell>
          <cell r="D3145" t="str">
            <v>内十字支撑绞架总成</v>
          </cell>
        </row>
        <row r="3146">
          <cell r="B3146" t="str">
            <v>SLT0000159</v>
          </cell>
          <cell r="C3146" t="str">
            <v>220SLT0000159</v>
          </cell>
          <cell r="D3146" t="str">
            <v>M3-1995副司机大背</v>
          </cell>
        </row>
        <row r="3147">
          <cell r="B3147" t="str">
            <v>TMI0000064</v>
          </cell>
          <cell r="C3147" t="str">
            <v>210TMI0000064</v>
          </cell>
          <cell r="D3147" t="str">
            <v>TPEE1007</v>
          </cell>
        </row>
        <row r="3148">
          <cell r="B3148" t="str">
            <v>TSY0000768</v>
          </cell>
          <cell r="C3148" t="str">
            <v>220TSY0000768</v>
          </cell>
          <cell r="D3148" t="str">
            <v>辅料FDDQ0346BG0A1</v>
          </cell>
        </row>
        <row r="3149">
          <cell r="B3149" t="str">
            <v>SLT0000662</v>
          </cell>
          <cell r="C3149" t="str">
            <v>220SLT0000662</v>
          </cell>
          <cell r="D3149" t="str">
            <v>K1窄车中间背泡沫</v>
          </cell>
        </row>
        <row r="3150">
          <cell r="B3150" t="str">
            <v>SLT0000671</v>
          </cell>
          <cell r="C3150" t="str">
            <v>220SLT0000671</v>
          </cell>
          <cell r="D3150" t="str">
            <v>欧曼中间背泡沫</v>
          </cell>
        </row>
        <row r="3151">
          <cell r="B3151" t="str">
            <v>SHT0000237</v>
          </cell>
          <cell r="C3151" t="str">
            <v>220SHT0000237</v>
          </cell>
          <cell r="D3151" t="str">
            <v>中间座靠背泡沫总成</v>
          </cell>
        </row>
        <row r="3152">
          <cell r="B3152" t="str">
            <v>SHT0001583</v>
          </cell>
          <cell r="C3152" t="str">
            <v>220SHT0001583</v>
          </cell>
          <cell r="D3152" t="str">
            <v>副驾座垫护面总成</v>
          </cell>
        </row>
        <row r="3153">
          <cell r="B3153" t="str">
            <v>SLT0000661</v>
          </cell>
          <cell r="C3153" t="str">
            <v>220SLT0000661</v>
          </cell>
          <cell r="D3153" t="str">
            <v>K1窄车中间座泡沫</v>
          </cell>
        </row>
        <row r="3154">
          <cell r="B3154" t="str">
            <v>TSY0000761</v>
          </cell>
          <cell r="C3154" t="str">
            <v>220TSY0000761</v>
          </cell>
          <cell r="D3154" t="str">
            <v>辅料0118</v>
          </cell>
        </row>
        <row r="3155">
          <cell r="B3155" t="str">
            <v>SLT0010518</v>
          </cell>
          <cell r="C3155" t="str">
            <v>220SLT0010518</v>
          </cell>
          <cell r="D3155" t="str">
            <v>坐垫加热垫总成</v>
          </cell>
        </row>
        <row r="3156">
          <cell r="B3156" t="str">
            <v>TMA0000171</v>
          </cell>
          <cell r="C3156" t="str">
            <v>210TMA0000171</v>
          </cell>
          <cell r="D3156" t="str">
            <v>出口捷运(七层)带小盒</v>
          </cell>
        </row>
        <row r="3157">
          <cell r="B3157" t="str">
            <v>TMA0000171</v>
          </cell>
          <cell r="C3157" t="str">
            <v>230TMA0000171</v>
          </cell>
          <cell r="D3157" t="str">
            <v>出口捷运(七层)带小盒</v>
          </cell>
        </row>
        <row r="3158">
          <cell r="B3158" t="str">
            <v>SLT0000163</v>
          </cell>
          <cell r="C3158" t="str">
            <v>220SLT0000163</v>
          </cell>
          <cell r="D3158" t="str">
            <v>1995木板右舵6个孔</v>
          </cell>
        </row>
        <row r="3159">
          <cell r="B3159" t="str">
            <v>TCT0000029</v>
          </cell>
          <cell r="C3159" t="str">
            <v>230TCT0000029</v>
          </cell>
          <cell r="D3159" t="str">
            <v>CP524C/250K-C1色浆</v>
          </cell>
        </row>
        <row r="3160">
          <cell r="B3160" t="str">
            <v>TAT0010058</v>
          </cell>
          <cell r="C3160" t="str">
            <v>220TAT0010058</v>
          </cell>
          <cell r="D3160" t="str">
            <v>一汽轻卡减震主驾座椅纸箱</v>
          </cell>
        </row>
        <row r="3161">
          <cell r="B3161" t="str">
            <v>SHT0012284</v>
          </cell>
          <cell r="C3161" t="str">
            <v>220SHT0012284</v>
          </cell>
          <cell r="D3161" t="str">
            <v>驾驶员主边调角器总成</v>
          </cell>
        </row>
        <row r="3162">
          <cell r="B3162" t="str">
            <v>SHT0012319</v>
          </cell>
          <cell r="C3162" t="str">
            <v>220SHT0012319</v>
          </cell>
          <cell r="D3162" t="str">
            <v>副驾驶员主边调角器</v>
          </cell>
        </row>
        <row r="3163">
          <cell r="B3163" t="str">
            <v>SLT0002415</v>
          </cell>
          <cell r="C3163" t="str">
            <v>220SLT0002415</v>
          </cell>
          <cell r="D3163" t="str">
            <v>驾驶员座垫框架总成</v>
          </cell>
        </row>
        <row r="3164">
          <cell r="B3164" t="str">
            <v>SHT0002626</v>
          </cell>
          <cell r="C3164" t="str">
            <v>230SHT0002626</v>
          </cell>
          <cell r="D3164" t="str">
            <v>主驾右侧从动调角器圆盘</v>
          </cell>
        </row>
        <row r="3165">
          <cell r="B3165" t="str">
            <v>SHT0002627</v>
          </cell>
          <cell r="C3165" t="str">
            <v>230SHT0002627</v>
          </cell>
          <cell r="D3165" t="str">
            <v>副驾左侧从动调角器圆盘</v>
          </cell>
        </row>
        <row r="3166">
          <cell r="B3166" t="str">
            <v>TST0000176</v>
          </cell>
          <cell r="C3166" t="str">
            <v>230TST0000176</v>
          </cell>
          <cell r="D3166" t="str">
            <v>ф22.2*80冲针</v>
          </cell>
        </row>
        <row r="3167">
          <cell r="B3167" t="str">
            <v>SHT0013899</v>
          </cell>
          <cell r="C3167" t="str">
            <v>220SHT0013899</v>
          </cell>
          <cell r="D3167" t="str">
            <v>通风坐垫泡沫总成</v>
          </cell>
        </row>
        <row r="3168">
          <cell r="B3168" t="str">
            <v>BEC0010042</v>
          </cell>
          <cell r="C3168" t="str">
            <v>220BEC0010042</v>
          </cell>
          <cell r="D3168" t="str">
            <v>靠背加热垫总成</v>
          </cell>
        </row>
        <row r="3169">
          <cell r="B3169" t="str">
            <v>SHT0002662</v>
          </cell>
          <cell r="C3169" t="str">
            <v>230SHT0002662</v>
          </cell>
          <cell r="D3169" t="str">
            <v>后升降连杆总成电泳</v>
          </cell>
        </row>
        <row r="3170">
          <cell r="B3170" t="str">
            <v>REM0010167</v>
          </cell>
          <cell r="C3170" t="str">
            <v>210REM0010167</v>
          </cell>
          <cell r="D3170" t="str">
            <v>H6左下安装座装饰盖ASA</v>
          </cell>
        </row>
        <row r="3171">
          <cell r="B3171" t="str">
            <v>REM0010227</v>
          </cell>
          <cell r="C3171" t="str">
            <v>210REM0010227</v>
          </cell>
          <cell r="D3171" t="str">
            <v>H6右下安装座装饰盖ASA</v>
          </cell>
        </row>
        <row r="3172">
          <cell r="B3172" t="str">
            <v>TST0000600</v>
          </cell>
          <cell r="C3172" t="str">
            <v>230TST0000600</v>
          </cell>
          <cell r="D3172" t="str">
            <v>功率继电器676B-1114P</v>
          </cell>
        </row>
        <row r="3173">
          <cell r="B3173" t="str">
            <v>TST0000529</v>
          </cell>
          <cell r="C3173" t="str">
            <v>230TST0000529</v>
          </cell>
          <cell r="D3173" t="str">
            <v>内方扳手（套）</v>
          </cell>
        </row>
        <row r="3174">
          <cell r="B3174" t="str">
            <v>TSY0000762</v>
          </cell>
          <cell r="C3174" t="str">
            <v>220TSY0000762</v>
          </cell>
          <cell r="D3174" t="str">
            <v>织物化纤复合面料</v>
          </cell>
        </row>
        <row r="3175">
          <cell r="B3175" t="str">
            <v>SLT0000720</v>
          </cell>
          <cell r="C3175" t="str">
            <v>220SLT0000720</v>
          </cell>
          <cell r="D3175" t="str">
            <v>M3右舵1695副座布套</v>
          </cell>
        </row>
        <row r="3176">
          <cell r="B3176" t="str">
            <v>SLT0000727</v>
          </cell>
          <cell r="C3176" t="str">
            <v>220SLT0000727</v>
          </cell>
          <cell r="D3176" t="str">
            <v>副驾驶员小背泡沫总成</v>
          </cell>
        </row>
        <row r="3177">
          <cell r="B3177" t="str">
            <v>SLT0000789</v>
          </cell>
          <cell r="C3177" t="str">
            <v>220SLT0000789</v>
          </cell>
          <cell r="D3177" t="str">
            <v>驾驶员座垫护面总成</v>
          </cell>
        </row>
        <row r="3178">
          <cell r="B3178" t="str">
            <v>SLT0002576</v>
          </cell>
          <cell r="C3178" t="str">
            <v>220SLT0002576</v>
          </cell>
          <cell r="D3178" t="str">
            <v>k1右舵二三中间背布套</v>
          </cell>
        </row>
        <row r="3179">
          <cell r="B3179" t="str">
            <v>SLT0002600</v>
          </cell>
          <cell r="C3179" t="str">
            <v>220SLT0002600</v>
          </cell>
          <cell r="D3179" t="str">
            <v>k1窄车460司机背布套</v>
          </cell>
        </row>
        <row r="3180">
          <cell r="B3180" t="str">
            <v>SLT0002575</v>
          </cell>
          <cell r="C3180" t="str">
            <v>220SLT0002575</v>
          </cell>
          <cell r="D3180" t="str">
            <v>k1右舵二三上小背布套</v>
          </cell>
        </row>
        <row r="3181">
          <cell r="B3181" t="str">
            <v>SHT0000667</v>
          </cell>
          <cell r="C3181" t="str">
            <v>220SHT0000667</v>
          </cell>
          <cell r="D3181" t="str">
            <v>下卧铺护面总成</v>
          </cell>
        </row>
        <row r="3182">
          <cell r="B3182" t="str">
            <v>SHT0001667</v>
          </cell>
          <cell r="C3182" t="str">
            <v>220SHT0001667</v>
          </cell>
          <cell r="D3182" t="str">
            <v>坐盆总成</v>
          </cell>
        </row>
        <row r="3183">
          <cell r="B3183" t="str">
            <v>SLT0002589</v>
          </cell>
          <cell r="C3183" t="str">
            <v>220SLT0002589</v>
          </cell>
          <cell r="D3183" t="str">
            <v>k1左舵二三上小背布套</v>
          </cell>
        </row>
        <row r="3184">
          <cell r="B3184" t="str">
            <v>SLT0002590</v>
          </cell>
          <cell r="C3184" t="str">
            <v>220SLT0002590</v>
          </cell>
          <cell r="D3184" t="str">
            <v>k1左舵二三中间背布套</v>
          </cell>
        </row>
        <row r="3185">
          <cell r="B3185" t="str">
            <v>SLT0000088</v>
          </cell>
          <cell r="C3185" t="str">
            <v>220SLT0000088</v>
          </cell>
          <cell r="D3185" t="str">
            <v>副驾驶员小背泡沫总成</v>
          </cell>
        </row>
        <row r="3186">
          <cell r="B3186" t="str">
            <v>SLT0000071</v>
          </cell>
          <cell r="C3186" t="str">
            <v>220SLT0000071</v>
          </cell>
          <cell r="D3186" t="str">
            <v>副驾驶员小背泡沫总成</v>
          </cell>
        </row>
        <row r="3187">
          <cell r="B3187" t="str">
            <v>REM0001715</v>
          </cell>
          <cell r="C3187" t="str">
            <v>210REM0001715</v>
          </cell>
          <cell r="D3187" t="str">
            <v>奥驰左镜体</v>
          </cell>
        </row>
        <row r="3188">
          <cell r="B3188" t="str">
            <v>SHT0002678</v>
          </cell>
          <cell r="C3188" t="str">
            <v>230SHT0002678</v>
          </cell>
          <cell r="D3188" t="str">
            <v>副驾靠背下连接板总成电泳</v>
          </cell>
        </row>
        <row r="3189">
          <cell r="B3189" t="str">
            <v>SLT0000091</v>
          </cell>
          <cell r="C3189" t="str">
            <v>220SLT0000091</v>
          </cell>
          <cell r="D3189" t="str">
            <v>M3右舵80副背布套</v>
          </cell>
        </row>
        <row r="3190">
          <cell r="B3190" t="str">
            <v>SHT0001984</v>
          </cell>
          <cell r="C3190" t="str">
            <v>230SHT0001984</v>
          </cell>
          <cell r="D3190" t="str">
            <v>外绞架组件电泳</v>
          </cell>
        </row>
        <row r="3191">
          <cell r="B3191" t="str">
            <v>SHT0001858</v>
          </cell>
          <cell r="C3191" t="str">
            <v>230SHT0001858</v>
          </cell>
          <cell r="D3191" t="str">
            <v>主驾下框焊接组件</v>
          </cell>
        </row>
        <row r="3192">
          <cell r="B3192" t="str">
            <v>REM0000987</v>
          </cell>
          <cell r="C3192" t="str">
            <v>210REM0000987</v>
          </cell>
          <cell r="D3192" t="str">
            <v>H4镜杆左</v>
          </cell>
        </row>
        <row r="3193">
          <cell r="B3193" t="str">
            <v>REM0001003</v>
          </cell>
          <cell r="C3193" t="str">
            <v>210REM0001003</v>
          </cell>
          <cell r="D3193" t="str">
            <v>H4镜杆右</v>
          </cell>
        </row>
        <row r="3194">
          <cell r="B3194" t="str">
            <v>REM0000987</v>
          </cell>
          <cell r="C3194" t="str">
            <v>230REM0000987</v>
          </cell>
          <cell r="D3194" t="str">
            <v>H4镜杆左</v>
          </cell>
        </row>
        <row r="3195">
          <cell r="B3195" t="str">
            <v>REM0001003</v>
          </cell>
          <cell r="C3195" t="str">
            <v>230REM0001003</v>
          </cell>
          <cell r="D3195" t="str">
            <v>H4镜杆右</v>
          </cell>
        </row>
        <row r="3196">
          <cell r="B3196" t="str">
            <v>REM0002603</v>
          </cell>
          <cell r="C3196" t="str">
            <v>210REM0002603</v>
          </cell>
          <cell r="D3196" t="str">
            <v>133A0镜杆及座</v>
          </cell>
        </row>
        <row r="3197">
          <cell r="B3197" t="str">
            <v>TCT0000028</v>
          </cell>
          <cell r="C3197" t="str">
            <v>230TCT0000028</v>
          </cell>
          <cell r="D3197" t="str">
            <v>CR681/1000K-C1树脂</v>
          </cell>
        </row>
        <row r="3198">
          <cell r="B3198" t="str">
            <v>TMI0000084</v>
          </cell>
          <cell r="C3198" t="str">
            <v>210TMI0000084</v>
          </cell>
          <cell r="D3198" t="str">
            <v>PA66-RN230十字横梁料</v>
          </cell>
        </row>
        <row r="3199">
          <cell r="B3199" t="str">
            <v>SHT0000085</v>
          </cell>
          <cell r="C3199" t="str">
            <v>220SHT0000085</v>
          </cell>
          <cell r="D3199" t="str">
            <v>驾驶员座垫护面总成</v>
          </cell>
        </row>
        <row r="3200">
          <cell r="B3200" t="str">
            <v>SLT0000704</v>
          </cell>
          <cell r="C3200" t="str">
            <v>220SLT0000704</v>
          </cell>
          <cell r="D3200" t="str">
            <v>M3出口1800副背布套</v>
          </cell>
        </row>
        <row r="3201">
          <cell r="B3201" t="str">
            <v>SHT0000768</v>
          </cell>
          <cell r="C3201" t="str">
            <v>220SHT0000768</v>
          </cell>
          <cell r="D3201" t="str">
            <v>上卧铺支撑座灰色</v>
          </cell>
        </row>
        <row r="3202">
          <cell r="B3202" t="str">
            <v>SHT0000768</v>
          </cell>
          <cell r="C3202" t="str">
            <v>230SHT0000768</v>
          </cell>
          <cell r="D3202" t="str">
            <v>上卧铺支撑座灰色</v>
          </cell>
        </row>
        <row r="3203">
          <cell r="B3203" t="str">
            <v>SLT0000742</v>
          </cell>
          <cell r="C3203" t="str">
            <v>220SLT0000742</v>
          </cell>
          <cell r="D3203" t="str">
            <v>副驾驶员小背泡沫总成</v>
          </cell>
        </row>
        <row r="3204">
          <cell r="B3204" t="str">
            <v>SHT0000769</v>
          </cell>
          <cell r="C3204" t="str">
            <v>220SHT0000769</v>
          </cell>
          <cell r="D3204" t="str">
            <v>上卧铺支撑座黄色</v>
          </cell>
        </row>
        <row r="3205">
          <cell r="B3205" t="str">
            <v>SHT0000769</v>
          </cell>
          <cell r="C3205" t="str">
            <v>230SHT0000769</v>
          </cell>
          <cell r="D3205" t="str">
            <v>上卧铺支撑座黄色</v>
          </cell>
        </row>
        <row r="3206">
          <cell r="B3206" t="str">
            <v>SHT0002051</v>
          </cell>
          <cell r="C3206" t="str">
            <v>220SHT0002051</v>
          </cell>
          <cell r="D3206" t="str">
            <v>中间座靠背泡沫总成</v>
          </cell>
        </row>
        <row r="3207">
          <cell r="B3207" t="str">
            <v>SHT0011205</v>
          </cell>
          <cell r="C3207" t="str">
            <v>220SHT0011205</v>
          </cell>
          <cell r="D3207" t="str">
            <v>驾驶员座垫护面总成</v>
          </cell>
        </row>
        <row r="3208">
          <cell r="B3208" t="str">
            <v>SHT0014096</v>
          </cell>
          <cell r="C3208" t="str">
            <v>220SHT0014096</v>
          </cell>
          <cell r="D3208" t="str">
            <v>驾驶员坐垫护面总成</v>
          </cell>
        </row>
        <row r="3209">
          <cell r="B3209" t="str">
            <v>TST0000426</v>
          </cell>
          <cell r="C3209" t="str">
            <v>230TST0000426</v>
          </cell>
          <cell r="D3209" t="str">
            <v>凹模φ20*φ6.5*45</v>
          </cell>
        </row>
        <row r="3210">
          <cell r="B3210" t="str">
            <v>SLT0000348</v>
          </cell>
          <cell r="C3210" t="str">
            <v>220SLT0000348</v>
          </cell>
          <cell r="D3210" t="str">
            <v>K1窄体座盆</v>
          </cell>
        </row>
        <row r="3211">
          <cell r="B3211" t="str">
            <v>SHT0001283</v>
          </cell>
          <cell r="C3211" t="str">
            <v>230SHT0001283</v>
          </cell>
          <cell r="D3211" t="str">
            <v>机械减震外绞架组件</v>
          </cell>
        </row>
        <row r="3212">
          <cell r="B3212" t="str">
            <v>BPC0000045</v>
          </cell>
          <cell r="C3212" t="str">
            <v>230BPC0000045</v>
          </cell>
          <cell r="D3212" t="str">
            <v>防尘罩</v>
          </cell>
        </row>
        <row r="3213">
          <cell r="B3213" t="str">
            <v>SHT0000995</v>
          </cell>
          <cell r="C3213" t="str">
            <v>230SHT0000995</v>
          </cell>
          <cell r="D3213" t="str">
            <v>防尘罩</v>
          </cell>
        </row>
        <row r="3214">
          <cell r="B3214" t="str">
            <v>SHT0001121</v>
          </cell>
          <cell r="C3214" t="str">
            <v>230SHT0001121</v>
          </cell>
          <cell r="D3214" t="str">
            <v>防尘罩</v>
          </cell>
        </row>
        <row r="3215">
          <cell r="B3215" t="str">
            <v>SHT0001122</v>
          </cell>
          <cell r="C3215" t="str">
            <v>230SHT0001122</v>
          </cell>
          <cell r="D3215" t="str">
            <v>防尘罩</v>
          </cell>
        </row>
        <row r="3216">
          <cell r="B3216" t="str">
            <v>SHT0002041</v>
          </cell>
          <cell r="C3216" t="str">
            <v>230SHT0002041</v>
          </cell>
          <cell r="D3216" t="str">
            <v>防尘罩总成</v>
          </cell>
        </row>
        <row r="3217">
          <cell r="B3217" t="str">
            <v>SHT0002118</v>
          </cell>
          <cell r="C3217" t="str">
            <v>230SHT0002118</v>
          </cell>
          <cell r="D3217" t="str">
            <v>防尘罩</v>
          </cell>
        </row>
        <row r="3218">
          <cell r="B3218" t="str">
            <v>SHT0012568</v>
          </cell>
          <cell r="C3218" t="str">
            <v>230SHT0012568</v>
          </cell>
          <cell r="D3218" t="str">
            <v>侧置机械减震防尘罩开孔</v>
          </cell>
        </row>
        <row r="3219">
          <cell r="B3219" t="str">
            <v>SLT0000802</v>
          </cell>
          <cell r="C3219" t="str">
            <v>220SLT0000802</v>
          </cell>
          <cell r="D3219" t="str">
            <v>M4副司机背</v>
          </cell>
        </row>
        <row r="3220">
          <cell r="B3220" t="str">
            <v>SHT0002259</v>
          </cell>
          <cell r="C3220" t="str">
            <v>230SHT0002259</v>
          </cell>
          <cell r="D3220" t="str">
            <v>内十字支撑绞架总成</v>
          </cell>
        </row>
        <row r="3221">
          <cell r="B3221" t="str">
            <v>SHT0000569</v>
          </cell>
          <cell r="C3221" t="str">
            <v>220SHT0000569</v>
          </cell>
          <cell r="D3221" t="str">
            <v>中间座座垫护面总成</v>
          </cell>
        </row>
        <row r="3222">
          <cell r="B3222" t="str">
            <v>REM0002256</v>
          </cell>
          <cell r="C3222" t="str">
            <v>210REM0002256</v>
          </cell>
          <cell r="D3222" t="str">
            <v>T5G镜体左</v>
          </cell>
        </row>
        <row r="3223">
          <cell r="B3223" t="str">
            <v>REM0002284</v>
          </cell>
          <cell r="C3223" t="str">
            <v>210REM0002284</v>
          </cell>
          <cell r="D3223" t="str">
            <v>T5G镜体右</v>
          </cell>
        </row>
        <row r="3224">
          <cell r="B3224" t="str">
            <v>REM0001669</v>
          </cell>
          <cell r="C3224" t="str">
            <v>210REM0001669</v>
          </cell>
          <cell r="D3224" t="str">
            <v>1780-32右镜杆喷涂</v>
          </cell>
        </row>
        <row r="3225">
          <cell r="B3225" t="str">
            <v>SLT0002605</v>
          </cell>
          <cell r="C3225" t="str">
            <v>220SLT0002605</v>
          </cell>
          <cell r="D3225" t="str">
            <v>k1窄车三排单人背布套</v>
          </cell>
        </row>
        <row r="3226">
          <cell r="B3226" t="str">
            <v>RSM0000345</v>
          </cell>
          <cell r="C3226" t="str">
            <v>210RSM0000345</v>
          </cell>
          <cell r="D3226" t="str">
            <v>A7前下视镜头分总成</v>
          </cell>
        </row>
        <row r="3227">
          <cell r="B3227" t="str">
            <v>REM0003315</v>
          </cell>
          <cell r="C3227" t="str">
            <v>210REM0003315</v>
          </cell>
          <cell r="D3227" t="str">
            <v>T5G电动主镜片镜托合件R</v>
          </cell>
        </row>
        <row r="3228">
          <cell r="B3228" t="str">
            <v>SHT0014079</v>
          </cell>
          <cell r="C3228" t="str">
            <v>220SHT0014079</v>
          </cell>
          <cell r="D3228" t="str">
            <v>副驾座垫护面总成</v>
          </cell>
        </row>
        <row r="3229">
          <cell r="B3229" t="str">
            <v>TST0000388</v>
          </cell>
          <cell r="C3229" t="str">
            <v>230TST0000388</v>
          </cell>
          <cell r="D3229" t="str">
            <v>冲头φ13*φ10.5*66</v>
          </cell>
        </row>
        <row r="3230">
          <cell r="B3230" t="str">
            <v>REM0001941</v>
          </cell>
          <cell r="C3230" t="str">
            <v>210REM0001941</v>
          </cell>
          <cell r="D3230" t="str">
            <v>济南轻卡左舵下视镜</v>
          </cell>
        </row>
        <row r="3231">
          <cell r="B3231" t="str">
            <v>REM0003317</v>
          </cell>
          <cell r="C3231" t="str">
            <v>210REM0003317</v>
          </cell>
          <cell r="D3231" t="str">
            <v>T5G电动主镜片镜托合件L</v>
          </cell>
        </row>
        <row r="3232">
          <cell r="B3232" t="str">
            <v>SHT0001282</v>
          </cell>
          <cell r="C3232" t="str">
            <v>230SHT0001282</v>
          </cell>
          <cell r="D3232" t="str">
            <v>机械减震内绞架组件电泳</v>
          </cell>
        </row>
        <row r="3233">
          <cell r="B3233" t="str">
            <v>TST0001671</v>
          </cell>
          <cell r="C3233" t="str">
            <v>230TST0001671</v>
          </cell>
          <cell r="D3233" t="str">
            <v>螺母电极盖.KPN-C5-C</v>
          </cell>
        </row>
        <row r="3234">
          <cell r="B3234" t="str">
            <v>SHT0001331</v>
          </cell>
          <cell r="C3234" t="str">
            <v>230SHT0001331</v>
          </cell>
          <cell r="D3234" t="str">
            <v>气囊减震器下框组件电泳</v>
          </cell>
        </row>
        <row r="3235">
          <cell r="B3235" t="str">
            <v>TST0000719</v>
          </cell>
          <cell r="C3235" t="str">
            <v>220TST0000719</v>
          </cell>
          <cell r="D3235" t="str">
            <v>刀片(裁床）</v>
          </cell>
        </row>
        <row r="3236">
          <cell r="B3236" t="str">
            <v>TST0000996</v>
          </cell>
          <cell r="C3236" t="str">
            <v>230TST0000996</v>
          </cell>
          <cell r="D3236" t="str">
            <v>水口钳子</v>
          </cell>
        </row>
        <row r="3237">
          <cell r="B3237" t="str">
            <v>SCS0005629</v>
          </cell>
          <cell r="C3237" t="str">
            <v>230SCS0005629</v>
          </cell>
          <cell r="D3237" t="str">
            <v>副驾右侧手动调角器总成</v>
          </cell>
        </row>
        <row r="3238">
          <cell r="B3238" t="str">
            <v>SCS0005986</v>
          </cell>
          <cell r="C3238" t="str">
            <v>230SCS0005986</v>
          </cell>
          <cell r="D3238" t="str">
            <v>主驾左侧手动调角器总成</v>
          </cell>
        </row>
        <row r="3239">
          <cell r="B3239" t="str">
            <v>REM0002257</v>
          </cell>
          <cell r="C3239" t="str">
            <v>210REM0002257</v>
          </cell>
          <cell r="D3239" t="str">
            <v>T5G后盖左</v>
          </cell>
        </row>
        <row r="3240">
          <cell r="B3240" t="str">
            <v>RSM0000268</v>
          </cell>
          <cell r="C3240" t="str">
            <v>210RSM0000268</v>
          </cell>
          <cell r="D3240" t="str">
            <v>奥驰补盲镜镜头</v>
          </cell>
        </row>
        <row r="3241">
          <cell r="B3241" t="str">
            <v>SHT0002002</v>
          </cell>
          <cell r="C3241" t="str">
            <v>220SHT0002002</v>
          </cell>
          <cell r="D3241" t="str">
            <v>H2驾驶员靠背护面总成</v>
          </cell>
        </row>
        <row r="3242">
          <cell r="B3242" t="str">
            <v>TSY0000237</v>
          </cell>
          <cell r="C3242" t="str">
            <v>220TSY0000237</v>
          </cell>
          <cell r="D3242" t="str">
            <v>主料w807</v>
          </cell>
        </row>
        <row r="3243">
          <cell r="B3243" t="str">
            <v>REM0002092</v>
          </cell>
          <cell r="C3243" t="str">
            <v>210REM0002092</v>
          </cell>
          <cell r="D3243" t="str">
            <v>奥铃镜头总成(含附件)</v>
          </cell>
        </row>
        <row r="3244">
          <cell r="B3244" t="str">
            <v>REM0001998</v>
          </cell>
          <cell r="C3244" t="str">
            <v>210REM0001998</v>
          </cell>
          <cell r="D3244" t="str">
            <v>驭菱右舵右后视镜</v>
          </cell>
        </row>
        <row r="3245">
          <cell r="B3245" t="str">
            <v>TMI0000127</v>
          </cell>
          <cell r="C3245" t="str">
            <v>210TMI0000127</v>
          </cell>
          <cell r="D3245" t="str">
            <v>ASA-S778T-SPF30</v>
          </cell>
        </row>
        <row r="3246">
          <cell r="B3246" t="str">
            <v>TSY0010184</v>
          </cell>
          <cell r="C3246" t="str">
            <v>220TSY0010184</v>
          </cell>
          <cell r="D3246" t="str">
            <v>辅料TR5190</v>
          </cell>
        </row>
        <row r="3247">
          <cell r="B3247" t="str">
            <v>REM0002540</v>
          </cell>
          <cell r="C3247" t="str">
            <v>210REM0002540</v>
          </cell>
          <cell r="D3247" t="str">
            <v>1B20082100205</v>
          </cell>
        </row>
        <row r="3248">
          <cell r="B3248" t="str">
            <v>RSM0000072</v>
          </cell>
          <cell r="C3248" t="str">
            <v>210RSM0000072</v>
          </cell>
          <cell r="D3248" t="str">
            <v>捷运下视镜</v>
          </cell>
        </row>
        <row r="3249">
          <cell r="B3249" t="str">
            <v>TMP5004028</v>
          </cell>
          <cell r="C3249" t="str">
            <v>210TMP5004028</v>
          </cell>
          <cell r="D3249" t="str">
            <v>底漆稀释剂DSS-260</v>
          </cell>
        </row>
        <row r="3250">
          <cell r="B3250" t="str">
            <v>REM0002285</v>
          </cell>
          <cell r="C3250" t="str">
            <v>210REM0002285</v>
          </cell>
          <cell r="D3250" t="str">
            <v>T5G后盖右</v>
          </cell>
        </row>
        <row r="3251">
          <cell r="B3251" t="str">
            <v>REM0000558</v>
          </cell>
          <cell r="C3251" t="str">
            <v>210REM0000558</v>
          </cell>
          <cell r="D3251" t="str">
            <v>MV3后视镜镜体</v>
          </cell>
        </row>
        <row r="3252">
          <cell r="B3252" t="str">
            <v>REM0002596</v>
          </cell>
          <cell r="C3252" t="str">
            <v>210REM0002596</v>
          </cell>
          <cell r="D3252" t="str">
            <v>126A0镜杆及座</v>
          </cell>
        </row>
        <row r="3253">
          <cell r="B3253" t="str">
            <v>SLT0001684</v>
          </cell>
          <cell r="C3253" t="str">
            <v>220SLT0001684</v>
          </cell>
          <cell r="D3253" t="str">
            <v>副驾靠背骨架总成</v>
          </cell>
        </row>
        <row r="3254">
          <cell r="B3254" t="str">
            <v>REM0010320</v>
          </cell>
          <cell r="C3254" t="str">
            <v>210REM0010320</v>
          </cell>
          <cell r="D3254" t="str">
            <v>一汽M38线束</v>
          </cell>
        </row>
        <row r="3255">
          <cell r="B3255" t="str">
            <v>REM0010412</v>
          </cell>
          <cell r="C3255" t="str">
            <v>210REM0010412</v>
          </cell>
          <cell r="D3255" t="str">
            <v>一汽M46线束</v>
          </cell>
        </row>
        <row r="3256">
          <cell r="B3256" t="str">
            <v>SCS0004091</v>
          </cell>
          <cell r="C3256" t="str">
            <v>220SCS0004091</v>
          </cell>
          <cell r="D3256" t="str">
            <v>安全报警装置SBR</v>
          </cell>
        </row>
        <row r="3257">
          <cell r="B3257" t="str">
            <v>SHT0001525</v>
          </cell>
          <cell r="C3257" t="str">
            <v>230SHT0001525</v>
          </cell>
          <cell r="D3257" t="str">
            <v>气囊减震器上框组件电泳</v>
          </cell>
        </row>
        <row r="3258">
          <cell r="B3258" t="str">
            <v>SHT0000563</v>
          </cell>
          <cell r="C3258" t="str">
            <v>220SHT0000563</v>
          </cell>
          <cell r="D3258" t="str">
            <v>中间座座垫泡沫总成</v>
          </cell>
        </row>
        <row r="3259">
          <cell r="B3259" t="str">
            <v>SHT0000561</v>
          </cell>
          <cell r="C3259" t="str">
            <v>220SHT0000561</v>
          </cell>
          <cell r="D3259" t="str">
            <v>中间座靠背泡沫总成</v>
          </cell>
        </row>
        <row r="3260">
          <cell r="B3260" t="str">
            <v>SHT0001350</v>
          </cell>
          <cell r="C3260" t="str">
            <v>230SHT0001350</v>
          </cell>
          <cell r="D3260" t="str">
            <v>气囊减震器上框组件电泳</v>
          </cell>
        </row>
        <row r="3261">
          <cell r="B3261" t="str">
            <v>SHT0000629</v>
          </cell>
          <cell r="C3261" t="str">
            <v>220SHT0000629</v>
          </cell>
          <cell r="D3261" t="str">
            <v>下卧铺翻转块泡沫</v>
          </cell>
        </row>
        <row r="3262">
          <cell r="B3262" t="str">
            <v>TSY0010487</v>
          </cell>
          <cell r="C3262" t="str">
            <v>220TSY0010487</v>
          </cell>
          <cell r="D3262" t="str">
            <v>辅面料1</v>
          </cell>
        </row>
        <row r="3263">
          <cell r="B3263" t="str">
            <v>SHT0001831</v>
          </cell>
          <cell r="C3263" t="str">
            <v>220SHT0001831</v>
          </cell>
          <cell r="D3263" t="str">
            <v>驾驶员座垫护面总成</v>
          </cell>
        </row>
        <row r="3264">
          <cell r="B3264" t="str">
            <v>TST0000379</v>
          </cell>
          <cell r="C3264" t="str">
            <v>230TST0000379</v>
          </cell>
          <cell r="D3264" t="str">
            <v>冲头φ8*φ3.65*70</v>
          </cell>
        </row>
        <row r="3265">
          <cell r="B3265" t="str">
            <v>SHT0001373</v>
          </cell>
          <cell r="C3265" t="str">
            <v>230SHT0001373</v>
          </cell>
          <cell r="D3265" t="str">
            <v>外十字绞架总成电泳</v>
          </cell>
        </row>
        <row r="3266">
          <cell r="B3266" t="str">
            <v>SLT0001691</v>
          </cell>
          <cell r="C3266" t="str">
            <v>220SLT0001691</v>
          </cell>
          <cell r="D3266" t="str">
            <v>主驾左侧调角器总成</v>
          </cell>
        </row>
        <row r="3267">
          <cell r="B3267" t="str">
            <v>SLT0010371</v>
          </cell>
          <cell r="C3267" t="str">
            <v>220SLT0010371</v>
          </cell>
          <cell r="D3267" t="str">
            <v>中间座靠背泡沫总成</v>
          </cell>
        </row>
        <row r="3268">
          <cell r="B3268" t="str">
            <v>SHT0012135</v>
          </cell>
          <cell r="C3268" t="str">
            <v>230SHT0012135</v>
          </cell>
          <cell r="D3268" t="str">
            <v>下框焊接总成</v>
          </cell>
        </row>
        <row r="3269">
          <cell r="B3269" t="str">
            <v>SHT0001274</v>
          </cell>
          <cell r="C3269" t="str">
            <v>230SHT0001274</v>
          </cell>
          <cell r="D3269" t="str">
            <v>机械减震内绞架组件</v>
          </cell>
        </row>
        <row r="3270">
          <cell r="B3270" t="str">
            <v>REM0001999</v>
          </cell>
          <cell r="C3270" t="str">
            <v>210REM0001999</v>
          </cell>
          <cell r="D3270" t="str">
            <v>驭菱右舵左后视镜</v>
          </cell>
        </row>
        <row r="3271">
          <cell r="B3271" t="str">
            <v>SLT0001644</v>
          </cell>
          <cell r="C3271" t="str">
            <v>220SLT0001644</v>
          </cell>
          <cell r="D3271" t="str">
            <v>副驾驶员座垫护面总成</v>
          </cell>
        </row>
        <row r="3272">
          <cell r="B3272" t="str">
            <v>TMP5005013</v>
          </cell>
          <cell r="C3272" t="str">
            <v>210TMP5005013</v>
          </cell>
          <cell r="D3272" t="str">
            <v>稀释剂DSS-741</v>
          </cell>
        </row>
        <row r="3273">
          <cell r="B3273" t="str">
            <v>SHT0002602</v>
          </cell>
          <cell r="C3273" t="str">
            <v>230SHT0002602</v>
          </cell>
          <cell r="D3273" t="str">
            <v>上框焊接总成电泳</v>
          </cell>
        </row>
        <row r="3274">
          <cell r="B3274" t="str">
            <v>SHT0002613</v>
          </cell>
          <cell r="C3274" t="str">
            <v>230SHT0002613</v>
          </cell>
          <cell r="D3274" t="str">
            <v>上框焊接总成电泳</v>
          </cell>
        </row>
        <row r="3275">
          <cell r="B3275" t="str">
            <v>SHT0000498</v>
          </cell>
          <cell r="C3275" t="str">
            <v>220SHT0000498</v>
          </cell>
          <cell r="D3275" t="str">
            <v>H4司机腰部调节总成</v>
          </cell>
        </row>
        <row r="3276">
          <cell r="B3276" t="str">
            <v>SHT0000498</v>
          </cell>
          <cell r="C3276" t="str">
            <v>230SHT0000498</v>
          </cell>
          <cell r="D3276" t="str">
            <v>H4司机腰部调节总成</v>
          </cell>
        </row>
        <row r="3277">
          <cell r="B3277" t="str">
            <v>SHT0011659</v>
          </cell>
          <cell r="C3277" t="str">
            <v>220SHT0011659</v>
          </cell>
          <cell r="D3277" t="str">
            <v>坐垫舒适性海绵中</v>
          </cell>
        </row>
        <row r="3278">
          <cell r="B3278" t="str">
            <v>SHT0001518</v>
          </cell>
          <cell r="C3278" t="str">
            <v>230SHT0001518</v>
          </cell>
          <cell r="D3278" t="str">
            <v>外十字绞架总成电泳</v>
          </cell>
        </row>
        <row r="3279">
          <cell r="B3279" t="str">
            <v>SCS0004107</v>
          </cell>
          <cell r="C3279" t="str">
            <v>220SCS0004107</v>
          </cell>
          <cell r="D3279" t="str">
            <v>后座椅安全带双搭扣总成</v>
          </cell>
        </row>
        <row r="3280">
          <cell r="B3280" t="str">
            <v>SLT0002478</v>
          </cell>
          <cell r="C3280" t="str">
            <v>220SLT0002478</v>
          </cell>
          <cell r="D3280" t="str">
            <v>副驾驶员小背泡沫总成</v>
          </cell>
        </row>
        <row r="3281">
          <cell r="B3281" t="str">
            <v>SLT0001845</v>
          </cell>
          <cell r="C3281" t="str">
            <v>220SLT0001845</v>
          </cell>
          <cell r="D3281" t="str">
            <v>副司机座骨架总成</v>
          </cell>
        </row>
        <row r="3282">
          <cell r="B3282" t="str">
            <v>TSY0000194</v>
          </cell>
          <cell r="C3282" t="str">
            <v>220TSY0000194</v>
          </cell>
          <cell r="D3282" t="str">
            <v>复合料主料T590-1</v>
          </cell>
        </row>
        <row r="3283">
          <cell r="B3283" t="str">
            <v>SLT0001078</v>
          </cell>
          <cell r="C3283" t="str">
            <v>220SLT0001078</v>
          </cell>
          <cell r="D3283" t="str">
            <v>K1标准1.5窄车侧翻右座布</v>
          </cell>
        </row>
        <row r="3284">
          <cell r="B3284" t="str">
            <v>TSY0010160</v>
          </cell>
          <cell r="C3284" t="str">
            <v>220TSY0010160</v>
          </cell>
          <cell r="D3284" t="str">
            <v>织物主料2W956</v>
          </cell>
        </row>
        <row r="3285">
          <cell r="B3285" t="str">
            <v>SHT0001526</v>
          </cell>
          <cell r="C3285" t="str">
            <v>230SHT0001526</v>
          </cell>
          <cell r="D3285" t="str">
            <v>气囊减震器下框组件电泳</v>
          </cell>
        </row>
        <row r="3286">
          <cell r="B3286" t="str">
            <v>TMA0000554</v>
          </cell>
          <cell r="C3286" t="str">
            <v>210TMA0000554</v>
          </cell>
          <cell r="D3286" t="str">
            <v>碧丽珠地板护理蜡</v>
          </cell>
        </row>
        <row r="3287">
          <cell r="B3287" t="str">
            <v>TMI0000125</v>
          </cell>
          <cell r="C3287" t="str">
            <v>210TMI0000125</v>
          </cell>
          <cell r="D3287" t="str">
            <v>POM-M90-88</v>
          </cell>
        </row>
        <row r="3288">
          <cell r="B3288" t="str">
            <v>TST0000764</v>
          </cell>
          <cell r="C3288" t="str">
            <v>220TST0000764</v>
          </cell>
          <cell r="D3288" t="str">
            <v>工作灯缝纫用</v>
          </cell>
        </row>
        <row r="3289">
          <cell r="B3289" t="str">
            <v>TST0001863</v>
          </cell>
          <cell r="C3289" t="str">
            <v>220TST0001863</v>
          </cell>
          <cell r="D3289" t="str">
            <v>包绳拉筒</v>
          </cell>
        </row>
        <row r="3290">
          <cell r="B3290" t="str">
            <v>TST0000342</v>
          </cell>
          <cell r="C3290" t="str">
            <v>230TST0000342</v>
          </cell>
          <cell r="D3290" t="str">
            <v>吊装带</v>
          </cell>
        </row>
        <row r="3291">
          <cell r="B3291" t="str">
            <v>TST0001166</v>
          </cell>
          <cell r="C3291" t="str">
            <v>230TST0001166</v>
          </cell>
          <cell r="D3291" t="str">
            <v>加热圈42*35</v>
          </cell>
        </row>
        <row r="3292">
          <cell r="B3292" t="str">
            <v>TST0001605</v>
          </cell>
          <cell r="C3292" t="str">
            <v>230TST0001605</v>
          </cell>
          <cell r="D3292" t="str">
            <v>漏电保护器</v>
          </cell>
        </row>
        <row r="3293">
          <cell r="B3293" t="str">
            <v>TST0001818</v>
          </cell>
          <cell r="C3293" t="str">
            <v>230TST0001818</v>
          </cell>
          <cell r="D3293" t="str">
            <v>轴承6205</v>
          </cell>
        </row>
        <row r="3294">
          <cell r="B3294" t="str">
            <v>TST0001836</v>
          </cell>
          <cell r="C3294" t="str">
            <v>230TST0001836</v>
          </cell>
          <cell r="D3294" t="str">
            <v>传感器ZSB30A-01-N-L</v>
          </cell>
        </row>
        <row r="3295">
          <cell r="B3295" t="str">
            <v>TSY0000763</v>
          </cell>
          <cell r="C3295" t="str">
            <v>220TSY0000763</v>
          </cell>
          <cell r="D3295" t="str">
            <v>织物高性能复合面料</v>
          </cell>
        </row>
        <row r="3296">
          <cell r="B3296" t="str">
            <v>SHT0012468</v>
          </cell>
          <cell r="C3296" t="str">
            <v>220SHT0012468</v>
          </cell>
          <cell r="D3296" t="str">
            <v>轩德E6中间座垫护面总成</v>
          </cell>
        </row>
        <row r="3297">
          <cell r="B3297" t="str">
            <v>SHT0001762</v>
          </cell>
          <cell r="C3297" t="str">
            <v>230SHT0001762</v>
          </cell>
          <cell r="D3297" t="str">
            <v>外绞架组件</v>
          </cell>
        </row>
        <row r="3298">
          <cell r="B3298" t="str">
            <v>SHT0014371</v>
          </cell>
          <cell r="C3298" t="str">
            <v>230SHT0014371</v>
          </cell>
          <cell r="D3298" t="str">
            <v>减震器下框电泳总成</v>
          </cell>
        </row>
        <row r="3299">
          <cell r="B3299" t="str">
            <v>SHT0012057</v>
          </cell>
          <cell r="C3299" t="str">
            <v>230SHT0012057</v>
          </cell>
          <cell r="D3299" t="str">
            <v>后升降连接杆总成</v>
          </cell>
        </row>
        <row r="3300">
          <cell r="B3300" t="str">
            <v>TSY0000210</v>
          </cell>
          <cell r="C3300" t="str">
            <v>220TSY0000210</v>
          </cell>
          <cell r="D3300" t="str">
            <v>辅料DQ0182</v>
          </cell>
        </row>
        <row r="3301">
          <cell r="B3301" t="str">
            <v>SLT0000325</v>
          </cell>
          <cell r="C3301" t="str">
            <v>220SLT0000325</v>
          </cell>
          <cell r="D3301" t="str">
            <v>K1宽车座盆</v>
          </cell>
        </row>
        <row r="3302">
          <cell r="B3302" t="str">
            <v>TMI0000109</v>
          </cell>
          <cell r="C3302" t="str">
            <v>210TMI0000109</v>
          </cell>
          <cell r="D3302" t="str">
            <v>PC 345kz(ABC+PC)</v>
          </cell>
        </row>
        <row r="3303">
          <cell r="B3303" t="str">
            <v>SHT0013151</v>
          </cell>
          <cell r="C3303" t="str">
            <v>220SHT0013151</v>
          </cell>
          <cell r="D3303" t="str">
            <v>副驾坐垫面套总成</v>
          </cell>
        </row>
        <row r="3304">
          <cell r="B3304" t="str">
            <v>SLT0000228</v>
          </cell>
          <cell r="C3304" t="str">
            <v>220SLT0000228</v>
          </cell>
          <cell r="D3304" t="str">
            <v>6486跨座泡沫</v>
          </cell>
        </row>
        <row r="3305">
          <cell r="B3305" t="str">
            <v>SHT0012290</v>
          </cell>
          <cell r="C3305" t="str">
            <v>220SHT0012290</v>
          </cell>
          <cell r="D3305" t="str">
            <v>坐垫面套总成</v>
          </cell>
        </row>
        <row r="3306">
          <cell r="B3306" t="str">
            <v>SHT0001332</v>
          </cell>
          <cell r="C3306" t="str">
            <v>230SHT0001332</v>
          </cell>
          <cell r="D3306" t="str">
            <v>气囊减震器下框组件</v>
          </cell>
        </row>
        <row r="3307">
          <cell r="B3307" t="str">
            <v>SHT0000414</v>
          </cell>
          <cell r="C3307" t="str">
            <v>220SHT0000414</v>
          </cell>
          <cell r="D3307" t="str">
            <v>重卡副背骨架总成无喷涂</v>
          </cell>
        </row>
        <row r="3308">
          <cell r="B3308" t="str">
            <v>SHT0000414</v>
          </cell>
          <cell r="C3308" t="str">
            <v>230SHT0000414</v>
          </cell>
          <cell r="D3308" t="str">
            <v>重卡副背骨架总成无喷涂</v>
          </cell>
        </row>
        <row r="3309">
          <cell r="B3309" t="str">
            <v>RSM0000113</v>
          </cell>
          <cell r="C3309" t="str">
            <v>210RSM0000113</v>
          </cell>
          <cell r="D3309" t="str">
            <v>H4前下视镜铝骨架</v>
          </cell>
        </row>
        <row r="3310">
          <cell r="B3310" t="str">
            <v>RSM0000113</v>
          </cell>
          <cell r="C3310" t="str">
            <v>230RSM0000113</v>
          </cell>
          <cell r="D3310" t="str">
            <v>H4前下视镜铝骨架</v>
          </cell>
        </row>
        <row r="3311">
          <cell r="B3311" t="str">
            <v>SHT0000662</v>
          </cell>
          <cell r="C3311" t="str">
            <v>220SHT0000662</v>
          </cell>
          <cell r="D3311" t="str">
            <v>欧曼升极右舵豪华防尘罩</v>
          </cell>
        </row>
        <row r="3312">
          <cell r="B3312" t="str">
            <v>SHT0000670</v>
          </cell>
          <cell r="C3312" t="str">
            <v>220SHT0000670</v>
          </cell>
          <cell r="D3312" t="str">
            <v>欧曼升极右舵标准防尘罩</v>
          </cell>
        </row>
        <row r="3313">
          <cell r="B3313" t="str">
            <v>SHT0000662</v>
          </cell>
          <cell r="C3313" t="str">
            <v>230SHT0000662</v>
          </cell>
          <cell r="D3313" t="str">
            <v>欧曼升极右舵豪华防尘罩</v>
          </cell>
        </row>
        <row r="3314">
          <cell r="B3314" t="str">
            <v>SHT0000670</v>
          </cell>
          <cell r="C3314" t="str">
            <v>230SHT0000670</v>
          </cell>
          <cell r="D3314" t="str">
            <v>欧曼升极右舵标准防尘罩</v>
          </cell>
        </row>
        <row r="3315">
          <cell r="B3315" t="str">
            <v>SHT0013153</v>
          </cell>
          <cell r="C3315" t="str">
            <v>220SHT0013153</v>
          </cell>
          <cell r="D3315" t="str">
            <v>副驾坐垫面套总成</v>
          </cell>
        </row>
        <row r="3316">
          <cell r="B3316" t="str">
            <v>REM0002002</v>
          </cell>
          <cell r="C3316" t="str">
            <v>210REM0002002</v>
          </cell>
          <cell r="D3316" t="str">
            <v>1029镜头总成(含附件)</v>
          </cell>
        </row>
        <row r="3317">
          <cell r="B3317" t="str">
            <v>SLT0002594</v>
          </cell>
          <cell r="C3317" t="str">
            <v>220SLT0002594</v>
          </cell>
          <cell r="D3317" t="str">
            <v>k1左舵二三排单人背布套</v>
          </cell>
        </row>
        <row r="3318">
          <cell r="B3318" t="str">
            <v>SLT0002580</v>
          </cell>
          <cell r="C3318" t="str">
            <v>220SLT0002580</v>
          </cell>
          <cell r="D3318" t="str">
            <v>k1右舵二三排单人背布套</v>
          </cell>
        </row>
        <row r="3319">
          <cell r="B3319" t="str">
            <v>SLT0002611</v>
          </cell>
          <cell r="C3319" t="str">
            <v>220SLT0002611</v>
          </cell>
          <cell r="D3319" t="str">
            <v>k1四排单人背</v>
          </cell>
        </row>
        <row r="3320">
          <cell r="B3320" t="str">
            <v>SLT0002614</v>
          </cell>
          <cell r="C3320" t="str">
            <v>220SLT0002614</v>
          </cell>
          <cell r="D3320" t="str">
            <v>k1四排双人上小背</v>
          </cell>
        </row>
        <row r="3321">
          <cell r="B3321" t="str">
            <v>SLT0002615</v>
          </cell>
          <cell r="C3321" t="str">
            <v>220SLT0002615</v>
          </cell>
          <cell r="D3321" t="str">
            <v>K1四排双人中间背布套</v>
          </cell>
        </row>
        <row r="3322">
          <cell r="B3322" t="str">
            <v>SHT0010561</v>
          </cell>
          <cell r="C3322" t="str">
            <v>220SHT0010561</v>
          </cell>
          <cell r="D3322" t="str">
            <v>驾驶员座垫护面总成</v>
          </cell>
        </row>
        <row r="3323">
          <cell r="B3323" t="str">
            <v>SHT0000654</v>
          </cell>
          <cell r="C3323" t="str">
            <v>220SHT0000654</v>
          </cell>
          <cell r="D3323" t="str">
            <v>中间座座垫护面总成</v>
          </cell>
        </row>
        <row r="3324">
          <cell r="B3324" t="str">
            <v>SHT0011031</v>
          </cell>
          <cell r="C3324" t="str">
            <v>230SHT0011031</v>
          </cell>
          <cell r="D3324" t="str">
            <v>副司机座椅底支架上板</v>
          </cell>
        </row>
        <row r="3325">
          <cell r="B3325" t="str">
            <v>SHT0001393</v>
          </cell>
          <cell r="C3325" t="str">
            <v>230SHT0001393</v>
          </cell>
          <cell r="D3325" t="str">
            <v>气囊减震器上框组件</v>
          </cell>
        </row>
        <row r="3326">
          <cell r="B3326" t="str">
            <v>SLT0000055</v>
          </cell>
          <cell r="C3326" t="str">
            <v>220SLT0000055</v>
          </cell>
          <cell r="D3326" t="str">
            <v>M3右舵1033座垫</v>
          </cell>
        </row>
        <row r="3327">
          <cell r="B3327" t="str">
            <v>SLT0002627</v>
          </cell>
          <cell r="C3327" t="str">
            <v>220SLT0002627</v>
          </cell>
          <cell r="D3327" t="str">
            <v>K1窄车右舵单人背</v>
          </cell>
        </row>
        <row r="3328">
          <cell r="B3328" t="str">
            <v>SLT0000864</v>
          </cell>
          <cell r="C3328" t="str">
            <v>220SLT0000864</v>
          </cell>
          <cell r="D3328" t="str">
            <v>1800卧铺板6个孔</v>
          </cell>
        </row>
        <row r="3329">
          <cell r="B3329" t="str">
            <v>BPC0000052</v>
          </cell>
          <cell r="C3329" t="str">
            <v>230BPC0000052</v>
          </cell>
          <cell r="D3329" t="str">
            <v>进口旋转块</v>
          </cell>
        </row>
        <row r="3330">
          <cell r="B3330" t="str">
            <v>RIM0000081</v>
          </cell>
          <cell r="C3330" t="str">
            <v>210RIM0000081</v>
          </cell>
          <cell r="D3330" t="str">
            <v>M20内视镜</v>
          </cell>
        </row>
        <row r="3331">
          <cell r="B3331" t="str">
            <v>TSY0010245</v>
          </cell>
          <cell r="C3331" t="str">
            <v>220TSY0010245</v>
          </cell>
          <cell r="D3331" t="str">
            <v>织物主料</v>
          </cell>
        </row>
        <row r="3332">
          <cell r="B3332" t="str">
            <v>SLT0000758</v>
          </cell>
          <cell r="C3332" t="str">
            <v>220SLT0000758</v>
          </cell>
          <cell r="D3332" t="str">
            <v>M3奥铃升级海外出口小背</v>
          </cell>
        </row>
        <row r="3333">
          <cell r="B3333" t="str">
            <v>TST0001119</v>
          </cell>
          <cell r="C3333" t="str">
            <v>230TST0001119</v>
          </cell>
          <cell r="D3333" t="str">
            <v>旋转锉</v>
          </cell>
        </row>
        <row r="3334">
          <cell r="B3334" t="str">
            <v>SHT0000148</v>
          </cell>
          <cell r="C3334" t="str">
            <v>220SHT0000148</v>
          </cell>
          <cell r="D3334" t="str">
            <v>H3腰部调节机构总成</v>
          </cell>
        </row>
        <row r="3335">
          <cell r="B3335" t="str">
            <v>SHT0001417</v>
          </cell>
          <cell r="C3335" t="str">
            <v>230SHT0001417</v>
          </cell>
          <cell r="D3335" t="str">
            <v>机械减震下框组件电泳</v>
          </cell>
        </row>
        <row r="3336">
          <cell r="B3336" t="str">
            <v>TST0000439</v>
          </cell>
          <cell r="C3336" t="str">
            <v>230TST0000439</v>
          </cell>
          <cell r="D3336" t="str">
            <v>轴承6306</v>
          </cell>
        </row>
        <row r="3337">
          <cell r="B3337" t="str">
            <v>RSM0000344</v>
          </cell>
          <cell r="C3337" t="str">
            <v>210RSM0000344</v>
          </cell>
          <cell r="D3337" t="str">
            <v>A2前下视镜杆分总成</v>
          </cell>
        </row>
        <row r="3338">
          <cell r="B3338" t="str">
            <v>REM0000600</v>
          </cell>
          <cell r="C3338" t="str">
            <v>210REM0000600</v>
          </cell>
          <cell r="D3338" t="str">
            <v>矿山车镜杆左喷涂</v>
          </cell>
        </row>
        <row r="3339">
          <cell r="B3339" t="str">
            <v>SLT0010517</v>
          </cell>
          <cell r="C3339" t="str">
            <v>220SLT0010517</v>
          </cell>
          <cell r="D3339" t="str">
            <v>靠背加热垫总成</v>
          </cell>
        </row>
        <row r="3340">
          <cell r="B3340" t="str">
            <v>SCS0001625</v>
          </cell>
          <cell r="C3340" t="str">
            <v>220SCS0001625</v>
          </cell>
          <cell r="D3340" t="str">
            <v>三排右座椅坐垫骨架总成</v>
          </cell>
        </row>
        <row r="3341">
          <cell r="B3341" t="str">
            <v>SCS0001625</v>
          </cell>
          <cell r="C3341" t="str">
            <v>230SCS0001625</v>
          </cell>
          <cell r="D3341" t="str">
            <v>三排右座椅坐垫骨架总成</v>
          </cell>
        </row>
        <row r="3342">
          <cell r="B3342" t="str">
            <v>REM0002607</v>
          </cell>
          <cell r="C3342" t="str">
            <v>210REM0002607</v>
          </cell>
          <cell r="D3342" t="str">
            <v>210A0镜杆及座</v>
          </cell>
        </row>
        <row r="3343">
          <cell r="B3343" t="str">
            <v>SHT0001577</v>
          </cell>
          <cell r="C3343" t="str">
            <v>220SHT0001577</v>
          </cell>
          <cell r="D3343" t="str">
            <v>驾驶员坐垫护面总成</v>
          </cell>
        </row>
        <row r="3344">
          <cell r="B3344" t="str">
            <v>TSY0010161</v>
          </cell>
          <cell r="C3344" t="str">
            <v>220TSY0010161</v>
          </cell>
          <cell r="D3344" t="str">
            <v>织物辅料2 W625</v>
          </cell>
        </row>
        <row r="3345">
          <cell r="B3345" t="str">
            <v>SHT0000653</v>
          </cell>
          <cell r="C3345" t="str">
            <v>220SHT0000653</v>
          </cell>
          <cell r="D3345" t="str">
            <v>中间座靠背护面总成</v>
          </cell>
        </row>
        <row r="3346">
          <cell r="B3346" t="str">
            <v>REM0000996</v>
          </cell>
          <cell r="C3346" t="str">
            <v>210REM0000996</v>
          </cell>
          <cell r="D3346" t="str">
            <v>H4右镜盖(大保护盖)</v>
          </cell>
        </row>
        <row r="3347">
          <cell r="B3347" t="str">
            <v>SLT0011536</v>
          </cell>
          <cell r="C3347" t="str">
            <v>220SLT0011536</v>
          </cell>
          <cell r="D3347" t="str">
            <v>副驾驶员座垫护面总成</v>
          </cell>
        </row>
        <row r="3348">
          <cell r="B3348" t="str">
            <v>SLT0000012</v>
          </cell>
          <cell r="C3348" t="str">
            <v>220SLT0000012</v>
          </cell>
          <cell r="D3348" t="str">
            <v>M3右舵1695副司机背</v>
          </cell>
        </row>
        <row r="3349">
          <cell r="B3349" t="str">
            <v>SLT0000098</v>
          </cell>
          <cell r="C3349" t="str">
            <v>220SLT0000098</v>
          </cell>
          <cell r="D3349" t="str">
            <v>M3右舵1800副座</v>
          </cell>
        </row>
        <row r="3350">
          <cell r="B3350" t="str">
            <v>SLT0000144</v>
          </cell>
          <cell r="C3350" t="str">
            <v>220SLT0000144</v>
          </cell>
          <cell r="D3350" t="str">
            <v>M3右舵1995副座</v>
          </cell>
        </row>
        <row r="3351">
          <cell r="B3351" t="str">
            <v>REM0000940</v>
          </cell>
          <cell r="C3351" t="str">
            <v>210REM0000940</v>
          </cell>
          <cell r="D3351" t="str">
            <v>B40右转向灯分总成</v>
          </cell>
        </row>
        <row r="3352">
          <cell r="B3352" t="str">
            <v>REM0000339</v>
          </cell>
          <cell r="C3352" t="str">
            <v>210REM0000339</v>
          </cell>
          <cell r="D3352" t="str">
            <v>出口澳洲大镜体(电动)</v>
          </cell>
        </row>
        <row r="3353">
          <cell r="B3353" t="str">
            <v>TST0000385</v>
          </cell>
          <cell r="C3353" t="str">
            <v>230TST0000385</v>
          </cell>
          <cell r="D3353" t="str">
            <v>冲头φ10*φ7*76</v>
          </cell>
        </row>
        <row r="3354">
          <cell r="B3354" t="str">
            <v>SHT0001360</v>
          </cell>
          <cell r="C3354" t="str">
            <v>230SHT0001360</v>
          </cell>
          <cell r="D3354" t="str">
            <v>气囊减震器上框组件</v>
          </cell>
        </row>
        <row r="3355">
          <cell r="B3355" t="str">
            <v>REM0002074</v>
          </cell>
          <cell r="C3355" t="str">
            <v>210REM0002074</v>
          </cell>
          <cell r="D3355" t="str">
            <v>奥铃升级大镜头总成</v>
          </cell>
        </row>
        <row r="3356">
          <cell r="B3356" t="str">
            <v>SHT0001345</v>
          </cell>
          <cell r="C3356" t="str">
            <v>230SHT0001345</v>
          </cell>
          <cell r="D3356" t="str">
            <v>气囊减震器下框组件电泳</v>
          </cell>
        </row>
        <row r="3357">
          <cell r="B3357" t="str">
            <v>BEC0010135</v>
          </cell>
          <cell r="C3357" t="str">
            <v>220BEC0010135</v>
          </cell>
          <cell r="D3357" t="str">
            <v>靠背加热垫总成</v>
          </cell>
        </row>
        <row r="3358">
          <cell r="B3358" t="str">
            <v>TMA0000584</v>
          </cell>
          <cell r="C3358" t="str">
            <v>210TMA0000584</v>
          </cell>
          <cell r="D3358" t="str">
            <v>540*340*3单瓦楞纸隔板</v>
          </cell>
        </row>
        <row r="3359">
          <cell r="B3359" t="str">
            <v>BPC0000001</v>
          </cell>
          <cell r="C3359" t="str">
            <v>220BPC0000001</v>
          </cell>
          <cell r="D3359" t="str">
            <v>阻尼器总成</v>
          </cell>
        </row>
        <row r="3360">
          <cell r="B3360" t="str">
            <v>BPC0000036</v>
          </cell>
          <cell r="C3360" t="str">
            <v>220BPC0000036</v>
          </cell>
          <cell r="D3360" t="str">
            <v>固定阻尼器总成</v>
          </cell>
        </row>
        <row r="3361">
          <cell r="B3361" t="str">
            <v>BPC0000037</v>
          </cell>
          <cell r="C3361" t="str">
            <v>220BPC0000037</v>
          </cell>
          <cell r="D3361" t="str">
            <v>阻尼器总成</v>
          </cell>
        </row>
        <row r="3362">
          <cell r="B3362" t="str">
            <v>SHT0001808</v>
          </cell>
          <cell r="C3362" t="str">
            <v>220SHT0001808</v>
          </cell>
          <cell r="D3362" t="str">
            <v>固定阻尼器总成</v>
          </cell>
        </row>
        <row r="3363">
          <cell r="B3363" t="str">
            <v>TSY0000709</v>
          </cell>
          <cell r="C3363" t="str">
            <v>220TSY0000709</v>
          </cell>
          <cell r="D3363" t="str">
            <v>辅料5368</v>
          </cell>
        </row>
        <row r="3364">
          <cell r="B3364" t="str">
            <v>BPC0000001</v>
          </cell>
          <cell r="C3364" t="str">
            <v>230BPC0000001</v>
          </cell>
          <cell r="D3364" t="str">
            <v>阻尼器总成</v>
          </cell>
        </row>
        <row r="3365">
          <cell r="B3365" t="str">
            <v>BPC0000004</v>
          </cell>
          <cell r="C3365" t="str">
            <v>230BPC0000004</v>
          </cell>
          <cell r="D3365" t="str">
            <v>阻尼器总成</v>
          </cell>
        </row>
        <row r="3366">
          <cell r="B3366" t="str">
            <v>BPC0000005</v>
          </cell>
          <cell r="C3366" t="str">
            <v>230BPC0000005</v>
          </cell>
          <cell r="D3366" t="str">
            <v>定值阻尼器总成</v>
          </cell>
        </row>
        <row r="3367">
          <cell r="B3367" t="str">
            <v>BPC0000036</v>
          </cell>
          <cell r="C3367" t="str">
            <v>230BPC0000036</v>
          </cell>
          <cell r="D3367" t="str">
            <v>固定阻尼器总成</v>
          </cell>
        </row>
        <row r="3368">
          <cell r="B3368" t="str">
            <v>BPC0000037</v>
          </cell>
          <cell r="C3368" t="str">
            <v>230BPC0000037</v>
          </cell>
          <cell r="D3368" t="str">
            <v>阻尼器总成</v>
          </cell>
        </row>
        <row r="3369">
          <cell r="B3369" t="str">
            <v>BPC0000042</v>
          </cell>
          <cell r="C3369" t="str">
            <v>230BPC0000042</v>
          </cell>
          <cell r="D3369" t="str">
            <v>阻尼器总成</v>
          </cell>
        </row>
        <row r="3370">
          <cell r="B3370" t="str">
            <v>BPC0000049</v>
          </cell>
          <cell r="C3370" t="str">
            <v>230BPC0000049</v>
          </cell>
          <cell r="D3370" t="str">
            <v>阻尼器总成</v>
          </cell>
        </row>
        <row r="3371">
          <cell r="B3371" t="str">
            <v>TST0000109</v>
          </cell>
          <cell r="C3371" t="str">
            <v>230TST0000109</v>
          </cell>
          <cell r="D3371" t="str">
            <v>ф16冲击钻头</v>
          </cell>
        </row>
        <row r="3372">
          <cell r="B3372" t="str">
            <v>SHT0001053</v>
          </cell>
          <cell r="C3372" t="str">
            <v>230SHT0001053</v>
          </cell>
          <cell r="D3372" t="str">
            <v>主驾左星盘 2534832X有轴</v>
          </cell>
        </row>
        <row r="3373">
          <cell r="B3373" t="str">
            <v>SHT0001076</v>
          </cell>
          <cell r="C3373" t="str">
            <v>230SHT0001076</v>
          </cell>
          <cell r="D3373" t="str">
            <v>副驾右星盘 2534834X有轴</v>
          </cell>
        </row>
        <row r="3374">
          <cell r="B3374" t="str">
            <v>SHT0000547</v>
          </cell>
          <cell r="C3374" t="str">
            <v>220SHT0000547</v>
          </cell>
          <cell r="D3374" t="str">
            <v>副驾驶员座垫护面总成</v>
          </cell>
        </row>
        <row r="3375">
          <cell r="B3375" t="str">
            <v>REM0003157</v>
          </cell>
          <cell r="C3375" t="str">
            <v>210REM0003157</v>
          </cell>
          <cell r="D3375" t="str">
            <v>1780-32右镜杆</v>
          </cell>
        </row>
        <row r="3376">
          <cell r="B3376" t="str">
            <v>SHT0000984</v>
          </cell>
          <cell r="C3376" t="str">
            <v>230SHT0000984</v>
          </cell>
          <cell r="D3376" t="str">
            <v>机械减震下框组件电泳</v>
          </cell>
        </row>
        <row r="3377">
          <cell r="B3377" t="str">
            <v>TST0000644</v>
          </cell>
          <cell r="C3377" t="str">
            <v>230TST0000644</v>
          </cell>
          <cell r="D3377" t="str">
            <v>多功能继电器WJ1-6/4</v>
          </cell>
        </row>
        <row r="3378">
          <cell r="B3378" t="str">
            <v>SHT0014851</v>
          </cell>
          <cell r="C3378" t="str">
            <v>210SHT0014851</v>
          </cell>
          <cell r="D3378" t="str">
            <v>驾驶员靠背调节手柄移印</v>
          </cell>
        </row>
        <row r="3379">
          <cell r="B3379" t="str">
            <v>TSY0000191</v>
          </cell>
          <cell r="C3379" t="str">
            <v>220TSY0000191</v>
          </cell>
          <cell r="D3379" t="str">
            <v>辅料OM-ZY8</v>
          </cell>
        </row>
        <row r="3380">
          <cell r="B3380" t="str">
            <v>REM0000290</v>
          </cell>
          <cell r="C3380" t="str">
            <v>210REM0000290</v>
          </cell>
          <cell r="D3380" t="str">
            <v>ETX大镜体(ETX主镜体)</v>
          </cell>
        </row>
        <row r="3381">
          <cell r="B3381" t="str">
            <v>SCS0004409</v>
          </cell>
          <cell r="C3381" t="str">
            <v>230SCS0004409</v>
          </cell>
          <cell r="D3381" t="str">
            <v>中改左座椅左侧调角器组合</v>
          </cell>
        </row>
        <row r="3382">
          <cell r="B3382" t="str">
            <v>SCS0004410</v>
          </cell>
          <cell r="C3382" t="str">
            <v>230SCS0004410</v>
          </cell>
          <cell r="D3382" t="str">
            <v>中改右座椅右侧调角器组合</v>
          </cell>
        </row>
        <row r="3383">
          <cell r="B3383" t="str">
            <v>SHT0002015</v>
          </cell>
          <cell r="C3383" t="str">
            <v>230SHT0002015</v>
          </cell>
          <cell r="D3383" t="str">
            <v>主驾左星盘 2577814X有轴</v>
          </cell>
        </row>
        <row r="3384">
          <cell r="B3384" t="str">
            <v>SHT0002016</v>
          </cell>
          <cell r="C3384" t="str">
            <v>230SHT0002016</v>
          </cell>
          <cell r="D3384" t="str">
            <v>副驾右星盘 2577815X有轴</v>
          </cell>
        </row>
        <row r="3385">
          <cell r="B3385" t="str">
            <v>SHT0010297</v>
          </cell>
          <cell r="C3385" t="str">
            <v>230SHT0010297</v>
          </cell>
          <cell r="D3385" t="str">
            <v>主驾驶主动侧圆盘</v>
          </cell>
        </row>
        <row r="3386">
          <cell r="B3386" t="str">
            <v>SHT0010406</v>
          </cell>
          <cell r="C3386" t="str">
            <v>230SHT0010406</v>
          </cell>
          <cell r="D3386" t="str">
            <v>副驾驶主动侧圆盘总成</v>
          </cell>
        </row>
        <row r="3387">
          <cell r="B3387" t="str">
            <v>REM0002597</v>
          </cell>
          <cell r="C3387" t="str">
            <v>210REM0002597</v>
          </cell>
          <cell r="D3387" t="str">
            <v>203A0镜杆及座</v>
          </cell>
        </row>
        <row r="3388">
          <cell r="B3388" t="str">
            <v>SLT0010169</v>
          </cell>
          <cell r="C3388" t="str">
            <v>220SLT0010169</v>
          </cell>
          <cell r="D3388" t="str">
            <v>虎V正司机座布套</v>
          </cell>
        </row>
        <row r="3389">
          <cell r="B3389" t="str">
            <v>SLT0001675</v>
          </cell>
          <cell r="C3389" t="str">
            <v>220SLT0001675</v>
          </cell>
          <cell r="D3389" t="str">
            <v>副驾下端座盆</v>
          </cell>
        </row>
        <row r="3390">
          <cell r="B3390" t="str">
            <v>SHT0001309</v>
          </cell>
          <cell r="C3390" t="str">
            <v>230SHT0001309</v>
          </cell>
          <cell r="D3390" t="str">
            <v>气囊减震器上框组件电泳</v>
          </cell>
        </row>
        <row r="3391">
          <cell r="B3391" t="str">
            <v>TCT0000030</v>
          </cell>
          <cell r="C3391" t="str">
            <v>230TCT0000030</v>
          </cell>
          <cell r="D3391" t="str">
            <v>ADD-01/16K-C1PH调节剂</v>
          </cell>
        </row>
        <row r="3392">
          <cell r="B3392" t="str">
            <v>REM0002153</v>
          </cell>
          <cell r="C3392" t="str">
            <v>210REM0002153</v>
          </cell>
          <cell r="D3392" t="str">
            <v>M31RB三角座(钢琴黑)左</v>
          </cell>
        </row>
        <row r="3393">
          <cell r="B3393" t="str">
            <v>REM0002154</v>
          </cell>
          <cell r="C3393" t="str">
            <v>210REM0002154</v>
          </cell>
          <cell r="D3393" t="str">
            <v>M31RB三角座(钢琴黑)右</v>
          </cell>
        </row>
        <row r="3394">
          <cell r="B3394" t="str">
            <v>BEC0000002</v>
          </cell>
          <cell r="C3394" t="str">
            <v>220BEC0000002</v>
          </cell>
          <cell r="D3394" t="str">
            <v>座椅靠背电加热系统</v>
          </cell>
        </row>
        <row r="3395">
          <cell r="B3395" t="str">
            <v>BEC0000003</v>
          </cell>
          <cell r="C3395" t="str">
            <v>220BEC0000003</v>
          </cell>
          <cell r="D3395" t="str">
            <v>座椅座垫电加热系统</v>
          </cell>
        </row>
        <row r="3396">
          <cell r="B3396" t="str">
            <v>TST0000110</v>
          </cell>
          <cell r="C3396" t="str">
            <v>230TST0000110</v>
          </cell>
          <cell r="D3396" t="str">
            <v>ф38（钻头）</v>
          </cell>
        </row>
        <row r="3397">
          <cell r="B3397" t="str">
            <v>TST0000369</v>
          </cell>
          <cell r="C3397" t="str">
            <v>230TST0000369</v>
          </cell>
          <cell r="D3397" t="str">
            <v>继电器保护板（LDJ-1）</v>
          </cell>
        </row>
        <row r="3398">
          <cell r="B3398" t="str">
            <v>TST0000527</v>
          </cell>
          <cell r="C3398" t="str">
            <v>230TST0000527</v>
          </cell>
          <cell r="D3398" t="str">
            <v>板牙7/16-20</v>
          </cell>
        </row>
        <row r="3399">
          <cell r="B3399" t="str">
            <v>SHT0010336</v>
          </cell>
          <cell r="C3399" t="str">
            <v>210SHT0010336</v>
          </cell>
          <cell r="D3399" t="str">
            <v>驾驶员靠背调节手柄</v>
          </cell>
        </row>
        <row r="3400">
          <cell r="B3400" t="str">
            <v>SCS0003305</v>
          </cell>
          <cell r="C3400" t="str">
            <v>210SCS0003305</v>
          </cell>
          <cell r="D3400" t="str">
            <v>U201四分座垫底部护罩</v>
          </cell>
        </row>
        <row r="3401">
          <cell r="B3401" t="str">
            <v>RSM0000073</v>
          </cell>
          <cell r="C3401" t="str">
            <v>210RSM0000073</v>
          </cell>
          <cell r="D3401" t="str">
            <v>2200下视镜</v>
          </cell>
        </row>
        <row r="3402">
          <cell r="B3402" t="str">
            <v>REM0003196</v>
          </cell>
          <cell r="C3402" t="str">
            <v>210REM0003196</v>
          </cell>
          <cell r="D3402" t="str">
            <v>奥驰V左镜杆及座</v>
          </cell>
        </row>
        <row r="3403">
          <cell r="B3403" t="str">
            <v>REM0000916</v>
          </cell>
          <cell r="C3403" t="str">
            <v>210REM0000916</v>
          </cell>
          <cell r="D3403" t="str">
            <v>B40三角座左(镜座)</v>
          </cell>
        </row>
        <row r="3404">
          <cell r="B3404" t="str">
            <v>SHT0011378</v>
          </cell>
          <cell r="C3404" t="str">
            <v>210SHT0011378</v>
          </cell>
          <cell r="D3404" t="str">
            <v>H6右侧扶手发泡面</v>
          </cell>
        </row>
        <row r="3405">
          <cell r="B3405" t="str">
            <v>REM0000980</v>
          </cell>
          <cell r="C3405" t="str">
            <v>210REM0000980</v>
          </cell>
          <cell r="D3405" t="str">
            <v>H4左镜盖(大保护盖)</v>
          </cell>
        </row>
        <row r="3406">
          <cell r="B3406" t="str">
            <v>SHT0012466</v>
          </cell>
          <cell r="C3406" t="str">
            <v>220SHT0012466</v>
          </cell>
          <cell r="D3406" t="str">
            <v>轩德E6驾驶员座垫护面总成</v>
          </cell>
        </row>
        <row r="3407">
          <cell r="B3407" t="str">
            <v>TST0000286</v>
          </cell>
          <cell r="C3407" t="str">
            <v>230TST0000286</v>
          </cell>
          <cell r="D3407" t="str">
            <v>标准杆ф20</v>
          </cell>
        </row>
        <row r="3408">
          <cell r="B3408" t="str">
            <v>TMI0000010</v>
          </cell>
          <cell r="C3408" t="str">
            <v>210TMI0000010</v>
          </cell>
          <cell r="D3408" t="str">
            <v>黑色母</v>
          </cell>
        </row>
        <row r="3409">
          <cell r="B3409" t="str">
            <v>TMI0000080</v>
          </cell>
          <cell r="C3409" t="str">
            <v>210TMI0000080</v>
          </cell>
          <cell r="D3409" t="str">
            <v>PA66+C2020增强尼龙料</v>
          </cell>
        </row>
        <row r="3410">
          <cell r="B3410" t="str">
            <v>TMI0000095</v>
          </cell>
          <cell r="C3410" t="str">
            <v>210TMI0000095</v>
          </cell>
          <cell r="D3410" t="str">
            <v>苯领ABS</v>
          </cell>
        </row>
        <row r="3411">
          <cell r="B3411" t="str">
            <v>TMI0000053</v>
          </cell>
          <cell r="C3411" t="str">
            <v>210TMI0000053</v>
          </cell>
          <cell r="D3411" t="str">
            <v>PC透明</v>
          </cell>
        </row>
        <row r="3412">
          <cell r="B3412" t="str">
            <v>TST0000404</v>
          </cell>
          <cell r="C3412" t="str">
            <v>230TST0000404</v>
          </cell>
          <cell r="D3412" t="str">
            <v>冲头φ8.6*φ10*56</v>
          </cell>
        </row>
        <row r="3413">
          <cell r="B3413" t="str">
            <v>SLT0000524</v>
          </cell>
          <cell r="C3413" t="str">
            <v>220SLT0000524</v>
          </cell>
          <cell r="D3413" t="str">
            <v>K1宽车左后旋转支架总成</v>
          </cell>
        </row>
        <row r="3414">
          <cell r="B3414" t="str">
            <v>SLT0000537</v>
          </cell>
          <cell r="C3414" t="str">
            <v>220SLT0000537</v>
          </cell>
          <cell r="D3414" t="str">
            <v>K1宽车右后旋转支架总成</v>
          </cell>
        </row>
        <row r="3415">
          <cell r="B3415" t="str">
            <v>SLT0000597</v>
          </cell>
          <cell r="C3415" t="str">
            <v>220SLT0000597</v>
          </cell>
          <cell r="D3415" t="str">
            <v>K1窄车左后旋转支架</v>
          </cell>
        </row>
        <row r="3416">
          <cell r="B3416" t="str">
            <v>SHT0001519</v>
          </cell>
          <cell r="C3416" t="str">
            <v>230SHT0001519</v>
          </cell>
          <cell r="D3416" t="str">
            <v>外十字绞架总成</v>
          </cell>
        </row>
        <row r="3417">
          <cell r="B3417" t="str">
            <v>RSM0000202</v>
          </cell>
          <cell r="C3417" t="str">
            <v>210RSM0000202</v>
          </cell>
          <cell r="D3417" t="str">
            <v>N07前下视镜总成(右置)</v>
          </cell>
        </row>
        <row r="3418">
          <cell r="B3418" t="str">
            <v>SHT0001395</v>
          </cell>
          <cell r="C3418" t="str">
            <v>230SHT0001395</v>
          </cell>
          <cell r="D3418" t="str">
            <v>气囊减震器下框组件</v>
          </cell>
        </row>
        <row r="3419">
          <cell r="B3419" t="str">
            <v>REM0000416</v>
          </cell>
          <cell r="C3419" t="str">
            <v>210REM0000416</v>
          </cell>
          <cell r="D3419" t="str">
            <v>H4左右镜体</v>
          </cell>
        </row>
        <row r="3420">
          <cell r="B3420" t="str">
            <v>RCA0000032</v>
          </cell>
          <cell r="C3420" t="str">
            <v>210RCA0000032</v>
          </cell>
          <cell r="D3420" t="str">
            <v>VT车左前围铰链扶手总成</v>
          </cell>
        </row>
        <row r="3421">
          <cell r="B3421" t="str">
            <v>RCA0000033</v>
          </cell>
          <cell r="C3421" t="str">
            <v>210RCA0000033</v>
          </cell>
          <cell r="D3421" t="str">
            <v>VT车右前围铰链扶手总成</v>
          </cell>
        </row>
        <row r="3422">
          <cell r="B3422" t="str">
            <v>BMM0000025</v>
          </cell>
          <cell r="C3422" t="str">
            <v>210BMM0000025</v>
          </cell>
          <cell r="D3422" t="str">
            <v>豪泺调整机构</v>
          </cell>
        </row>
        <row r="3423">
          <cell r="B3423" t="str">
            <v>REM0003313</v>
          </cell>
          <cell r="C3423" t="str">
            <v>210REM0003313</v>
          </cell>
          <cell r="D3423" t="str">
            <v>H4左主镜片镜托合件</v>
          </cell>
        </row>
        <row r="3424">
          <cell r="B3424" t="str">
            <v>DCL0000281</v>
          </cell>
          <cell r="C3424" t="str">
            <v>210DCL0000281</v>
          </cell>
          <cell r="D3424" t="str">
            <v>油墨</v>
          </cell>
        </row>
        <row r="3425">
          <cell r="B3425" t="str">
            <v>TMA0000562</v>
          </cell>
          <cell r="C3425" t="str">
            <v>210TMA0000562</v>
          </cell>
          <cell r="D3425" t="str">
            <v>油墨</v>
          </cell>
        </row>
        <row r="3426">
          <cell r="B3426" t="str">
            <v>TSY0000226</v>
          </cell>
          <cell r="C3426" t="str">
            <v>220TSY0000226</v>
          </cell>
          <cell r="D3426" t="str">
            <v>VT主料OM-WP2</v>
          </cell>
        </row>
        <row r="3427">
          <cell r="B3427" t="str">
            <v>TST0000233</v>
          </cell>
          <cell r="C3427" t="str">
            <v>230TST0000233</v>
          </cell>
          <cell r="D3427" t="str">
            <v>矩形簧ф40*300红色</v>
          </cell>
        </row>
        <row r="3428">
          <cell r="B3428" t="str">
            <v>SLT0001643</v>
          </cell>
          <cell r="C3428" t="str">
            <v>220SLT0001643</v>
          </cell>
          <cell r="D3428" t="str">
            <v>副驾驶员靠背护面总成</v>
          </cell>
        </row>
        <row r="3429">
          <cell r="B3429" t="str">
            <v>SHT0012078</v>
          </cell>
          <cell r="C3429" t="str">
            <v>230SHT0012078</v>
          </cell>
          <cell r="D3429" t="str">
            <v>上框焊接总成</v>
          </cell>
        </row>
        <row r="3430">
          <cell r="B3430" t="str">
            <v>SHT0012074</v>
          </cell>
          <cell r="C3430" t="str">
            <v>230SHT0012074</v>
          </cell>
          <cell r="D3430" t="str">
            <v>上框焊接总成-拉带</v>
          </cell>
        </row>
        <row r="3431">
          <cell r="B3431" t="str">
            <v>SHT0000792</v>
          </cell>
          <cell r="C3431" t="str">
            <v>220SHT0000792</v>
          </cell>
          <cell r="D3431" t="str">
            <v>副驾驶座垫护面总成</v>
          </cell>
        </row>
        <row r="3432">
          <cell r="B3432" t="str">
            <v>REM0000979</v>
          </cell>
          <cell r="C3432" t="str">
            <v>210REM0000979</v>
          </cell>
          <cell r="D3432" t="str">
            <v>ETX2280主镜杆（喷涂）</v>
          </cell>
        </row>
        <row r="3433">
          <cell r="B3433" t="str">
            <v>SCS0004206</v>
          </cell>
          <cell r="C3433" t="str">
            <v>220SCS0004206</v>
          </cell>
          <cell r="D3433" t="str">
            <v>后排扶手泡沫总成</v>
          </cell>
        </row>
        <row r="3434">
          <cell r="B3434" t="str">
            <v>BEC0000038</v>
          </cell>
          <cell r="C3434" t="str">
            <v>220BEC0000038</v>
          </cell>
          <cell r="D3434" t="str">
            <v>驾驶员靠背加热垫总成</v>
          </cell>
        </row>
        <row r="3435">
          <cell r="B3435" t="str">
            <v>SHT0012467</v>
          </cell>
          <cell r="C3435" t="str">
            <v>220SHT0012467</v>
          </cell>
          <cell r="D3435" t="str">
            <v>轩德E6中间靠背护面总成</v>
          </cell>
        </row>
        <row r="3436">
          <cell r="B3436" t="str">
            <v>REM0003311</v>
          </cell>
          <cell r="C3436" t="str">
            <v>210REM0003311</v>
          </cell>
          <cell r="D3436" t="str">
            <v>H4右主镜片镜托合件</v>
          </cell>
        </row>
        <row r="3437">
          <cell r="B3437" t="str">
            <v>TMI0000016</v>
          </cell>
          <cell r="C3437" t="str">
            <v>210TMI0000016</v>
          </cell>
          <cell r="D3437" t="str">
            <v>PA66+GF45</v>
          </cell>
        </row>
        <row r="3438">
          <cell r="B3438" t="str">
            <v>TMI0000048</v>
          </cell>
          <cell r="C3438" t="str">
            <v>210TMI0000048</v>
          </cell>
          <cell r="D3438" t="str">
            <v>PA6+GF45</v>
          </cell>
        </row>
        <row r="3439">
          <cell r="B3439" t="str">
            <v>SHT0011206</v>
          </cell>
          <cell r="C3439" t="str">
            <v>220SHT0011206</v>
          </cell>
          <cell r="D3439" t="str">
            <v>司机座坐垫护面总成</v>
          </cell>
        </row>
        <row r="3440">
          <cell r="B3440" t="str">
            <v>REM0000933</v>
          </cell>
          <cell r="C3440" t="str">
            <v>210REM0000933</v>
          </cell>
          <cell r="D3440" t="str">
            <v>B40三角座右(镜座)</v>
          </cell>
        </row>
        <row r="3441">
          <cell r="B3441" t="str">
            <v>REM0002103</v>
          </cell>
          <cell r="C3441" t="str">
            <v>210REM0002103</v>
          </cell>
          <cell r="D3441" t="str">
            <v>ETX小镜头</v>
          </cell>
        </row>
        <row r="3442">
          <cell r="B3442" t="str">
            <v>SHT0010935</v>
          </cell>
          <cell r="C3442" t="str">
            <v>220SHT0010935</v>
          </cell>
          <cell r="D3442" t="str">
            <v>驾驶员座垫护面总成</v>
          </cell>
        </row>
        <row r="3443">
          <cell r="B3443" t="str">
            <v>SHT0000089</v>
          </cell>
          <cell r="C3443" t="str">
            <v>220SHT0000089</v>
          </cell>
          <cell r="D3443" t="str">
            <v>座盆组件</v>
          </cell>
        </row>
        <row r="3444">
          <cell r="B3444" t="str">
            <v>TSY0000206</v>
          </cell>
          <cell r="C3444" t="str">
            <v>220TSY0000206</v>
          </cell>
          <cell r="D3444" t="str">
            <v>主料EM200</v>
          </cell>
        </row>
        <row r="3445">
          <cell r="B3445" t="str">
            <v>TSY0000225</v>
          </cell>
          <cell r="C3445" t="str">
            <v>220TSY0000225</v>
          </cell>
          <cell r="D3445" t="str">
            <v>VT主料(山东金达）</v>
          </cell>
        </row>
        <row r="3446">
          <cell r="B3446" t="str">
            <v>SHT0001581</v>
          </cell>
          <cell r="C3446" t="str">
            <v>220SHT0001581</v>
          </cell>
          <cell r="D3446" t="str">
            <v>副驾座垫护面总成</v>
          </cell>
        </row>
        <row r="3447">
          <cell r="B3447" t="str">
            <v>REM0002075</v>
          </cell>
          <cell r="C3447" t="str">
            <v>210REM0002075</v>
          </cell>
          <cell r="D3447" t="str">
            <v>奥铃升级广角镜头总成</v>
          </cell>
        </row>
        <row r="3448">
          <cell r="B3448" t="str">
            <v>SHT0002403</v>
          </cell>
          <cell r="C3448" t="str">
            <v>230SHT0002403</v>
          </cell>
          <cell r="D3448" t="str">
            <v>主驾上框焊接组件电泳</v>
          </cell>
        </row>
        <row r="3449">
          <cell r="B3449" t="str">
            <v>SHT0001264</v>
          </cell>
          <cell r="C3449" t="str">
            <v>230SHT0001264</v>
          </cell>
          <cell r="D3449" t="str">
            <v>外十字绞架总成</v>
          </cell>
        </row>
        <row r="3450">
          <cell r="B3450" t="str">
            <v>SLT0002649</v>
          </cell>
          <cell r="C3450" t="str">
            <v>220SLT0002649</v>
          </cell>
          <cell r="D3450" t="str">
            <v>K1标准窄车副司机背布套</v>
          </cell>
        </row>
        <row r="3451">
          <cell r="B3451" t="str">
            <v>SLT0000754</v>
          </cell>
          <cell r="C3451" t="str">
            <v>220SLT0000754</v>
          </cell>
          <cell r="D3451" t="str">
            <v>M3小背1800加宽布套</v>
          </cell>
        </row>
        <row r="3452">
          <cell r="B3452" t="str">
            <v>TST0000382</v>
          </cell>
          <cell r="C3452" t="str">
            <v>230TST0000382</v>
          </cell>
          <cell r="D3452" t="str">
            <v>冲头φ8*φ7.5*70</v>
          </cell>
        </row>
        <row r="3453">
          <cell r="B3453" t="str">
            <v>SHT0014027</v>
          </cell>
          <cell r="C3453" t="str">
            <v>220SHT0014027</v>
          </cell>
          <cell r="D3453" t="str">
            <v>副驾座垫护面总成</v>
          </cell>
        </row>
        <row r="3454">
          <cell r="B3454" t="str">
            <v>TST0000526</v>
          </cell>
          <cell r="C3454" t="str">
            <v>230TST0000526</v>
          </cell>
          <cell r="D3454" t="str">
            <v>板牙φ14</v>
          </cell>
        </row>
        <row r="3455">
          <cell r="B3455" t="str">
            <v>SHT0000622</v>
          </cell>
          <cell r="C3455" t="str">
            <v>220SHT0000622</v>
          </cell>
          <cell r="D3455" t="str">
            <v>下卧铺护面总成</v>
          </cell>
        </row>
        <row r="3456">
          <cell r="B3456" t="str">
            <v>SHT0013154</v>
          </cell>
          <cell r="C3456" t="str">
            <v>220SHT0013154</v>
          </cell>
          <cell r="D3456" t="str">
            <v>副驾坐垫面套总成</v>
          </cell>
        </row>
        <row r="3457">
          <cell r="B3457" t="str">
            <v>SLT0001068</v>
          </cell>
          <cell r="C3457" t="str">
            <v>220SLT0001068</v>
          </cell>
          <cell r="D3457" t="str">
            <v>G7-10人三排座支腿</v>
          </cell>
        </row>
        <row r="3458">
          <cell r="B3458" t="str">
            <v>SLT0001947</v>
          </cell>
          <cell r="C3458" t="str">
            <v>220SLT0001947</v>
          </cell>
          <cell r="D3458" t="str">
            <v>G9-10人三排座支腿</v>
          </cell>
        </row>
        <row r="3459">
          <cell r="B3459" t="str">
            <v>SLT0001676</v>
          </cell>
          <cell r="C3459" t="str">
            <v>220SLT0001676</v>
          </cell>
          <cell r="D3459" t="str">
            <v>驾座座盆总成</v>
          </cell>
        </row>
        <row r="3460">
          <cell r="B3460" t="str">
            <v>SHT0001649</v>
          </cell>
          <cell r="C3460" t="str">
            <v>220SHT0001649</v>
          </cell>
          <cell r="D3460" t="str">
            <v>驾驶员坐垫护面总成</v>
          </cell>
        </row>
        <row r="3461">
          <cell r="B3461" t="str">
            <v>TST0000324</v>
          </cell>
          <cell r="C3461" t="str">
            <v>230TST0000324</v>
          </cell>
          <cell r="D3461" t="str">
            <v>后导轮</v>
          </cell>
        </row>
        <row r="3462">
          <cell r="B3462" t="str">
            <v>SHT0013152</v>
          </cell>
          <cell r="C3462" t="str">
            <v>220SHT0013152</v>
          </cell>
          <cell r="D3462" t="str">
            <v>副驾坐垫面套总成</v>
          </cell>
        </row>
        <row r="3463">
          <cell r="B3463" t="str">
            <v>SHT0013036</v>
          </cell>
          <cell r="C3463" t="str">
            <v>230SHT0013036</v>
          </cell>
          <cell r="D3463" t="str">
            <v>气囊减震防尘罩</v>
          </cell>
        </row>
        <row r="3464">
          <cell r="B3464" t="str">
            <v>REM0001671</v>
          </cell>
          <cell r="C3464" t="str">
            <v>210REM0001671</v>
          </cell>
          <cell r="D3464" t="str">
            <v>1780-31右镜杆喷涂</v>
          </cell>
        </row>
        <row r="3465">
          <cell r="B3465" t="str">
            <v>SHT0001371</v>
          </cell>
          <cell r="C3465" t="str">
            <v>230SHT0001371</v>
          </cell>
          <cell r="D3465" t="str">
            <v>减震器下框总成电泳</v>
          </cell>
        </row>
        <row r="3466">
          <cell r="B3466" t="str">
            <v>SHT0000781</v>
          </cell>
          <cell r="C3466" t="str">
            <v>220SHT0000781</v>
          </cell>
          <cell r="D3466" t="str">
            <v>上卧铺铸钢支撑板右</v>
          </cell>
        </row>
        <row r="3467">
          <cell r="B3467" t="str">
            <v>SHT0000782</v>
          </cell>
          <cell r="C3467" t="str">
            <v>220SHT0000782</v>
          </cell>
          <cell r="D3467" t="str">
            <v>上卧铺支承板左</v>
          </cell>
        </row>
        <row r="3468">
          <cell r="B3468" t="str">
            <v>SHT0000783</v>
          </cell>
          <cell r="C3468" t="str">
            <v>220SHT0000783</v>
          </cell>
          <cell r="D3468" t="str">
            <v>上卧铺左支撑总成</v>
          </cell>
        </row>
        <row r="3469">
          <cell r="B3469" t="str">
            <v>SHT0000784</v>
          </cell>
          <cell r="C3469" t="str">
            <v>220SHT0000784</v>
          </cell>
          <cell r="D3469" t="str">
            <v>上卧铺右支撑总成</v>
          </cell>
        </row>
        <row r="3470">
          <cell r="B3470" t="str">
            <v>SLT0000624</v>
          </cell>
          <cell r="C3470" t="str">
            <v>220SLT0000624</v>
          </cell>
          <cell r="D3470" t="str">
            <v>标准窄车侧翻左背布套</v>
          </cell>
        </row>
        <row r="3471">
          <cell r="B3471" t="str">
            <v>SLT0000747</v>
          </cell>
          <cell r="C3471" t="str">
            <v>220SLT0000747</v>
          </cell>
          <cell r="D3471" t="str">
            <v>1800不加宽骨架</v>
          </cell>
        </row>
        <row r="3472">
          <cell r="B3472" t="str">
            <v>SCS0005627</v>
          </cell>
          <cell r="C3472" t="str">
            <v>230SCS0005627</v>
          </cell>
          <cell r="D3472" t="str">
            <v>主驾右侧手动调角器总成</v>
          </cell>
        </row>
        <row r="3473">
          <cell r="B3473" t="str">
            <v>SCS0005628</v>
          </cell>
          <cell r="C3473" t="str">
            <v>230SCS0005628</v>
          </cell>
          <cell r="D3473" t="str">
            <v>副驾左侧手动调角器总成</v>
          </cell>
        </row>
        <row r="3474">
          <cell r="B3474" t="str">
            <v>SHT0000781</v>
          </cell>
          <cell r="C3474" t="str">
            <v>230SHT0000781</v>
          </cell>
          <cell r="D3474" t="str">
            <v>上卧铺铸钢支撑板右</v>
          </cell>
        </row>
        <row r="3475">
          <cell r="B3475" t="str">
            <v>SHT0000782</v>
          </cell>
          <cell r="C3475" t="str">
            <v>230SHT0000782</v>
          </cell>
          <cell r="D3475" t="str">
            <v>上卧铺支承板左</v>
          </cell>
        </row>
        <row r="3476">
          <cell r="B3476" t="str">
            <v>SHT0000783</v>
          </cell>
          <cell r="C3476" t="str">
            <v>230SHT0000783</v>
          </cell>
          <cell r="D3476" t="str">
            <v>上卧铺左支撑总成</v>
          </cell>
        </row>
        <row r="3477">
          <cell r="B3477" t="str">
            <v>SHT0000784</v>
          </cell>
          <cell r="C3477" t="str">
            <v>230SHT0000784</v>
          </cell>
          <cell r="D3477" t="str">
            <v>上卧铺右支撑总成</v>
          </cell>
        </row>
        <row r="3478">
          <cell r="B3478" t="str">
            <v>TST0000405</v>
          </cell>
          <cell r="C3478" t="str">
            <v>230TST0000405</v>
          </cell>
          <cell r="D3478" t="str">
            <v>冲头φ8.1*φ10*56</v>
          </cell>
        </row>
        <row r="3479">
          <cell r="B3479" t="str">
            <v>SHT0012351</v>
          </cell>
          <cell r="C3479" t="str">
            <v>220SHT0012351</v>
          </cell>
          <cell r="D3479" t="str">
            <v>坐垫面套总成</v>
          </cell>
        </row>
        <row r="3480">
          <cell r="B3480" t="str">
            <v>TST0000250</v>
          </cell>
          <cell r="C3480" t="str">
            <v>230TST0000250</v>
          </cell>
          <cell r="D3480" t="str">
            <v>ф25*160</v>
          </cell>
        </row>
        <row r="3481">
          <cell r="B3481" t="str">
            <v>SLT0000139</v>
          </cell>
          <cell r="C3481" t="str">
            <v>220SLT0000139</v>
          </cell>
          <cell r="D3481" t="str">
            <v>M3右舵1995小背布套</v>
          </cell>
        </row>
        <row r="3482">
          <cell r="B3482" t="str">
            <v>SLT0001102</v>
          </cell>
          <cell r="C3482" t="str">
            <v>220SLT0001102</v>
          </cell>
          <cell r="D3482" t="str">
            <v>K1窄车单人背（骨架）</v>
          </cell>
        </row>
        <row r="3483">
          <cell r="B3483" t="str">
            <v>SHT0001626</v>
          </cell>
          <cell r="C3483" t="str">
            <v>220SHT0001626</v>
          </cell>
          <cell r="D3483" t="str">
            <v>驾驶员座垫护面总成</v>
          </cell>
        </row>
        <row r="3484">
          <cell r="B3484" t="str">
            <v>REM0000467</v>
          </cell>
          <cell r="C3484" t="str">
            <v>210REM0000467</v>
          </cell>
          <cell r="D3484" t="str">
            <v>ETX改型左后视镜大保护盖</v>
          </cell>
        </row>
        <row r="3485">
          <cell r="B3485" t="str">
            <v>SHT0001314</v>
          </cell>
          <cell r="C3485" t="str">
            <v>230SHT0001314</v>
          </cell>
          <cell r="D3485" t="str">
            <v>气囊减震器上框组件</v>
          </cell>
        </row>
        <row r="3486">
          <cell r="B3486" t="str">
            <v>RCA0000217</v>
          </cell>
          <cell r="C3486" t="str">
            <v>210RCA0000217</v>
          </cell>
          <cell r="D3486" t="str">
            <v>备胎紧固器</v>
          </cell>
        </row>
        <row r="3487">
          <cell r="B3487" t="str">
            <v>SHT0000788</v>
          </cell>
          <cell r="C3487" t="str">
            <v>220SHT0000788</v>
          </cell>
          <cell r="D3487" t="str">
            <v>副驾座垫护面总成</v>
          </cell>
        </row>
        <row r="3488">
          <cell r="B3488" t="str">
            <v>SLT0000606</v>
          </cell>
          <cell r="C3488" t="str">
            <v>220SLT0000606</v>
          </cell>
          <cell r="D3488" t="str">
            <v>K1窄车右后旋转支架</v>
          </cell>
        </row>
        <row r="3489">
          <cell r="B3489" t="str">
            <v>SLT0010397</v>
          </cell>
          <cell r="C3489" t="str">
            <v>220SLT0010397</v>
          </cell>
          <cell r="D3489" t="str">
            <v>副驾座垫骨架总成</v>
          </cell>
        </row>
        <row r="3490">
          <cell r="B3490" t="str">
            <v>SHT0012121</v>
          </cell>
          <cell r="C3490" t="str">
            <v>220SHT0012121</v>
          </cell>
          <cell r="D3490" t="str">
            <v>驾驶员座垫护面总成</v>
          </cell>
        </row>
        <row r="3491">
          <cell r="B3491" t="str">
            <v>SCS0003471</v>
          </cell>
          <cell r="C3491" t="str">
            <v>220SCS0003471</v>
          </cell>
          <cell r="D3491" t="str">
            <v>副驾驶员座垫泡沫总成</v>
          </cell>
        </row>
        <row r="3492">
          <cell r="B3492" t="str">
            <v>SHT0001340</v>
          </cell>
          <cell r="C3492" t="str">
            <v>230SHT0001340</v>
          </cell>
          <cell r="D3492" t="str">
            <v>气囊减震器下框组件</v>
          </cell>
        </row>
        <row r="3493">
          <cell r="B3493" t="str">
            <v>SHT0001306</v>
          </cell>
          <cell r="C3493" t="str">
            <v>230SHT0001306</v>
          </cell>
          <cell r="D3493" t="str">
            <v>机械减震下框组件电泳</v>
          </cell>
        </row>
        <row r="3494">
          <cell r="B3494" t="str">
            <v>SHT0000780</v>
          </cell>
          <cell r="C3494" t="str">
            <v>220SHT0000780</v>
          </cell>
          <cell r="D3494" t="str">
            <v>气弹簧总成</v>
          </cell>
        </row>
        <row r="3495">
          <cell r="B3495" t="str">
            <v>SHT0011728</v>
          </cell>
          <cell r="C3495" t="str">
            <v>230SHT0011728</v>
          </cell>
          <cell r="D3495" t="str">
            <v>车身安装支架总成</v>
          </cell>
        </row>
        <row r="3496">
          <cell r="B3496" t="str">
            <v>TST0000499</v>
          </cell>
          <cell r="C3496" t="str">
            <v>230TST0000499</v>
          </cell>
          <cell r="D3496" t="str">
            <v>快速夹钳36204M</v>
          </cell>
        </row>
        <row r="3497">
          <cell r="B3497" t="str">
            <v>SHT0014203</v>
          </cell>
          <cell r="C3497" t="str">
            <v>230SHT0014203</v>
          </cell>
          <cell r="D3497" t="str">
            <v>减震器下框焊接总成</v>
          </cell>
        </row>
        <row r="3498">
          <cell r="B3498" t="str">
            <v>TMI0000061</v>
          </cell>
          <cell r="C3498" t="str">
            <v>210TMI0000061</v>
          </cell>
          <cell r="D3498" t="str">
            <v>ASA-778T</v>
          </cell>
        </row>
        <row r="3499">
          <cell r="B3499" t="str">
            <v>SLT0010319</v>
          </cell>
          <cell r="C3499" t="str">
            <v>220SLT0010319</v>
          </cell>
          <cell r="D3499" t="str">
            <v>驾驶员座垫护面总成</v>
          </cell>
        </row>
        <row r="3500">
          <cell r="B3500" t="str">
            <v>SBS0010058</v>
          </cell>
          <cell r="C3500" t="str">
            <v>220SBS0010058</v>
          </cell>
          <cell r="D3500" t="str">
            <v>K1侧翻座骨架罩壳右火山黑</v>
          </cell>
        </row>
        <row r="3501">
          <cell r="B3501" t="str">
            <v>SLT0000526</v>
          </cell>
          <cell r="C3501" t="str">
            <v>220SLT0000526</v>
          </cell>
          <cell r="D3501" t="str">
            <v>K1侧翻座骨架罩壳右副</v>
          </cell>
        </row>
        <row r="3502">
          <cell r="B3502" t="str">
            <v>TCT0000037</v>
          </cell>
          <cell r="C3502" t="str">
            <v>230TCT0000037</v>
          </cell>
          <cell r="D3502" t="str">
            <v>2600E4磷化补充剂</v>
          </cell>
        </row>
        <row r="3503">
          <cell r="B3503" t="str">
            <v>REM0002909</v>
          </cell>
          <cell r="C3503" t="str">
            <v>210REM0002909</v>
          </cell>
          <cell r="D3503" t="str">
            <v>江淮装饰玻璃</v>
          </cell>
        </row>
        <row r="3504">
          <cell r="B3504" t="str">
            <v>SHT0001361</v>
          </cell>
          <cell r="C3504" t="str">
            <v>230SHT0001361</v>
          </cell>
          <cell r="D3504" t="str">
            <v>气囊减震器下框组件</v>
          </cell>
        </row>
        <row r="3505">
          <cell r="B3505" t="str">
            <v>SHT0000655</v>
          </cell>
          <cell r="C3505" t="str">
            <v>220SHT0000655</v>
          </cell>
          <cell r="D3505" t="str">
            <v>中间座折叠板左侧右舵</v>
          </cell>
        </row>
        <row r="3506">
          <cell r="B3506" t="str">
            <v>SLT0000668</v>
          </cell>
          <cell r="C3506" t="str">
            <v>220SLT0000668</v>
          </cell>
          <cell r="D3506" t="str">
            <v>K1窄体中间座</v>
          </cell>
        </row>
        <row r="3507">
          <cell r="B3507" t="str">
            <v>TFT0000018</v>
          </cell>
          <cell r="C3507" t="str">
            <v>220TFT0000018</v>
          </cell>
          <cell r="D3507" t="str">
            <v>开孔剂（发泡）</v>
          </cell>
        </row>
        <row r="3508">
          <cell r="B3508" t="str">
            <v>TST0001679</v>
          </cell>
          <cell r="C3508" t="str">
            <v>220TST0001679</v>
          </cell>
          <cell r="D3508" t="str">
            <v>防锈剂LS-C-301</v>
          </cell>
        </row>
        <row r="3509">
          <cell r="B3509" t="str">
            <v>SLT0010515</v>
          </cell>
          <cell r="C3509" t="str">
            <v>220SLT0010515</v>
          </cell>
          <cell r="D3509" t="str">
            <v>驾驶员通风加热开关</v>
          </cell>
        </row>
        <row r="3510">
          <cell r="B3510" t="str">
            <v>REM0001723</v>
          </cell>
          <cell r="C3510" t="str">
            <v>210REM0001723</v>
          </cell>
          <cell r="D3510" t="str">
            <v>奥驰右镜杆(喷涂)</v>
          </cell>
        </row>
        <row r="3511">
          <cell r="B3511" t="str">
            <v>TST0000249</v>
          </cell>
          <cell r="C3511" t="str">
            <v>230TST0000249</v>
          </cell>
          <cell r="D3511" t="str">
            <v>ф25*180</v>
          </cell>
        </row>
        <row r="3512">
          <cell r="B3512" t="str">
            <v>RSM0000070</v>
          </cell>
          <cell r="C3512" t="str">
            <v>210RSM0000070</v>
          </cell>
          <cell r="D3512" t="str">
            <v>4005下视镜</v>
          </cell>
        </row>
        <row r="3513">
          <cell r="B3513" t="str">
            <v>SHT0000567</v>
          </cell>
          <cell r="C3513" t="str">
            <v>220SHT0000567</v>
          </cell>
          <cell r="D3513" t="str">
            <v>中间座靠背护面总成</v>
          </cell>
        </row>
        <row r="3514">
          <cell r="B3514" t="str">
            <v>SBS0010157</v>
          </cell>
          <cell r="C3514" t="str">
            <v>220SBS0010157</v>
          </cell>
          <cell r="D3514" t="str">
            <v>K1标准（上小背）布套</v>
          </cell>
        </row>
        <row r="3515">
          <cell r="B3515" t="str">
            <v>SBS0010158</v>
          </cell>
          <cell r="C3515" t="str">
            <v>220SBS0010158</v>
          </cell>
          <cell r="D3515" t="str">
            <v>K1标准（中间背）布套</v>
          </cell>
        </row>
        <row r="3516">
          <cell r="B3516" t="str">
            <v>TSY0010120</v>
          </cell>
          <cell r="C3516" t="str">
            <v>220TSY0010120</v>
          </cell>
          <cell r="D3516" t="str">
            <v>通风织物</v>
          </cell>
        </row>
        <row r="3517">
          <cell r="B3517" t="str">
            <v>BMM0000041</v>
          </cell>
          <cell r="C3517" t="str">
            <v>210BMM0000041</v>
          </cell>
          <cell r="D3517" t="str">
            <v>奥威调整机构H6状态</v>
          </cell>
        </row>
        <row r="3518">
          <cell r="B3518" t="str">
            <v>SHT0002451</v>
          </cell>
          <cell r="C3518" t="str">
            <v>220SHT0002451</v>
          </cell>
          <cell r="D3518" t="str">
            <v>坐盆钣金电泳</v>
          </cell>
        </row>
        <row r="3519">
          <cell r="B3519" t="str">
            <v>SHT0001351</v>
          </cell>
          <cell r="C3519" t="str">
            <v>230SHT0001351</v>
          </cell>
          <cell r="D3519" t="str">
            <v>气囊减震器下框组件电泳</v>
          </cell>
        </row>
        <row r="3520">
          <cell r="B3520" t="str">
            <v>SLT0001111</v>
          </cell>
          <cell r="C3520" t="str">
            <v>220SLT0001111</v>
          </cell>
          <cell r="D3520" t="str">
            <v>6486司机座骨架</v>
          </cell>
        </row>
        <row r="3521">
          <cell r="B3521" t="str">
            <v>SLT0001112</v>
          </cell>
          <cell r="C3521" t="str">
            <v>220SLT0001112</v>
          </cell>
          <cell r="D3521" t="str">
            <v>6486副司机座垫（骨架）</v>
          </cell>
        </row>
        <row r="3522">
          <cell r="B3522" t="str">
            <v>SHT0000435</v>
          </cell>
          <cell r="C3522" t="str">
            <v>210SHT0000435</v>
          </cell>
          <cell r="D3522" t="str">
            <v>M3000主驾左大护板不带孔</v>
          </cell>
        </row>
        <row r="3523">
          <cell r="B3523" t="str">
            <v>SLT0000176</v>
          </cell>
          <cell r="C3523" t="str">
            <v>220SLT0000176</v>
          </cell>
          <cell r="D3523" t="str">
            <v>6486司机调角器(主动</v>
          </cell>
        </row>
        <row r="3524">
          <cell r="B3524" t="str">
            <v>SLT0000183</v>
          </cell>
          <cell r="C3524" t="str">
            <v>220SLT0000183</v>
          </cell>
          <cell r="D3524" t="str">
            <v>6486副司机调角器主动</v>
          </cell>
        </row>
        <row r="3525">
          <cell r="B3525" t="str">
            <v>SHT0000660</v>
          </cell>
          <cell r="C3525" t="str">
            <v>220SHT0000660</v>
          </cell>
          <cell r="D3525" t="str">
            <v>中间座座垫护面总成右舵</v>
          </cell>
        </row>
        <row r="3526">
          <cell r="B3526" t="str">
            <v>SLT0002421</v>
          </cell>
          <cell r="C3526" t="str">
            <v>220SLT0002421</v>
          </cell>
          <cell r="D3526" t="str">
            <v>靠背通风袋体</v>
          </cell>
        </row>
        <row r="3527">
          <cell r="B3527" t="str">
            <v>REM0010169</v>
          </cell>
          <cell r="C3527" t="str">
            <v>210REM0010169</v>
          </cell>
          <cell r="D3527" t="str">
            <v>H6左镜杆</v>
          </cell>
        </row>
        <row r="3528">
          <cell r="B3528" t="str">
            <v>REM0010229</v>
          </cell>
          <cell r="C3528" t="str">
            <v>210REM0010229</v>
          </cell>
          <cell r="D3528" t="str">
            <v>H6右镜杆</v>
          </cell>
        </row>
        <row r="3529">
          <cell r="B3529" t="str">
            <v>BMM0000007</v>
          </cell>
          <cell r="C3529" t="str">
            <v>210BMM0000007</v>
          </cell>
          <cell r="D3529" t="str">
            <v>奥威调整机构</v>
          </cell>
        </row>
        <row r="3530">
          <cell r="B3530" t="str">
            <v>SLT0010389</v>
          </cell>
          <cell r="C3530" t="str">
            <v>220SLT0010389</v>
          </cell>
          <cell r="D3530" t="str">
            <v>驾驶员头枕护面总成</v>
          </cell>
        </row>
        <row r="3531">
          <cell r="B3531" t="str">
            <v>TST0000156</v>
          </cell>
          <cell r="C3531" t="str">
            <v>230TST0000156</v>
          </cell>
          <cell r="D3531" t="str">
            <v>ф20.5*80冲针</v>
          </cell>
        </row>
        <row r="3532">
          <cell r="B3532" t="str">
            <v>SLT0002599</v>
          </cell>
          <cell r="C3532" t="str">
            <v>220SLT0002599</v>
          </cell>
          <cell r="D3532" t="str">
            <v>k1窄车460司机座布套</v>
          </cell>
        </row>
        <row r="3533">
          <cell r="B3533" t="str">
            <v>SBS0010062</v>
          </cell>
          <cell r="C3533" t="str">
            <v>220SBS0010062</v>
          </cell>
          <cell r="D3533" t="str">
            <v>K1侧翻座骨架罩壳左火山黑</v>
          </cell>
        </row>
        <row r="3534">
          <cell r="B3534" t="str">
            <v>SLT0000499</v>
          </cell>
          <cell r="C3534" t="str">
            <v>220SLT0000499</v>
          </cell>
          <cell r="D3534" t="str">
            <v>K1侧翻座骨架罩壳左正</v>
          </cell>
        </row>
        <row r="3535">
          <cell r="B3535" t="str">
            <v>SHT0001648</v>
          </cell>
          <cell r="C3535" t="str">
            <v>210SHT0001648</v>
          </cell>
          <cell r="D3535" t="str">
            <v>X3000主驾驶员靠背饰板</v>
          </cell>
        </row>
        <row r="3536">
          <cell r="B3536" t="str">
            <v>SLT0002579</v>
          </cell>
          <cell r="C3536" t="str">
            <v>220SLT0002579</v>
          </cell>
          <cell r="D3536" t="str">
            <v>k1右舵三排单人座布套</v>
          </cell>
        </row>
        <row r="3537">
          <cell r="B3537" t="str">
            <v>SLT0002604</v>
          </cell>
          <cell r="C3537" t="str">
            <v>220SLT0002604</v>
          </cell>
          <cell r="D3537" t="str">
            <v>k1窄车三排单人座布套</v>
          </cell>
        </row>
        <row r="3538">
          <cell r="B3538" t="str">
            <v>SHT0012120</v>
          </cell>
          <cell r="C3538" t="str">
            <v>220SHT0012120</v>
          </cell>
          <cell r="D3538" t="str">
            <v>驾驶员座垫护面总成</v>
          </cell>
        </row>
        <row r="3539">
          <cell r="B3539" t="str">
            <v>SLT0002031</v>
          </cell>
          <cell r="C3539" t="str">
            <v>220SLT0002031</v>
          </cell>
          <cell r="D3539" t="str">
            <v>窄车单人靠背骨架总成</v>
          </cell>
        </row>
        <row r="3540">
          <cell r="B3540" t="str">
            <v>SLT0002578</v>
          </cell>
          <cell r="C3540" t="str">
            <v>220SLT0002578</v>
          </cell>
          <cell r="D3540" t="str">
            <v>k1右舵二排单人座布套</v>
          </cell>
        </row>
        <row r="3541">
          <cell r="B3541" t="str">
            <v>SLT0000781</v>
          </cell>
          <cell r="C3541" t="str">
            <v>220SLT0000781</v>
          </cell>
          <cell r="D3541" t="str">
            <v>M4司机座框总成</v>
          </cell>
        </row>
        <row r="3542">
          <cell r="B3542" t="str">
            <v>TWT0000069</v>
          </cell>
          <cell r="C3542" t="str">
            <v>230TWT0000069</v>
          </cell>
          <cell r="D3542" t="str">
            <v>方管不锈钢</v>
          </cell>
        </row>
        <row r="3543">
          <cell r="B3543" t="str">
            <v>REM0000484</v>
          </cell>
          <cell r="C3543" t="str">
            <v>210REM0000484</v>
          </cell>
          <cell r="D3543" t="str">
            <v>ETX改型右后视镜大保护盖</v>
          </cell>
        </row>
        <row r="3544">
          <cell r="B3544" t="str">
            <v>SHT0002292</v>
          </cell>
          <cell r="C3544" t="str">
            <v>210SHT0002292</v>
          </cell>
          <cell r="D3544" t="str">
            <v>备胎紧固器总成</v>
          </cell>
        </row>
        <row r="3545">
          <cell r="B3545" t="str">
            <v>TCT0000007</v>
          </cell>
          <cell r="C3545" t="str">
            <v>230TCT0000007</v>
          </cell>
          <cell r="D3545" t="str">
            <v>表调剂碱</v>
          </cell>
        </row>
        <row r="3546">
          <cell r="B3546" t="str">
            <v>SHT0002339</v>
          </cell>
          <cell r="C3546" t="str">
            <v>210SHT0002339</v>
          </cell>
          <cell r="D3546" t="str">
            <v>左前围扶手及铰链总成</v>
          </cell>
        </row>
        <row r="3547">
          <cell r="B3547" t="str">
            <v>SHT0002340</v>
          </cell>
          <cell r="C3547" t="str">
            <v>210SHT0002340</v>
          </cell>
          <cell r="D3547" t="str">
            <v>右前围扶手及铰链总成</v>
          </cell>
        </row>
        <row r="3548">
          <cell r="B3548" t="str">
            <v>SCS0004171</v>
          </cell>
          <cell r="C3548" t="str">
            <v>220SCS0004171</v>
          </cell>
          <cell r="D3548" t="str">
            <v>B40L中改右侧地锁总成</v>
          </cell>
        </row>
        <row r="3549">
          <cell r="B3549" t="str">
            <v>SCS0004175</v>
          </cell>
          <cell r="C3549" t="str">
            <v>220SCS0004175</v>
          </cell>
          <cell r="D3549" t="str">
            <v>B40L中改左侧地锁总成</v>
          </cell>
        </row>
        <row r="3550">
          <cell r="B3550" t="str">
            <v>SHT0012233</v>
          </cell>
          <cell r="C3550" t="str">
            <v>220SHT0012233</v>
          </cell>
          <cell r="D3550" t="str">
            <v>气弹簧总成</v>
          </cell>
        </row>
        <row r="3551">
          <cell r="B3551" t="str">
            <v>TST0000161</v>
          </cell>
          <cell r="C3551" t="str">
            <v>230TST0000161</v>
          </cell>
          <cell r="D3551" t="str">
            <v>ф17.5*80冲针</v>
          </cell>
        </row>
        <row r="3552">
          <cell r="B3552" t="str">
            <v>TST0000162</v>
          </cell>
          <cell r="C3552" t="str">
            <v>230TST0000162</v>
          </cell>
          <cell r="D3552" t="str">
            <v>ф18*80冲针</v>
          </cell>
        </row>
        <row r="3553">
          <cell r="B3553" t="str">
            <v>TST0000173</v>
          </cell>
          <cell r="C3553" t="str">
            <v>230TST0000173</v>
          </cell>
          <cell r="D3553" t="str">
            <v>ф17.2*60冲针</v>
          </cell>
        </row>
        <row r="3554">
          <cell r="B3554" t="str">
            <v>TST0000252</v>
          </cell>
          <cell r="C3554" t="str">
            <v>230TST0000252</v>
          </cell>
          <cell r="D3554" t="str">
            <v>ф22*250</v>
          </cell>
        </row>
        <row r="3555">
          <cell r="B3555" t="str">
            <v>TST0000441</v>
          </cell>
          <cell r="C3555" t="str">
            <v>230TST0000441</v>
          </cell>
          <cell r="D3555" t="str">
            <v>轴承HK253222</v>
          </cell>
        </row>
        <row r="3556">
          <cell r="B3556" t="str">
            <v>TST0000461</v>
          </cell>
          <cell r="C3556" t="str">
            <v>230TST0000461</v>
          </cell>
          <cell r="D3556" t="str">
            <v>接触器CN16</v>
          </cell>
        </row>
        <row r="3557">
          <cell r="B3557" t="str">
            <v>TST0000511</v>
          </cell>
          <cell r="C3557" t="str">
            <v>230TST0000511</v>
          </cell>
          <cell r="D3557" t="str">
            <v>方尺20cm</v>
          </cell>
        </row>
        <row r="3558">
          <cell r="B3558" t="str">
            <v>SHT0001450</v>
          </cell>
          <cell r="C3558" t="str">
            <v>230SHT0001450</v>
          </cell>
          <cell r="D3558" t="str">
            <v>机械减震下框组件</v>
          </cell>
        </row>
        <row r="3559">
          <cell r="B3559" t="str">
            <v>SLT0000430</v>
          </cell>
          <cell r="C3559" t="str">
            <v>220SLT0000430</v>
          </cell>
          <cell r="D3559" t="str">
            <v>K1-G9-6座一排支腿</v>
          </cell>
        </row>
        <row r="3560">
          <cell r="B3560" t="str">
            <v>SLT0000438</v>
          </cell>
          <cell r="C3560" t="str">
            <v>220SLT0000438</v>
          </cell>
          <cell r="D3560" t="str">
            <v>K1-G9-6座二排支腿</v>
          </cell>
        </row>
        <row r="3561">
          <cell r="B3561" t="str">
            <v>SLT0000619</v>
          </cell>
          <cell r="C3561" t="str">
            <v>220SLT0000619</v>
          </cell>
          <cell r="D3561" t="str">
            <v>K1-G7一排支腿</v>
          </cell>
        </row>
        <row r="3562">
          <cell r="B3562" t="str">
            <v>SLT0000622</v>
          </cell>
          <cell r="C3562" t="str">
            <v>220SLT0000622</v>
          </cell>
          <cell r="D3562" t="str">
            <v>K1-G7二排支腿</v>
          </cell>
        </row>
        <row r="3563">
          <cell r="B3563" t="str">
            <v>SHT0000689</v>
          </cell>
          <cell r="C3563" t="str">
            <v>220SHT0000689</v>
          </cell>
          <cell r="D3563" t="str">
            <v>气弹簧总成</v>
          </cell>
        </row>
        <row r="3564">
          <cell r="B3564" t="str">
            <v>TST0000390</v>
          </cell>
          <cell r="C3564" t="str">
            <v>230TST0000390</v>
          </cell>
          <cell r="D3564" t="str">
            <v>冲头φ5.5*φ8.05*54</v>
          </cell>
        </row>
        <row r="3565">
          <cell r="B3565" t="str">
            <v>REM0003172</v>
          </cell>
          <cell r="C3565" t="str">
            <v>210REM0003172</v>
          </cell>
          <cell r="D3565" t="str">
            <v>奥驰W58右镜杆喷涂</v>
          </cell>
        </row>
        <row r="3566">
          <cell r="B3566" t="str">
            <v>RIM0000038</v>
          </cell>
          <cell r="C3566" t="str">
            <v>210RIM0000038</v>
          </cell>
          <cell r="D3566" t="str">
            <v>16A0室内镜</v>
          </cell>
        </row>
        <row r="3567">
          <cell r="B3567" t="str">
            <v>RIM0000042</v>
          </cell>
          <cell r="C3567" t="str">
            <v>210RIM0000042</v>
          </cell>
          <cell r="D3567" t="str">
            <v>1B1783-01内视镜</v>
          </cell>
        </row>
        <row r="3568">
          <cell r="B3568" t="str">
            <v>SHT0000773</v>
          </cell>
          <cell r="C3568" t="str">
            <v>220SHT0000773</v>
          </cell>
          <cell r="D3568" t="str">
            <v>H4下卧铺护网总成</v>
          </cell>
        </row>
        <row r="3569">
          <cell r="B3569" t="str">
            <v>TST0000265</v>
          </cell>
          <cell r="C3569" t="str">
            <v>230TST0000265</v>
          </cell>
          <cell r="D3569" t="str">
            <v>ф25×120导柱销</v>
          </cell>
        </row>
        <row r="3570">
          <cell r="B3570" t="str">
            <v>SHT0000649</v>
          </cell>
          <cell r="C3570" t="str">
            <v>220SHT0000649</v>
          </cell>
          <cell r="D3570" t="str">
            <v>驾驶员座垫护面总成</v>
          </cell>
        </row>
        <row r="3571">
          <cell r="B3571" t="str">
            <v>SLT0001674</v>
          </cell>
          <cell r="C3571" t="str">
            <v>220SLT0001674</v>
          </cell>
          <cell r="D3571" t="str">
            <v>副司机座钢丝</v>
          </cell>
        </row>
        <row r="3572">
          <cell r="B3572" t="str">
            <v>TMI0000135</v>
          </cell>
          <cell r="C3572" t="str">
            <v>210TMI0000135</v>
          </cell>
          <cell r="D3572" t="str">
            <v>PA6-GF30北鸿科</v>
          </cell>
        </row>
        <row r="3573">
          <cell r="B3573" t="str">
            <v>SLT0002646</v>
          </cell>
          <cell r="C3573" t="str">
            <v>220SLT0002646</v>
          </cell>
          <cell r="D3573" t="str">
            <v>K1标准宽车司机背布套</v>
          </cell>
        </row>
        <row r="3574">
          <cell r="B3574" t="str">
            <v>TSY0000199</v>
          </cell>
          <cell r="C3574" t="str">
            <v>220TSY0000199</v>
          </cell>
          <cell r="D3574" t="str">
            <v>PVC辅料GM100</v>
          </cell>
        </row>
        <row r="3575">
          <cell r="B3575" t="str">
            <v>TSY0000205</v>
          </cell>
          <cell r="C3575" t="str">
            <v>220TSY0000205</v>
          </cell>
          <cell r="D3575" t="str">
            <v>辅料皮革EM100</v>
          </cell>
        </row>
        <row r="3576">
          <cell r="B3576" t="str">
            <v>TMP5004023</v>
          </cell>
          <cell r="C3576" t="str">
            <v>210TMP5004023</v>
          </cell>
          <cell r="D3576" t="str">
            <v>色漆稀释剂SV13-068A</v>
          </cell>
        </row>
        <row r="3577">
          <cell r="B3577" t="str">
            <v>TMP5004024</v>
          </cell>
          <cell r="C3577" t="str">
            <v>210TMP5004024</v>
          </cell>
          <cell r="D3577" t="str">
            <v>清漆稀释剂SV41-038A</v>
          </cell>
        </row>
        <row r="3578">
          <cell r="B3578" t="str">
            <v>TST0001708</v>
          </cell>
          <cell r="C3578" t="str">
            <v>230TST0001708</v>
          </cell>
          <cell r="D3578" t="str">
            <v>钻头6.9</v>
          </cell>
        </row>
        <row r="3579">
          <cell r="B3579" t="str">
            <v>SHT0011367</v>
          </cell>
          <cell r="C3579" t="str">
            <v>210SHT0011367</v>
          </cell>
          <cell r="D3579" t="str">
            <v>H6左侧扶手发泡面</v>
          </cell>
        </row>
        <row r="3580">
          <cell r="B3580" t="str">
            <v>SHT0001980</v>
          </cell>
          <cell r="C3580" t="str">
            <v>230SHT0001980</v>
          </cell>
          <cell r="D3580" t="str">
            <v>主驾上框焊接组件电泳</v>
          </cell>
        </row>
        <row r="3581">
          <cell r="B3581" t="str">
            <v>REM0001713</v>
          </cell>
          <cell r="C3581" t="str">
            <v>210REM0001713</v>
          </cell>
          <cell r="D3581" t="str">
            <v>奥驰左镜杆(喷涂)</v>
          </cell>
        </row>
        <row r="3582">
          <cell r="B3582" t="str">
            <v>RSM0000114</v>
          </cell>
          <cell r="C3582" t="str">
            <v>210RSM0000114</v>
          </cell>
          <cell r="D3582" t="str">
            <v>ETX改型高顶前下镜杆</v>
          </cell>
        </row>
        <row r="3583">
          <cell r="B3583" t="str">
            <v>RSM0000115</v>
          </cell>
          <cell r="C3583" t="str">
            <v>210RSM0000115</v>
          </cell>
          <cell r="D3583" t="str">
            <v>ETX改型平顶前下镜杆</v>
          </cell>
        </row>
        <row r="3584">
          <cell r="B3584" t="str">
            <v>TST0000363</v>
          </cell>
          <cell r="C3584" t="str">
            <v>230TST0000363</v>
          </cell>
          <cell r="D3584" t="str">
            <v>尼龙草</v>
          </cell>
        </row>
        <row r="3585">
          <cell r="B3585" t="str">
            <v>TST0001892</v>
          </cell>
          <cell r="C3585" t="str">
            <v>230TST0001892</v>
          </cell>
          <cell r="D3585" t="str">
            <v>铝锭</v>
          </cell>
        </row>
        <row r="3586">
          <cell r="B3586" t="str">
            <v>TST0000396</v>
          </cell>
          <cell r="C3586" t="str">
            <v>230TST0000396</v>
          </cell>
          <cell r="D3586" t="str">
            <v>冲头φ8.15*φ10*54</v>
          </cell>
        </row>
        <row r="3587">
          <cell r="B3587" t="str">
            <v>RSM0000065</v>
          </cell>
          <cell r="C3587" t="str">
            <v>210RSM0000065</v>
          </cell>
          <cell r="D3587" t="str">
            <v>捷运高顶下视镜</v>
          </cell>
        </row>
        <row r="3588">
          <cell r="B3588" t="str">
            <v>SHT0000600</v>
          </cell>
          <cell r="C3588" t="str">
            <v>220SHT0000600</v>
          </cell>
          <cell r="D3588" t="str">
            <v>11款椰棕吊铺下面硬质棉</v>
          </cell>
        </row>
        <row r="3589">
          <cell r="B3589" t="str">
            <v>SHT0000595</v>
          </cell>
          <cell r="C3589" t="str">
            <v>220SHT0000595</v>
          </cell>
          <cell r="D3589" t="str">
            <v>重卡吊铺上面硬质棉</v>
          </cell>
        </row>
        <row r="3590">
          <cell r="B3590" t="str">
            <v>SLT0000674</v>
          </cell>
          <cell r="C3590" t="str">
            <v>220SLT0000674</v>
          </cell>
          <cell r="D3590" t="str">
            <v>K1宽车中间座</v>
          </cell>
        </row>
        <row r="3591">
          <cell r="B3591" t="str">
            <v>RSM0000189</v>
          </cell>
          <cell r="C3591" t="str">
            <v>210RSM0000189</v>
          </cell>
          <cell r="D3591" t="str">
            <v>华菱H08右驾平顶前下视镜</v>
          </cell>
        </row>
        <row r="3592">
          <cell r="B3592" t="str">
            <v>REM0000887</v>
          </cell>
          <cell r="C3592" t="str">
            <v>210REM0000887</v>
          </cell>
          <cell r="D3592" t="str">
            <v>1580镜杆右喷涂</v>
          </cell>
        </row>
        <row r="3593">
          <cell r="B3593" t="str">
            <v>SLT0002045</v>
          </cell>
          <cell r="C3593" t="str">
            <v>220SLT0002045</v>
          </cell>
          <cell r="D3593" t="str">
            <v>左舵深灰仿皮二排单人座</v>
          </cell>
        </row>
        <row r="3594">
          <cell r="B3594" t="str">
            <v>SHT0001075</v>
          </cell>
          <cell r="C3594" t="str">
            <v>230SHT0001075</v>
          </cell>
          <cell r="D3594" t="str">
            <v>主驾右星盘 1222086X无轴</v>
          </cell>
        </row>
        <row r="3595">
          <cell r="B3595" t="str">
            <v>SCS0004408</v>
          </cell>
          <cell r="C3595" t="str">
            <v>230SCS0004408</v>
          </cell>
          <cell r="D3595" t="str">
            <v>中改左座椅右侧调角器组合</v>
          </cell>
        </row>
        <row r="3596">
          <cell r="B3596" t="str">
            <v>SCS0004411</v>
          </cell>
          <cell r="C3596" t="str">
            <v>230SCS0004411</v>
          </cell>
          <cell r="D3596" t="str">
            <v>中改右座椅左侧调角器组合</v>
          </cell>
        </row>
        <row r="3597">
          <cell r="B3597" t="str">
            <v>SHT0001074</v>
          </cell>
          <cell r="C3597" t="str">
            <v>230SHT0001074</v>
          </cell>
          <cell r="D3597" t="str">
            <v>副驾左星盘 122087X无轴</v>
          </cell>
        </row>
        <row r="3598">
          <cell r="B3598" t="str">
            <v>SHT0010300</v>
          </cell>
          <cell r="C3598" t="str">
            <v>230SHT0010300</v>
          </cell>
          <cell r="D3598" t="str">
            <v>主驾驶从动侧圆盘</v>
          </cell>
        </row>
        <row r="3599">
          <cell r="B3599" t="str">
            <v>SHT0010412</v>
          </cell>
          <cell r="C3599" t="str">
            <v>230SHT0010412</v>
          </cell>
          <cell r="D3599" t="str">
            <v>副驾驶从动侧圆盘总成</v>
          </cell>
        </row>
        <row r="3600">
          <cell r="B3600" t="str">
            <v>SHT0000544</v>
          </cell>
          <cell r="C3600" t="str">
            <v>220SHT0000544</v>
          </cell>
          <cell r="D3600" t="str">
            <v>H4副司机座框总成</v>
          </cell>
        </row>
        <row r="3601">
          <cell r="B3601" t="str">
            <v>SHT0000544</v>
          </cell>
          <cell r="C3601" t="str">
            <v>230SHT0000544</v>
          </cell>
          <cell r="D3601" t="str">
            <v>H4副司机座框总成</v>
          </cell>
        </row>
        <row r="3602">
          <cell r="B3602" t="str">
            <v>SLT0002430</v>
          </cell>
          <cell r="C3602" t="str">
            <v>220SLT0002430</v>
          </cell>
          <cell r="D3602" t="str">
            <v>前座中间靠背护面总成</v>
          </cell>
        </row>
        <row r="3603">
          <cell r="B3603" t="str">
            <v>TFT0000069</v>
          </cell>
          <cell r="C3603" t="str">
            <v>220TFT0000069</v>
          </cell>
          <cell r="D3603" t="str">
            <v>黑料MDI-S3815</v>
          </cell>
        </row>
        <row r="3604">
          <cell r="B3604" t="str">
            <v>TMP5004014</v>
          </cell>
          <cell r="C3604" t="str">
            <v>210TMP5004014</v>
          </cell>
          <cell r="D3604" t="str">
            <v>色漆稀释剂A634</v>
          </cell>
        </row>
        <row r="3605">
          <cell r="B3605" t="str">
            <v>TMP5004015</v>
          </cell>
          <cell r="C3605" t="str">
            <v>210TMP5004015</v>
          </cell>
          <cell r="D3605" t="str">
            <v>清漆稀释剂A633-64</v>
          </cell>
        </row>
        <row r="3606">
          <cell r="B3606" t="str">
            <v>TST0000310</v>
          </cell>
          <cell r="C3606" t="str">
            <v>230TST0000310</v>
          </cell>
          <cell r="D3606" t="str">
            <v>压紧器304F</v>
          </cell>
        </row>
        <row r="3607">
          <cell r="B3607" t="str">
            <v>TST0000506</v>
          </cell>
          <cell r="C3607" t="str">
            <v>230TST0000506</v>
          </cell>
          <cell r="D3607" t="str">
            <v>快速夹钳305</v>
          </cell>
        </row>
        <row r="3608">
          <cell r="B3608" t="str">
            <v>REM0002019</v>
          </cell>
          <cell r="C3608" t="str">
            <v>210REM0002019</v>
          </cell>
          <cell r="D3608" t="str">
            <v>H3广角镜头总成</v>
          </cell>
        </row>
        <row r="3609">
          <cell r="B3609" t="str">
            <v>SHT0010452</v>
          </cell>
          <cell r="C3609" t="str">
            <v>230SHT0010452</v>
          </cell>
          <cell r="D3609" t="str">
            <v>主驾上框焊接组件</v>
          </cell>
        </row>
        <row r="3610">
          <cell r="B3610" t="str">
            <v>REM0010157</v>
          </cell>
          <cell r="C3610" t="str">
            <v>210REM0010157</v>
          </cell>
          <cell r="D3610" t="str">
            <v>H6左后盖装饰盖ASA</v>
          </cell>
        </row>
        <row r="3611">
          <cell r="B3611" t="str">
            <v>SLT0001055</v>
          </cell>
          <cell r="C3611" t="str">
            <v>220SLT0001055</v>
          </cell>
          <cell r="D3611" t="str">
            <v>二排单人座垫护面总成</v>
          </cell>
        </row>
        <row r="3612">
          <cell r="B3612" t="str">
            <v>REM0002326</v>
          </cell>
          <cell r="C3612" t="str">
            <v>210REM0002326</v>
          </cell>
          <cell r="D3612" t="str">
            <v>济南重汽轻卡右镜座</v>
          </cell>
        </row>
        <row r="3613">
          <cell r="B3613" t="str">
            <v>RIM0000048</v>
          </cell>
          <cell r="C3613" t="str">
            <v>210RIM0000048</v>
          </cell>
          <cell r="D3613" t="str">
            <v>1B178-02室内镜</v>
          </cell>
        </row>
        <row r="3614">
          <cell r="B3614" t="str">
            <v>REM0010217</v>
          </cell>
          <cell r="C3614" t="str">
            <v>210REM0010217</v>
          </cell>
          <cell r="D3614" t="str">
            <v>H6右后盖装饰盖ASA</v>
          </cell>
        </row>
        <row r="3615">
          <cell r="B3615" t="str">
            <v>RSM0000028</v>
          </cell>
          <cell r="C3615" t="str">
            <v>210RSM0000028</v>
          </cell>
          <cell r="D3615" t="str">
            <v>奥驰下视镜头</v>
          </cell>
        </row>
        <row r="3616">
          <cell r="B3616" t="str">
            <v>TMA0000026</v>
          </cell>
          <cell r="C3616" t="str">
            <v>210TMA0000026</v>
          </cell>
          <cell r="D3616" t="str">
            <v>M31RB包装箱</v>
          </cell>
        </row>
        <row r="3617">
          <cell r="B3617" t="str">
            <v>TMA0000026</v>
          </cell>
          <cell r="C3617" t="str">
            <v>230TMA0000026</v>
          </cell>
          <cell r="D3617" t="str">
            <v>M31RB包装箱</v>
          </cell>
        </row>
        <row r="3618">
          <cell r="B3618" t="str">
            <v>SHT0002451</v>
          </cell>
          <cell r="C3618" t="str">
            <v>230SHT0002451</v>
          </cell>
          <cell r="D3618" t="str">
            <v>坐盆钣金电泳</v>
          </cell>
        </row>
        <row r="3619">
          <cell r="B3619" t="str">
            <v>TSY0000195</v>
          </cell>
          <cell r="C3619" t="str">
            <v>220TSY0000195</v>
          </cell>
          <cell r="D3619" t="str">
            <v>辅料EM800</v>
          </cell>
        </row>
        <row r="3620">
          <cell r="B3620" t="str">
            <v>SHT0010587</v>
          </cell>
          <cell r="C3620" t="str">
            <v>220SHT0010587</v>
          </cell>
          <cell r="D3620" t="str">
            <v>中间座靠背护面总成</v>
          </cell>
        </row>
        <row r="3621">
          <cell r="B3621" t="str">
            <v>TST0000383</v>
          </cell>
          <cell r="C3621" t="str">
            <v>230TST0000383</v>
          </cell>
          <cell r="D3621" t="str">
            <v>冲头φ10*φ9.5*70</v>
          </cell>
        </row>
        <row r="3622">
          <cell r="B3622" t="str">
            <v>SLT0002651</v>
          </cell>
          <cell r="C3622" t="str">
            <v>220SLT0002651</v>
          </cell>
          <cell r="D3622" t="str">
            <v>K1标准（上小背）布套</v>
          </cell>
        </row>
        <row r="3623">
          <cell r="B3623" t="str">
            <v>SLT0002652</v>
          </cell>
          <cell r="C3623" t="str">
            <v>220SLT0002652</v>
          </cell>
          <cell r="D3623" t="str">
            <v>K1标准（中间背）布套</v>
          </cell>
        </row>
        <row r="3624">
          <cell r="B3624" t="str">
            <v>RIM0000047</v>
          </cell>
          <cell r="C3624" t="str">
            <v>210RIM0000047</v>
          </cell>
          <cell r="D3624" t="str">
            <v>1B178-03室内镜</v>
          </cell>
        </row>
        <row r="3625">
          <cell r="B3625" t="str">
            <v>SLT0002572</v>
          </cell>
          <cell r="C3625" t="str">
            <v>220SLT0002572</v>
          </cell>
          <cell r="D3625" t="str">
            <v>k1司机座布套（新面料）</v>
          </cell>
        </row>
        <row r="3626">
          <cell r="B3626" t="str">
            <v>RIM0000115</v>
          </cell>
          <cell r="C3626" t="str">
            <v>210RIM0000115</v>
          </cell>
          <cell r="D3626" t="str">
            <v>1B17837110071</v>
          </cell>
        </row>
        <row r="3627">
          <cell r="B3627" t="str">
            <v>SHT0001316</v>
          </cell>
          <cell r="C3627" t="str">
            <v>230SHT0001316</v>
          </cell>
          <cell r="D3627" t="str">
            <v>气囊减震器下框组件</v>
          </cell>
        </row>
        <row r="3628">
          <cell r="B3628" t="str">
            <v>SLT0000453</v>
          </cell>
          <cell r="C3628" t="str">
            <v>220SLT0000453</v>
          </cell>
          <cell r="D3628" t="str">
            <v>K1标准二三排单人背布套</v>
          </cell>
        </row>
        <row r="3629">
          <cell r="B3629" t="str">
            <v>RIM0000049</v>
          </cell>
          <cell r="C3629" t="str">
            <v>210RIM0000049</v>
          </cell>
          <cell r="D3629" t="str">
            <v>1B169-71室内镜</v>
          </cell>
        </row>
        <row r="3630">
          <cell r="B3630" t="str">
            <v>SLT0002519</v>
          </cell>
          <cell r="C3630" t="str">
            <v>220SLT0002519</v>
          </cell>
          <cell r="D3630" t="str">
            <v>副驾驶员座椅座垫骨架总成</v>
          </cell>
        </row>
        <row r="3631">
          <cell r="B3631" t="str">
            <v>TFT0000072</v>
          </cell>
          <cell r="C3631" t="str">
            <v>220TFT0000072</v>
          </cell>
          <cell r="D3631" t="str">
            <v>脱模剂FDC-82</v>
          </cell>
        </row>
        <row r="3632">
          <cell r="B3632" t="str">
            <v>SHT0000658</v>
          </cell>
          <cell r="C3632" t="str">
            <v>220SHT0000658</v>
          </cell>
          <cell r="D3632" t="str">
            <v>中间座靠背护面总成右舵</v>
          </cell>
        </row>
        <row r="3633">
          <cell r="B3633" t="str">
            <v>SHT0011788</v>
          </cell>
          <cell r="C3633" t="str">
            <v>220SHT0011788</v>
          </cell>
          <cell r="D3633" t="str">
            <v>主驾驶靠背四气袋腰托总成</v>
          </cell>
        </row>
        <row r="3634">
          <cell r="B3634" t="str">
            <v>SHT0011788</v>
          </cell>
          <cell r="C3634" t="str">
            <v>230SHT0011788</v>
          </cell>
          <cell r="D3634" t="str">
            <v>主驾驶靠背四气袋腰托总成</v>
          </cell>
        </row>
        <row r="3635">
          <cell r="B3635" t="str">
            <v>REM0003325</v>
          </cell>
          <cell r="C3635" t="str">
            <v>210REM0003325</v>
          </cell>
          <cell r="D3635" t="str">
            <v>T5G手动主镜片镜托合件R</v>
          </cell>
        </row>
        <row r="3636">
          <cell r="B3636" t="str">
            <v>SLT0002152</v>
          </cell>
          <cell r="C3636" t="str">
            <v>220SLT0002152</v>
          </cell>
          <cell r="D3636" t="str">
            <v>前座中间靠背护面总成</v>
          </cell>
        </row>
        <row r="3637">
          <cell r="B3637" t="str">
            <v>SHT0011429</v>
          </cell>
          <cell r="C3637" t="str">
            <v>220SHT0011429</v>
          </cell>
          <cell r="D3637" t="str">
            <v>坐垫舒适性海绵中</v>
          </cell>
        </row>
        <row r="3638">
          <cell r="B3638" t="str">
            <v>SHT0001310</v>
          </cell>
          <cell r="C3638" t="str">
            <v>230SHT0001310</v>
          </cell>
          <cell r="D3638" t="str">
            <v>气囊减震器下框组件电泳</v>
          </cell>
        </row>
        <row r="3639">
          <cell r="B3639" t="str">
            <v>RIM0000050</v>
          </cell>
          <cell r="C3639" t="str">
            <v>210RIM0000050</v>
          </cell>
          <cell r="D3639" t="str">
            <v>1B169-15室内镜</v>
          </cell>
        </row>
        <row r="3640">
          <cell r="B3640" t="str">
            <v>SLT0001573</v>
          </cell>
          <cell r="C3640" t="str">
            <v>220SLT0001573</v>
          </cell>
          <cell r="D3640" t="str">
            <v>J6F小背折叠器</v>
          </cell>
        </row>
        <row r="3641">
          <cell r="B3641" t="str">
            <v>REM0003327</v>
          </cell>
          <cell r="C3641" t="str">
            <v>210REM0003327</v>
          </cell>
          <cell r="D3641" t="str">
            <v>T5G手动主镜片镜托合件L</v>
          </cell>
        </row>
        <row r="3642">
          <cell r="B3642" t="str">
            <v>TMI0000039</v>
          </cell>
          <cell r="C3642" t="str">
            <v>210TMI0000039</v>
          </cell>
          <cell r="D3642" t="str">
            <v>ABS+PC(S1624黑）</v>
          </cell>
        </row>
        <row r="3643">
          <cell r="B3643" t="str">
            <v>TST0000187</v>
          </cell>
          <cell r="C3643" t="str">
            <v>230TST0000187</v>
          </cell>
          <cell r="D3643" t="str">
            <v>ф16.1*80冲针</v>
          </cell>
        </row>
        <row r="3644">
          <cell r="B3644" t="str">
            <v>REM0003322</v>
          </cell>
          <cell r="C3644" t="str">
            <v>210REM0003322</v>
          </cell>
          <cell r="D3644" t="str">
            <v>MV3主镜片镜托合件</v>
          </cell>
        </row>
        <row r="3645">
          <cell r="B3645" t="str">
            <v>SLT0000833</v>
          </cell>
          <cell r="C3645" t="str">
            <v>220SLT0000833</v>
          </cell>
          <cell r="D3645" t="str">
            <v>右侧副边调角器总成</v>
          </cell>
        </row>
        <row r="3646">
          <cell r="B3646" t="str">
            <v>SLT0000833</v>
          </cell>
          <cell r="C3646" t="str">
            <v>230SLT0000833</v>
          </cell>
          <cell r="D3646" t="str">
            <v>右侧副边调角器总成</v>
          </cell>
        </row>
        <row r="3647">
          <cell r="B3647" t="str">
            <v>SHT0002511</v>
          </cell>
          <cell r="C3647" t="str">
            <v>230SHT0002511</v>
          </cell>
          <cell r="D3647" t="str">
            <v>主驾上框焊接组件电泳</v>
          </cell>
        </row>
        <row r="3648">
          <cell r="B3648" t="str">
            <v>SHT0000554</v>
          </cell>
          <cell r="C3648" t="str">
            <v>220SHT0000554</v>
          </cell>
          <cell r="D3648" t="str">
            <v>驾驶员座垫护面总成</v>
          </cell>
        </row>
        <row r="3649">
          <cell r="B3649" t="str">
            <v>TST0001723</v>
          </cell>
          <cell r="C3649" t="str">
            <v>210TST0001723</v>
          </cell>
          <cell r="D3649" t="str">
            <v>异丙醇</v>
          </cell>
        </row>
        <row r="3650">
          <cell r="B3650" t="str">
            <v>BEC0010196</v>
          </cell>
          <cell r="C3650" t="str">
            <v>220BEC0010196</v>
          </cell>
          <cell r="D3650" t="str">
            <v>H6减震座椅SBR线束总成</v>
          </cell>
        </row>
        <row r="3651">
          <cell r="B3651" t="str">
            <v>BEC0010197</v>
          </cell>
          <cell r="C3651" t="str">
            <v>220BEC0010197</v>
          </cell>
          <cell r="D3651" t="str">
            <v>副驾SBR线束总成</v>
          </cell>
        </row>
        <row r="3652">
          <cell r="B3652" t="str">
            <v>TST0000150</v>
          </cell>
          <cell r="C3652" t="str">
            <v>230TST0000150</v>
          </cell>
          <cell r="D3652" t="str">
            <v>单向阀及附件总成</v>
          </cell>
        </row>
        <row r="3653">
          <cell r="B3653" t="str">
            <v>TST0000165</v>
          </cell>
          <cell r="C3653" t="str">
            <v>230TST0000165</v>
          </cell>
          <cell r="D3653" t="str">
            <v>ф17*80冲针</v>
          </cell>
        </row>
        <row r="3654">
          <cell r="B3654" t="str">
            <v>TST0000174</v>
          </cell>
          <cell r="C3654" t="str">
            <v>230TST0000174</v>
          </cell>
          <cell r="D3654" t="str">
            <v>ф16.2*80冲针</v>
          </cell>
        </row>
        <row r="3655">
          <cell r="B3655" t="str">
            <v>TST0000350</v>
          </cell>
          <cell r="C3655" t="str">
            <v>230TST0000350</v>
          </cell>
          <cell r="D3655" t="str">
            <v>减震垫铁JS78-10-160</v>
          </cell>
        </row>
        <row r="3656">
          <cell r="B3656" t="str">
            <v>TST0000445</v>
          </cell>
          <cell r="C3656" t="str">
            <v>230TST0000445</v>
          </cell>
          <cell r="D3656" t="str">
            <v>机床床垫</v>
          </cell>
        </row>
        <row r="3657">
          <cell r="B3657" t="str">
            <v>TST0000516</v>
          </cell>
          <cell r="C3657" t="str">
            <v>230TST0000516</v>
          </cell>
          <cell r="D3657" t="str">
            <v>剪树剪子</v>
          </cell>
        </row>
        <row r="3658">
          <cell r="B3658" t="str">
            <v>TST0000531</v>
          </cell>
          <cell r="C3658" t="str">
            <v>230TST0000531</v>
          </cell>
          <cell r="D3658" t="str">
            <v>扳手套头φ19</v>
          </cell>
        </row>
        <row r="3659">
          <cell r="B3659" t="str">
            <v>RCA0000024</v>
          </cell>
          <cell r="C3659" t="str">
            <v>210RCA0000024</v>
          </cell>
          <cell r="D3659" t="str">
            <v>左前围铰链扶手</v>
          </cell>
        </row>
        <row r="3660">
          <cell r="B3660" t="str">
            <v>RCA0000025</v>
          </cell>
          <cell r="C3660" t="str">
            <v>210RCA0000025</v>
          </cell>
          <cell r="D3660" t="str">
            <v>右前围铰链扶手</v>
          </cell>
        </row>
        <row r="3661">
          <cell r="B3661" t="str">
            <v>SLT0000804</v>
          </cell>
          <cell r="C3661" t="str">
            <v>220SLT0000804</v>
          </cell>
          <cell r="D3661" t="str">
            <v>M4小背折叠器</v>
          </cell>
        </row>
        <row r="3662">
          <cell r="B3662" t="str">
            <v>SLT0000803</v>
          </cell>
          <cell r="C3662" t="str">
            <v>220SLT0000803</v>
          </cell>
          <cell r="D3662" t="str">
            <v>M4大背折叠器</v>
          </cell>
        </row>
        <row r="3663">
          <cell r="B3663" t="str">
            <v>SHT0012119</v>
          </cell>
          <cell r="C3663" t="str">
            <v>220SHT0012119</v>
          </cell>
          <cell r="D3663" t="str">
            <v>驾驶员座垫护面总成</v>
          </cell>
        </row>
        <row r="3664">
          <cell r="B3664" t="str">
            <v>SHT0001672</v>
          </cell>
          <cell r="C3664" t="str">
            <v>210SHT0001672</v>
          </cell>
          <cell r="D3664" t="str">
            <v>X3000副驾驶员靠背饰板</v>
          </cell>
        </row>
        <row r="3665">
          <cell r="B3665" t="str">
            <v>TSY0000224</v>
          </cell>
          <cell r="C3665" t="str">
            <v>220TSY0000224</v>
          </cell>
          <cell r="D3665" t="str">
            <v>VT辅料OM-ZY3</v>
          </cell>
        </row>
        <row r="3666">
          <cell r="B3666" t="str">
            <v>TST0000386</v>
          </cell>
          <cell r="C3666" t="str">
            <v>230TST0000386</v>
          </cell>
          <cell r="D3666" t="str">
            <v>冲头φ8*φ5.2*76</v>
          </cell>
        </row>
        <row r="3667">
          <cell r="B3667" t="str">
            <v>REM0003105</v>
          </cell>
          <cell r="C3667" t="str">
            <v>210REM0003105</v>
          </cell>
          <cell r="D3667" t="str">
            <v>矿山车左主镜杆</v>
          </cell>
        </row>
        <row r="3668">
          <cell r="B3668" t="str">
            <v>SLT0001572</v>
          </cell>
          <cell r="C3668" t="str">
            <v>220SLT0001572</v>
          </cell>
          <cell r="D3668" t="str">
            <v>J6F大背折叠器</v>
          </cell>
        </row>
        <row r="3669">
          <cell r="B3669" t="str">
            <v>REM0002940</v>
          </cell>
          <cell r="C3669" t="str">
            <v>210REM0002940</v>
          </cell>
          <cell r="D3669" t="str">
            <v>1780-31右镜杆</v>
          </cell>
        </row>
        <row r="3670">
          <cell r="B3670" t="str">
            <v>SBS0010022</v>
          </cell>
          <cell r="C3670" t="str">
            <v>220SBS0010022</v>
          </cell>
          <cell r="D3670" t="str">
            <v>单人座垫护面总成（左舵）</v>
          </cell>
        </row>
        <row r="3671">
          <cell r="B3671" t="str">
            <v>SBS0010028</v>
          </cell>
          <cell r="C3671" t="str">
            <v>220SBS0010028</v>
          </cell>
          <cell r="D3671" t="str">
            <v>单人座垫护面总成（右舵）</v>
          </cell>
        </row>
        <row r="3672">
          <cell r="B3672" t="str">
            <v>SLT0002628</v>
          </cell>
          <cell r="C3672" t="str">
            <v>220SLT0002628</v>
          </cell>
          <cell r="D3672" t="str">
            <v>K1窄车右舵单人二排座</v>
          </cell>
        </row>
        <row r="3673">
          <cell r="B3673" t="str">
            <v>TSY0000192</v>
          </cell>
          <cell r="C3673" t="str">
            <v>220TSY0000192</v>
          </cell>
          <cell r="D3673" t="str">
            <v>辅料OM-ZY7</v>
          </cell>
        </row>
        <row r="3674">
          <cell r="B3674" t="str">
            <v>TSY0000197</v>
          </cell>
          <cell r="C3674" t="str">
            <v>220TSY0000197</v>
          </cell>
          <cell r="D3674" t="str">
            <v>辅料GM700</v>
          </cell>
        </row>
        <row r="3675">
          <cell r="B3675" t="str">
            <v>TCT0000036</v>
          </cell>
          <cell r="C3675" t="str">
            <v>230TCT0000036</v>
          </cell>
          <cell r="D3675" t="str">
            <v>2600TA磷化开缸剂</v>
          </cell>
        </row>
        <row r="3676">
          <cell r="B3676" t="str">
            <v>RCA0000147</v>
          </cell>
          <cell r="C3676" t="str">
            <v>210RCA0000147</v>
          </cell>
          <cell r="D3676" t="str">
            <v>后翼子板支架总成</v>
          </cell>
        </row>
        <row r="3677">
          <cell r="B3677" t="str">
            <v>RCA0000147</v>
          </cell>
          <cell r="C3677" t="str">
            <v>220RCA0000147</v>
          </cell>
          <cell r="D3677" t="str">
            <v>后翼子板支架总成</v>
          </cell>
        </row>
        <row r="3678">
          <cell r="B3678" t="str">
            <v>SHT0012263</v>
          </cell>
          <cell r="C3678" t="str">
            <v>220SHT0012263</v>
          </cell>
          <cell r="D3678" t="str">
            <v>驾驶员座垫护面总成</v>
          </cell>
        </row>
        <row r="3679">
          <cell r="B3679" t="str">
            <v>TFT0000001</v>
          </cell>
          <cell r="C3679" t="str">
            <v>220TFT0000001</v>
          </cell>
          <cell r="D3679" t="str">
            <v>泡沫成型（黑料）W7025</v>
          </cell>
        </row>
        <row r="3680">
          <cell r="B3680" t="str">
            <v>TMI0000060</v>
          </cell>
          <cell r="C3680" t="str">
            <v>210TMI0000060</v>
          </cell>
          <cell r="D3680" t="str">
            <v>ABS-HH106</v>
          </cell>
        </row>
        <row r="3681">
          <cell r="B3681" t="str">
            <v>REM0003236</v>
          </cell>
          <cell r="C3681" t="str">
            <v>210REM0003236</v>
          </cell>
          <cell r="D3681" t="str">
            <v>低速牵引车左镜杆(喷涂)</v>
          </cell>
        </row>
        <row r="3682">
          <cell r="B3682" t="str">
            <v>SLT0000038</v>
          </cell>
          <cell r="C3682" t="str">
            <v>220SLT0000038</v>
          </cell>
          <cell r="D3682" t="str">
            <v>M3驾驶员座垫骨架座框</v>
          </cell>
        </row>
        <row r="3683">
          <cell r="B3683" t="str">
            <v>TSY0000223</v>
          </cell>
          <cell r="C3683" t="str">
            <v>220TSY0000223</v>
          </cell>
          <cell r="D3683" t="str">
            <v>VT辅料OM-ZY3</v>
          </cell>
        </row>
        <row r="3684">
          <cell r="B3684" t="str">
            <v>TSY0000235</v>
          </cell>
          <cell r="C3684" t="str">
            <v>220TSY0000235</v>
          </cell>
          <cell r="D3684" t="str">
            <v>辅料w864</v>
          </cell>
        </row>
        <row r="3685">
          <cell r="B3685" t="str">
            <v>SBS0010058</v>
          </cell>
          <cell r="C3685" t="str">
            <v>210SBS0010058</v>
          </cell>
          <cell r="D3685" t="str">
            <v>K1侧翻座骨架罩壳右火山黑</v>
          </cell>
        </row>
        <row r="3686">
          <cell r="B3686" t="str">
            <v>SLT0000526</v>
          </cell>
          <cell r="C3686" t="str">
            <v>210SLT0000526</v>
          </cell>
          <cell r="D3686" t="str">
            <v>K1侧翻座骨架罩壳右副</v>
          </cell>
        </row>
        <row r="3687">
          <cell r="B3687" t="str">
            <v>SHT0001338</v>
          </cell>
          <cell r="C3687" t="str">
            <v>230SHT0001338</v>
          </cell>
          <cell r="D3687" t="str">
            <v>机械减震下框组件</v>
          </cell>
        </row>
        <row r="3688">
          <cell r="B3688" t="str">
            <v>SHT0000574</v>
          </cell>
          <cell r="C3688" t="str">
            <v>220SHT0000574</v>
          </cell>
          <cell r="D3688" t="str">
            <v>H3改型座盆组件</v>
          </cell>
        </row>
        <row r="3689">
          <cell r="B3689" t="str">
            <v>TST0001038</v>
          </cell>
          <cell r="C3689" t="str">
            <v>230TST0001038</v>
          </cell>
          <cell r="D3689" t="str">
            <v>活扳手300mm</v>
          </cell>
        </row>
        <row r="3690">
          <cell r="B3690" t="str">
            <v>TST0001692</v>
          </cell>
          <cell r="C3690" t="str">
            <v>220TST0001692</v>
          </cell>
          <cell r="D3690" t="str">
            <v>海菱原厂压脚</v>
          </cell>
        </row>
        <row r="3691">
          <cell r="B3691" t="str">
            <v>TST0000358</v>
          </cell>
          <cell r="C3691" t="str">
            <v>230TST0000358</v>
          </cell>
          <cell r="D3691" t="str">
            <v>断路器</v>
          </cell>
        </row>
        <row r="3692">
          <cell r="B3692" t="str">
            <v>TST0000550</v>
          </cell>
          <cell r="C3692" t="str">
            <v>230TST0000550</v>
          </cell>
          <cell r="D3692" t="str">
            <v>空开（断路器）3P63A</v>
          </cell>
        </row>
        <row r="3693">
          <cell r="B3693" t="str">
            <v>TST0000558</v>
          </cell>
          <cell r="C3693" t="str">
            <v>230TST0000558</v>
          </cell>
          <cell r="D3693" t="str">
            <v>轴承51307</v>
          </cell>
        </row>
        <row r="3694">
          <cell r="B3694" t="str">
            <v>TST0000836</v>
          </cell>
          <cell r="C3694" t="str">
            <v>230TST0000836</v>
          </cell>
          <cell r="D3694" t="str">
            <v>H6套头</v>
          </cell>
        </row>
        <row r="3695">
          <cell r="B3695" t="str">
            <v>TST0000930</v>
          </cell>
          <cell r="C3695" t="str">
            <v>230TST0000930</v>
          </cell>
          <cell r="D3695" t="str">
            <v>T5灯管</v>
          </cell>
        </row>
        <row r="3696">
          <cell r="B3696" t="str">
            <v>TST0000935</v>
          </cell>
          <cell r="C3696" t="str">
            <v>230TST0000935</v>
          </cell>
          <cell r="D3696" t="str">
            <v>LED圆头灯</v>
          </cell>
        </row>
        <row r="3697">
          <cell r="B3697" t="str">
            <v>TST0001079</v>
          </cell>
          <cell r="C3697" t="str">
            <v>230TST0001079</v>
          </cell>
          <cell r="D3697" t="str">
            <v>PVC油任</v>
          </cell>
        </row>
        <row r="3698">
          <cell r="B3698" t="str">
            <v>TST0001172</v>
          </cell>
          <cell r="C3698" t="str">
            <v>230TST0001172</v>
          </cell>
          <cell r="D3698" t="str">
            <v>合页</v>
          </cell>
        </row>
        <row r="3699">
          <cell r="B3699" t="str">
            <v>TST0001561</v>
          </cell>
          <cell r="C3699" t="str">
            <v>230TST0001561</v>
          </cell>
          <cell r="D3699" t="str">
            <v>CR12</v>
          </cell>
        </row>
        <row r="3700">
          <cell r="B3700" t="str">
            <v>TST0001608</v>
          </cell>
          <cell r="C3700" t="str">
            <v>230TST0001608</v>
          </cell>
          <cell r="D3700" t="str">
            <v>PVC胶</v>
          </cell>
        </row>
        <row r="3701">
          <cell r="B3701" t="str">
            <v>SHT0012265</v>
          </cell>
          <cell r="C3701" t="str">
            <v>220SHT0012265</v>
          </cell>
          <cell r="D3701" t="str">
            <v>副驾座垫护面总成</v>
          </cell>
        </row>
        <row r="3702">
          <cell r="B3702" t="str">
            <v>REM0003105</v>
          </cell>
          <cell r="C3702" t="str">
            <v>230REM0003105</v>
          </cell>
          <cell r="D3702" t="str">
            <v>矿山车左主镜杆</v>
          </cell>
        </row>
        <row r="3703">
          <cell r="B3703" t="str">
            <v>SLT0000587</v>
          </cell>
          <cell r="C3703" t="str">
            <v>220SLT0000587</v>
          </cell>
          <cell r="D3703" t="str">
            <v>K1窄车骨架罩壳左</v>
          </cell>
        </row>
        <row r="3704">
          <cell r="B3704" t="str">
            <v>SLT0000598</v>
          </cell>
          <cell r="C3704" t="str">
            <v>220SLT0000598</v>
          </cell>
          <cell r="D3704" t="str">
            <v>K1窄车骨架罩壳右</v>
          </cell>
        </row>
        <row r="3705">
          <cell r="B3705" t="str">
            <v>REM0003448</v>
          </cell>
          <cell r="C3705" t="str">
            <v>210REM0003448</v>
          </cell>
          <cell r="D3705" t="str">
            <v>H3右上镜座分总成</v>
          </cell>
        </row>
        <row r="3706">
          <cell r="B3706" t="str">
            <v>TSY0000325</v>
          </cell>
          <cell r="C3706" t="str">
            <v>220TSY0000325</v>
          </cell>
          <cell r="D3706" t="str">
            <v>W864出口布料</v>
          </cell>
        </row>
        <row r="3707">
          <cell r="B3707" t="str">
            <v>SHT0000659</v>
          </cell>
          <cell r="C3707" t="str">
            <v>220SHT0000659</v>
          </cell>
          <cell r="D3707" t="str">
            <v>中间座骨架总成</v>
          </cell>
        </row>
        <row r="3708">
          <cell r="B3708" t="str">
            <v>SHT0000674</v>
          </cell>
          <cell r="C3708" t="str">
            <v>220SHT0000674</v>
          </cell>
          <cell r="D3708" t="str">
            <v>重卡中间座垫骨架总成</v>
          </cell>
        </row>
        <row r="3709">
          <cell r="B3709" t="str">
            <v>TSY0000345</v>
          </cell>
          <cell r="C3709" t="str">
            <v>220TSY0000345</v>
          </cell>
          <cell r="D3709" t="str">
            <v>主料9001</v>
          </cell>
        </row>
        <row r="3710">
          <cell r="B3710" t="str">
            <v>TSY0000347</v>
          </cell>
          <cell r="C3710" t="str">
            <v>220TSY0000347</v>
          </cell>
          <cell r="D3710" t="str">
            <v>布料9002</v>
          </cell>
        </row>
        <row r="3711">
          <cell r="B3711" t="str">
            <v>SHT0001370</v>
          </cell>
          <cell r="C3711" t="str">
            <v>230SHT0001370</v>
          </cell>
          <cell r="D3711" t="str">
            <v>减震器上框总成电泳</v>
          </cell>
        </row>
        <row r="3712">
          <cell r="B3712" t="str">
            <v>SHT0000698</v>
          </cell>
          <cell r="C3712" t="str">
            <v>220SHT0000698</v>
          </cell>
          <cell r="D3712" t="str">
            <v>驾驶员座垫护面总成</v>
          </cell>
        </row>
        <row r="3713">
          <cell r="B3713" t="str">
            <v>TSY0000608</v>
          </cell>
          <cell r="C3713" t="str">
            <v>220TSY0000608</v>
          </cell>
          <cell r="D3713" t="str">
            <v>主料T656-1</v>
          </cell>
        </row>
        <row r="3714">
          <cell r="B3714" t="str">
            <v>REM0003447</v>
          </cell>
          <cell r="C3714" t="str">
            <v>210REM0003447</v>
          </cell>
          <cell r="D3714" t="str">
            <v>H3左上镜座分总成</v>
          </cell>
        </row>
        <row r="3715">
          <cell r="B3715" t="str">
            <v>SHT0001641</v>
          </cell>
          <cell r="C3715" t="str">
            <v>220SHT0001641</v>
          </cell>
          <cell r="D3715" t="str">
            <v>阻尼器调节机构总成</v>
          </cell>
        </row>
        <row r="3716">
          <cell r="B3716" t="str">
            <v>SHT0001641</v>
          </cell>
          <cell r="C3716" t="str">
            <v>230SHT0001641</v>
          </cell>
          <cell r="D3716" t="str">
            <v>阻尼器调节机构总成</v>
          </cell>
        </row>
        <row r="3717">
          <cell r="B3717" t="str">
            <v>REM0003157</v>
          </cell>
          <cell r="C3717" t="str">
            <v>230REM0003157</v>
          </cell>
          <cell r="D3717" t="str">
            <v>1780-32右镜杆</v>
          </cell>
        </row>
        <row r="3718">
          <cell r="B3718" t="str">
            <v>SLT0002648</v>
          </cell>
          <cell r="C3718" t="str">
            <v>220SLT0002648</v>
          </cell>
          <cell r="D3718" t="str">
            <v>K1标准窄车司机背布套</v>
          </cell>
        </row>
        <row r="3719">
          <cell r="B3719" t="str">
            <v>REM0003316</v>
          </cell>
          <cell r="C3719" t="str">
            <v>210REM0003316</v>
          </cell>
          <cell r="D3719" t="str">
            <v>T5G电动广角镜片镜托合件R</v>
          </cell>
        </row>
        <row r="3720">
          <cell r="B3720" t="str">
            <v>REM0003318</v>
          </cell>
          <cell r="C3720" t="str">
            <v>210REM0003318</v>
          </cell>
          <cell r="D3720" t="str">
            <v>T5G电动广角镜片镜托合件L</v>
          </cell>
        </row>
        <row r="3721">
          <cell r="B3721" t="str">
            <v>SCS0000789</v>
          </cell>
          <cell r="C3721" t="str">
            <v>220SCS0000789</v>
          </cell>
          <cell r="D3721" t="str">
            <v>驾驶员座椅底板</v>
          </cell>
        </row>
        <row r="3722">
          <cell r="B3722" t="str">
            <v>SCS0000789</v>
          </cell>
          <cell r="C3722" t="str">
            <v>230SCS0000789</v>
          </cell>
          <cell r="D3722" t="str">
            <v>驾驶员座椅底板</v>
          </cell>
        </row>
        <row r="3723">
          <cell r="B3723" t="str">
            <v>SHT0011046</v>
          </cell>
          <cell r="C3723" t="str">
            <v>220SHT0011046</v>
          </cell>
          <cell r="D3723" t="str">
            <v>阻尼器调节机构</v>
          </cell>
        </row>
        <row r="3724">
          <cell r="B3724" t="str">
            <v>SCS0004567</v>
          </cell>
          <cell r="C3724" t="str">
            <v>230SCS0004567</v>
          </cell>
          <cell r="D3724" t="str">
            <v>主驾调角器核心件R</v>
          </cell>
        </row>
        <row r="3725">
          <cell r="B3725" t="str">
            <v>SCS0004569</v>
          </cell>
          <cell r="C3725" t="str">
            <v>230SCS0004569</v>
          </cell>
          <cell r="D3725" t="str">
            <v>副驾调角器圆盘总成R</v>
          </cell>
        </row>
        <row r="3726">
          <cell r="B3726" t="str">
            <v>SCS0004571</v>
          </cell>
          <cell r="C3726" t="str">
            <v>230SCS0004571</v>
          </cell>
          <cell r="D3726" t="str">
            <v>副驾调角器核心件L</v>
          </cell>
        </row>
        <row r="3727">
          <cell r="B3727" t="str">
            <v>SCS0004573</v>
          </cell>
          <cell r="C3727" t="str">
            <v>230SCS0004573</v>
          </cell>
          <cell r="D3727" t="str">
            <v>主驾调角器圆盘总成L</v>
          </cell>
        </row>
        <row r="3728">
          <cell r="B3728" t="str">
            <v>SHT0001261</v>
          </cell>
          <cell r="C3728" t="str">
            <v>230SHT0001261</v>
          </cell>
          <cell r="D3728" t="str">
            <v>减震器下框总成</v>
          </cell>
        </row>
        <row r="3729">
          <cell r="B3729" t="str">
            <v>SLT0000160</v>
          </cell>
          <cell r="C3729" t="str">
            <v>220SLT0000160</v>
          </cell>
          <cell r="D3729" t="str">
            <v>M3-1995副司机小背</v>
          </cell>
        </row>
        <row r="3730">
          <cell r="B3730" t="str">
            <v>TST0000108</v>
          </cell>
          <cell r="C3730" t="str">
            <v>230TST0000108</v>
          </cell>
          <cell r="D3730" t="str">
            <v>ф12.1（钻头）</v>
          </cell>
        </row>
        <row r="3731">
          <cell r="B3731" t="str">
            <v>SBS0010062</v>
          </cell>
          <cell r="C3731" t="str">
            <v>210SBS0010062</v>
          </cell>
          <cell r="D3731" t="str">
            <v>K1侧翻座骨架罩壳左火山黑</v>
          </cell>
        </row>
        <row r="3732">
          <cell r="B3732" t="str">
            <v>SLT0000499</v>
          </cell>
          <cell r="C3732" t="str">
            <v>210SLT0000499</v>
          </cell>
          <cell r="D3732" t="str">
            <v>K1侧翻座骨架罩壳左正</v>
          </cell>
        </row>
        <row r="3733">
          <cell r="B3733" t="str">
            <v>TST0000143</v>
          </cell>
          <cell r="C3733" t="str">
            <v>230TST0000143</v>
          </cell>
          <cell r="D3733" t="str">
            <v>φ25冲击钻头</v>
          </cell>
        </row>
        <row r="3734">
          <cell r="B3734" t="str">
            <v>TMA0000129</v>
          </cell>
          <cell r="C3734" t="str">
            <v>210TMA0000129</v>
          </cell>
          <cell r="D3734" t="str">
            <v>MV3后视镜纸箱左</v>
          </cell>
        </row>
        <row r="3735">
          <cell r="B3735" t="str">
            <v>TMA0000130</v>
          </cell>
          <cell r="C3735" t="str">
            <v>210TMA0000130</v>
          </cell>
          <cell r="D3735" t="str">
            <v>MV3后视镜纸箱右</v>
          </cell>
        </row>
        <row r="3736">
          <cell r="B3736" t="str">
            <v>TMA0000129</v>
          </cell>
          <cell r="C3736" t="str">
            <v>230TMA0000129</v>
          </cell>
          <cell r="D3736" t="str">
            <v>MV3后视镜纸箱左</v>
          </cell>
        </row>
        <row r="3737">
          <cell r="B3737" t="str">
            <v>TMA0000130</v>
          </cell>
          <cell r="C3737" t="str">
            <v>230TMA0000130</v>
          </cell>
          <cell r="D3737" t="str">
            <v>MV3后视镜纸箱右</v>
          </cell>
        </row>
        <row r="3738">
          <cell r="B3738" t="str">
            <v>RCA0000153</v>
          </cell>
          <cell r="C3738" t="str">
            <v>210RCA0000153</v>
          </cell>
          <cell r="D3738" t="str">
            <v>重卡内扶手右瑞沃灰单孔</v>
          </cell>
        </row>
        <row r="3739">
          <cell r="B3739" t="str">
            <v>REM0001734</v>
          </cell>
          <cell r="C3739" t="str">
            <v>210REM0001734</v>
          </cell>
          <cell r="D3739" t="str">
            <v>奥驰V右镜杆喷涂</v>
          </cell>
        </row>
        <row r="3740">
          <cell r="B3740" t="str">
            <v>SCS0004325</v>
          </cell>
          <cell r="C3740" t="str">
            <v>220SCS0004325</v>
          </cell>
          <cell r="D3740" t="str">
            <v>后排座垫骨架总成</v>
          </cell>
        </row>
        <row r="3741">
          <cell r="B3741" t="str">
            <v>SCS0004325</v>
          </cell>
          <cell r="C3741" t="str">
            <v>230SCS0004325</v>
          </cell>
          <cell r="D3741" t="str">
            <v>后排座垫骨架总成</v>
          </cell>
        </row>
        <row r="3742">
          <cell r="B3742" t="str">
            <v>SLT0000811</v>
          </cell>
          <cell r="C3742" t="str">
            <v>220SLT0000811</v>
          </cell>
          <cell r="D3742" t="str">
            <v>副驾驶员小背护面总成</v>
          </cell>
        </row>
        <row r="3743">
          <cell r="B3743" t="str">
            <v>SHT0011438</v>
          </cell>
          <cell r="C3743" t="str">
            <v>220SHT0011438</v>
          </cell>
          <cell r="D3743" t="str">
            <v>靠背舒适性海绵中</v>
          </cell>
        </row>
        <row r="3744">
          <cell r="B3744" t="str">
            <v>SHT0001281</v>
          </cell>
          <cell r="C3744" t="str">
            <v>230SHT0001281</v>
          </cell>
          <cell r="D3744" t="str">
            <v>机械减震下框组件</v>
          </cell>
        </row>
        <row r="3745">
          <cell r="B3745" t="str">
            <v>REM0010409</v>
          </cell>
          <cell r="C3745" t="str">
            <v>210REM0010409</v>
          </cell>
          <cell r="D3745" t="str">
            <v>一汽M46主镜片</v>
          </cell>
        </row>
        <row r="3746">
          <cell r="B3746" t="str">
            <v>TST0000943</v>
          </cell>
          <cell r="C3746" t="str">
            <v>230TST0000943</v>
          </cell>
          <cell r="D3746" t="str">
            <v>铜接头</v>
          </cell>
        </row>
        <row r="3747">
          <cell r="B3747" t="str">
            <v>REM0002945</v>
          </cell>
          <cell r="C3747" t="str">
            <v>210REM0002945</v>
          </cell>
          <cell r="D3747" t="str">
            <v>奥驰A右镜杆</v>
          </cell>
        </row>
        <row r="3748">
          <cell r="B3748" t="str">
            <v>SHT0014645</v>
          </cell>
          <cell r="C3748" t="str">
            <v>220SHT0014645</v>
          </cell>
          <cell r="D3748" t="str">
            <v>阻尼器调节机构</v>
          </cell>
        </row>
        <row r="3749">
          <cell r="B3749" t="str">
            <v>SBS0010077</v>
          </cell>
          <cell r="C3749" t="str">
            <v>220SBS0010077</v>
          </cell>
          <cell r="D3749" t="str">
            <v>杂物箱总成</v>
          </cell>
        </row>
        <row r="3750">
          <cell r="B3750" t="str">
            <v>SLT0000669</v>
          </cell>
          <cell r="C3750" t="str">
            <v>220SLT0000669</v>
          </cell>
          <cell r="D3750" t="str">
            <v>K1 A2杂物箱</v>
          </cell>
        </row>
        <row r="3751">
          <cell r="B3751" t="str">
            <v>TST0000423</v>
          </cell>
          <cell r="C3751" t="str">
            <v>230TST0000423</v>
          </cell>
          <cell r="D3751" t="str">
            <v>冲头φ8*5.1*60</v>
          </cell>
        </row>
        <row r="3752">
          <cell r="B3752" t="str">
            <v>TST0001526</v>
          </cell>
          <cell r="C3752" t="str">
            <v>230TST0001526</v>
          </cell>
          <cell r="D3752" t="str">
            <v>钻头8.8</v>
          </cell>
        </row>
        <row r="3753">
          <cell r="B3753" t="str">
            <v>TST0000202</v>
          </cell>
          <cell r="C3753" t="str">
            <v>230TST0000202</v>
          </cell>
          <cell r="D3753" t="str">
            <v>冲针φ8.6*68</v>
          </cell>
        </row>
        <row r="3754">
          <cell r="B3754" t="str">
            <v>SHT0012958</v>
          </cell>
          <cell r="C3754" t="str">
            <v>220SHT0012958</v>
          </cell>
          <cell r="D3754" t="str">
            <v>阻尼器调节机构</v>
          </cell>
        </row>
        <row r="3755">
          <cell r="B3755" t="str">
            <v>SHT0001852</v>
          </cell>
          <cell r="C3755" t="str">
            <v>230SHT0001852</v>
          </cell>
          <cell r="D3755" t="str">
            <v>主驾上框焊接组件</v>
          </cell>
        </row>
        <row r="3756">
          <cell r="B3756" t="str">
            <v>SLT0000785</v>
          </cell>
          <cell r="C3756" t="str">
            <v>220SLT0000785</v>
          </cell>
          <cell r="D3756" t="str">
            <v>M4司机座盆</v>
          </cell>
        </row>
        <row r="3757">
          <cell r="B3757" t="str">
            <v>SHT0012218</v>
          </cell>
          <cell r="C3757" t="str">
            <v>220SHT0012218</v>
          </cell>
          <cell r="D3757" t="str">
            <v>主驾驶靠背四气袋腰托总成</v>
          </cell>
        </row>
        <row r="3758">
          <cell r="B3758" t="str">
            <v>SHT0013265</v>
          </cell>
          <cell r="C3758" t="str">
            <v>220SHT0013265</v>
          </cell>
          <cell r="D3758" t="str">
            <v>副驾驶靠背四气袋腰托总成</v>
          </cell>
        </row>
        <row r="3759">
          <cell r="B3759" t="str">
            <v>SHT0012218</v>
          </cell>
          <cell r="C3759" t="str">
            <v>230SHT0012218</v>
          </cell>
          <cell r="D3759" t="str">
            <v>主驾驶靠背四气袋腰托总成</v>
          </cell>
        </row>
        <row r="3760">
          <cell r="B3760" t="str">
            <v>SHT0000767</v>
          </cell>
          <cell r="C3760" t="str">
            <v>210SHT0000767</v>
          </cell>
          <cell r="D3760" t="str">
            <v>窄车铰链</v>
          </cell>
        </row>
        <row r="3761">
          <cell r="B3761" t="str">
            <v>TMI0000100</v>
          </cell>
          <cell r="C3761" t="str">
            <v>210TMI0000100</v>
          </cell>
          <cell r="D3761" t="str">
            <v>Pa6+GF50%</v>
          </cell>
        </row>
        <row r="3762">
          <cell r="B3762" t="str">
            <v>REM0001694</v>
          </cell>
          <cell r="C3762" t="str">
            <v>210REM0001694</v>
          </cell>
          <cell r="D3762" t="str">
            <v>H3宽车左镜杆喷涂</v>
          </cell>
        </row>
        <row r="3763">
          <cell r="B3763" t="str">
            <v>SLT0002585</v>
          </cell>
          <cell r="C3763" t="str">
            <v>220SLT0002585</v>
          </cell>
          <cell r="D3763" t="str">
            <v>k1窄车中间背布套新面料</v>
          </cell>
        </row>
        <row r="3764">
          <cell r="B3764" t="str">
            <v>REM0003237</v>
          </cell>
          <cell r="C3764" t="str">
            <v>210REM0003237</v>
          </cell>
          <cell r="D3764" t="str">
            <v>低速牵引车右镜杆(喷涂)</v>
          </cell>
        </row>
        <row r="3765">
          <cell r="B3765" t="str">
            <v>SHT0012167</v>
          </cell>
          <cell r="C3765" t="str">
            <v>230SHT0012167</v>
          </cell>
          <cell r="D3765" t="str">
            <v>主驾上框焊接组件</v>
          </cell>
        </row>
        <row r="3766">
          <cell r="B3766" t="str">
            <v>TSY0010270</v>
          </cell>
          <cell r="C3766" t="str">
            <v>220TSY0010270</v>
          </cell>
          <cell r="D3766" t="str">
            <v>织物辅料</v>
          </cell>
        </row>
        <row r="3767">
          <cell r="B3767" t="str">
            <v>SLT0001975</v>
          </cell>
          <cell r="C3767" t="str">
            <v>230SLT0001975</v>
          </cell>
          <cell r="D3767" t="str">
            <v>副驾调角器总成</v>
          </cell>
        </row>
        <row r="3768">
          <cell r="B3768" t="str">
            <v>TST0000160</v>
          </cell>
          <cell r="C3768" t="str">
            <v>230TST0000160</v>
          </cell>
          <cell r="D3768" t="str">
            <v>ф3.6*6*7*100冲针</v>
          </cell>
        </row>
        <row r="3769">
          <cell r="B3769" t="str">
            <v>TST0000200</v>
          </cell>
          <cell r="C3769" t="str">
            <v>230TST0000200</v>
          </cell>
          <cell r="D3769" t="str">
            <v>冲针φ3.8*6*7*80</v>
          </cell>
        </row>
        <row r="3770">
          <cell r="B3770" t="str">
            <v>TST0000246</v>
          </cell>
          <cell r="C3770" t="str">
            <v>230TST0000246</v>
          </cell>
          <cell r="D3770" t="str">
            <v>ф38*160</v>
          </cell>
        </row>
        <row r="3771">
          <cell r="B3771" t="str">
            <v>TST0000489</v>
          </cell>
          <cell r="C3771" t="str">
            <v>230TST0000489</v>
          </cell>
          <cell r="D3771" t="str">
            <v>法兰球阀DN65</v>
          </cell>
        </row>
        <row r="3772">
          <cell r="B3772" t="str">
            <v>SHT0001330</v>
          </cell>
          <cell r="C3772" t="str">
            <v>230SHT0001330</v>
          </cell>
          <cell r="D3772" t="str">
            <v>气囊减震器下框组件</v>
          </cell>
        </row>
        <row r="3773">
          <cell r="B3773" t="str">
            <v>SCS0006621</v>
          </cell>
          <cell r="C3773" t="str">
            <v>220SCS0006621</v>
          </cell>
          <cell r="D3773" t="str">
            <v>B40V后排安全带双搭扣</v>
          </cell>
        </row>
        <row r="3774">
          <cell r="B3774" t="str">
            <v>REM0000617</v>
          </cell>
          <cell r="C3774" t="str">
            <v>210REM0000617</v>
          </cell>
          <cell r="D3774" t="str">
            <v>矿山车左下支杆喷涂</v>
          </cell>
        </row>
        <row r="3775">
          <cell r="B3775" t="str">
            <v>REM0002121</v>
          </cell>
          <cell r="C3775" t="str">
            <v>210REM0002121</v>
          </cell>
          <cell r="D3775" t="str">
            <v>矿山车右下支杆喷涂</v>
          </cell>
        </row>
        <row r="3776">
          <cell r="B3776" t="str">
            <v>SLT0000081</v>
          </cell>
          <cell r="C3776" t="str">
            <v>220SLT0000081</v>
          </cell>
          <cell r="D3776" t="str">
            <v>M3欧马可大折（副司机）</v>
          </cell>
        </row>
        <row r="3777">
          <cell r="B3777" t="str">
            <v>TSY0000284</v>
          </cell>
          <cell r="C3777" t="str">
            <v>220TSY0000284</v>
          </cell>
          <cell r="D3777" t="str">
            <v>辅料黑色织物</v>
          </cell>
        </row>
        <row r="3778">
          <cell r="B3778" t="str">
            <v>REM0001725</v>
          </cell>
          <cell r="C3778" t="str">
            <v>210REM0001725</v>
          </cell>
          <cell r="D3778" t="str">
            <v>奥驰右镜体</v>
          </cell>
        </row>
        <row r="3779">
          <cell r="B3779" t="str">
            <v>REM0002073</v>
          </cell>
          <cell r="C3779" t="str">
            <v>210REM0002073</v>
          </cell>
          <cell r="D3779" t="str">
            <v>1780镜头总成(含附件)</v>
          </cell>
        </row>
        <row r="3780">
          <cell r="B3780" t="str">
            <v>SLT0011513</v>
          </cell>
          <cell r="C3780" t="str">
            <v>220SLT0011513</v>
          </cell>
          <cell r="D3780" t="str">
            <v>中间座靠背护面总成</v>
          </cell>
        </row>
        <row r="3781">
          <cell r="B3781" t="str">
            <v>REM0001659</v>
          </cell>
          <cell r="C3781" t="str">
            <v>210REM0001659</v>
          </cell>
          <cell r="D3781" t="str">
            <v>1780-03左镜杆喷涂</v>
          </cell>
        </row>
        <row r="3782">
          <cell r="B3782" t="str">
            <v>RCA0000028</v>
          </cell>
          <cell r="C3782" t="str">
            <v>210RCA0000028</v>
          </cell>
          <cell r="D3782" t="str">
            <v>ETX前围扶手及铰链左总成</v>
          </cell>
        </row>
        <row r="3783">
          <cell r="B3783" t="str">
            <v>RCA0000029</v>
          </cell>
          <cell r="C3783" t="str">
            <v>210RCA0000029</v>
          </cell>
          <cell r="D3783" t="str">
            <v>ETX前围扶手及铰链右总成</v>
          </cell>
        </row>
        <row r="3784">
          <cell r="B3784" t="str">
            <v>REM0000213</v>
          </cell>
          <cell r="C3784" t="str">
            <v>210REM0000213</v>
          </cell>
          <cell r="D3784" t="str">
            <v>C35DB高配左后视镜珍珠白</v>
          </cell>
        </row>
        <row r="3785">
          <cell r="B3785" t="str">
            <v>SLT0002656</v>
          </cell>
          <cell r="C3785" t="str">
            <v>220SLT0002656</v>
          </cell>
          <cell r="D3785" t="str">
            <v>k1窄车中间背布套</v>
          </cell>
        </row>
        <row r="3786">
          <cell r="B3786" t="str">
            <v>SHT0001537</v>
          </cell>
          <cell r="C3786" t="str">
            <v>230SHT0001537</v>
          </cell>
          <cell r="D3786" t="str">
            <v>气囊减震器下框组件电泳</v>
          </cell>
        </row>
        <row r="3787">
          <cell r="B3787" t="str">
            <v>TST0001866</v>
          </cell>
          <cell r="C3787" t="str">
            <v>230TST0001866</v>
          </cell>
          <cell r="D3787" t="str">
            <v>卡簧钳子</v>
          </cell>
        </row>
        <row r="3788">
          <cell r="B3788" t="str">
            <v>REM0002944</v>
          </cell>
          <cell r="C3788" t="str">
            <v>210REM0002944</v>
          </cell>
          <cell r="D3788" t="str">
            <v>奥驰A左镜杆</v>
          </cell>
        </row>
        <row r="3789">
          <cell r="B3789" t="str">
            <v>BMM0000005</v>
          </cell>
          <cell r="C3789" t="str">
            <v>210BMM0000005</v>
          </cell>
          <cell r="D3789" t="str">
            <v>B40左电调整机构</v>
          </cell>
        </row>
        <row r="3790">
          <cell r="B3790" t="str">
            <v>BMM0000006</v>
          </cell>
          <cell r="C3790" t="str">
            <v>210BMM0000006</v>
          </cell>
          <cell r="D3790" t="str">
            <v>B40右电调整机构</v>
          </cell>
        </row>
        <row r="3791">
          <cell r="B3791" t="str">
            <v>TST0000354</v>
          </cell>
          <cell r="C3791" t="str">
            <v>230TST0000354</v>
          </cell>
          <cell r="D3791" t="str">
            <v>塞尺</v>
          </cell>
        </row>
        <row r="3792">
          <cell r="B3792" t="str">
            <v>REM0003171</v>
          </cell>
          <cell r="C3792" t="str">
            <v>210REM0003171</v>
          </cell>
          <cell r="D3792" t="str">
            <v>奥驰W58右镜杆</v>
          </cell>
        </row>
        <row r="3793">
          <cell r="B3793" t="str">
            <v>SHT0000644</v>
          </cell>
          <cell r="C3793" t="str">
            <v>220SHT0000644</v>
          </cell>
          <cell r="D3793" t="str">
            <v>中间座座垫护面总成</v>
          </cell>
        </row>
        <row r="3794">
          <cell r="B3794" t="str">
            <v>REM0001742</v>
          </cell>
          <cell r="C3794" t="str">
            <v>210REM0001742</v>
          </cell>
          <cell r="D3794" t="str">
            <v>奥铃18右镜杆喷涂</v>
          </cell>
        </row>
        <row r="3795">
          <cell r="B3795" t="str">
            <v>REM0002018</v>
          </cell>
          <cell r="C3795" t="str">
            <v>210REM0002018</v>
          </cell>
          <cell r="D3795" t="str">
            <v>H3大镜头总成</v>
          </cell>
        </row>
        <row r="3796">
          <cell r="B3796" t="str">
            <v>BEC0010110</v>
          </cell>
          <cell r="C3796" t="str">
            <v>220BEC0010110</v>
          </cell>
          <cell r="D3796" t="str">
            <v>加热开关</v>
          </cell>
        </row>
        <row r="3797">
          <cell r="B3797" t="str">
            <v>SHT0000238</v>
          </cell>
          <cell r="C3797" t="str">
            <v>220SHT0000238</v>
          </cell>
          <cell r="D3797" t="str">
            <v>欧曼右置车杂物箱</v>
          </cell>
        </row>
        <row r="3798">
          <cell r="B3798" t="str">
            <v>SHT0012285</v>
          </cell>
          <cell r="C3798" t="str">
            <v>220SHT0012285</v>
          </cell>
          <cell r="D3798" t="str">
            <v>驾驶员副边调角器总成</v>
          </cell>
        </row>
        <row r="3799">
          <cell r="B3799" t="str">
            <v>SHT0012320</v>
          </cell>
          <cell r="C3799" t="str">
            <v>220SHT0012320</v>
          </cell>
          <cell r="D3799" t="str">
            <v>副驾驶员副边调角器</v>
          </cell>
        </row>
        <row r="3800">
          <cell r="B3800" t="str">
            <v>SHT0012285</v>
          </cell>
          <cell r="C3800" t="str">
            <v>230SHT0012285</v>
          </cell>
          <cell r="D3800" t="str">
            <v>驾驶员副边调角器总成</v>
          </cell>
        </row>
        <row r="3801">
          <cell r="B3801" t="str">
            <v>SHT0012320</v>
          </cell>
          <cell r="C3801" t="str">
            <v>230SHT0012320</v>
          </cell>
          <cell r="D3801" t="str">
            <v>副驾驶员副边调角器</v>
          </cell>
        </row>
        <row r="3802">
          <cell r="B3802" t="str">
            <v>SLT0002586</v>
          </cell>
          <cell r="C3802" t="str">
            <v>220SLT0002586</v>
          </cell>
          <cell r="D3802" t="str">
            <v>k1窄车中间座布套新</v>
          </cell>
        </row>
        <row r="3803">
          <cell r="B3803" t="str">
            <v>SCS0004037</v>
          </cell>
          <cell r="C3803" t="str">
            <v>220SCS0004037</v>
          </cell>
          <cell r="D3803" t="str">
            <v>B40L后排边头枕泡沫总成</v>
          </cell>
        </row>
        <row r="3804">
          <cell r="B3804" t="str">
            <v>SHT0001575</v>
          </cell>
          <cell r="C3804" t="str">
            <v>220SHT0001575</v>
          </cell>
          <cell r="D3804" t="str">
            <v>驾驶员坐垫护面总成</v>
          </cell>
        </row>
        <row r="3805">
          <cell r="B3805" t="str">
            <v>SLT0010435</v>
          </cell>
          <cell r="C3805" t="str">
            <v>230SLT0010435</v>
          </cell>
          <cell r="D3805" t="str">
            <v>右侧手动调角器总成</v>
          </cell>
        </row>
        <row r="3806">
          <cell r="B3806" t="str">
            <v>TCT0000003</v>
          </cell>
          <cell r="C3806" t="str">
            <v>230TCT0000003</v>
          </cell>
          <cell r="D3806" t="str">
            <v>阴极电泳助剂（溶剂）</v>
          </cell>
        </row>
        <row r="3807">
          <cell r="B3807" t="str">
            <v>SLT0010177</v>
          </cell>
          <cell r="C3807" t="str">
            <v>220SLT0010177</v>
          </cell>
          <cell r="D3807" t="str">
            <v>虎V副中间背布套小背</v>
          </cell>
        </row>
        <row r="3808">
          <cell r="B3808" t="str">
            <v>REM0002325</v>
          </cell>
          <cell r="C3808" t="str">
            <v>210REM0002325</v>
          </cell>
          <cell r="D3808" t="str">
            <v>济南重汽轻卡左镜座</v>
          </cell>
        </row>
        <row r="3809">
          <cell r="B3809" t="str">
            <v>SHT0013271</v>
          </cell>
          <cell r="C3809" t="str">
            <v>220SHT0013271</v>
          </cell>
          <cell r="D3809" t="str">
            <v>副驾阻尼调节手柄总成</v>
          </cell>
        </row>
        <row r="3810">
          <cell r="B3810" t="str">
            <v>SLT0010514</v>
          </cell>
          <cell r="C3810" t="str">
            <v>220SLT0010514</v>
          </cell>
          <cell r="D3810" t="str">
            <v>坐垫通风袋体</v>
          </cell>
        </row>
        <row r="3811">
          <cell r="B3811" t="str">
            <v>SLT0000815</v>
          </cell>
          <cell r="C3811" t="str">
            <v>220SLT0000815</v>
          </cell>
          <cell r="D3811" t="str">
            <v>副驾驶员小背护面总成</v>
          </cell>
        </row>
        <row r="3812">
          <cell r="B3812" t="str">
            <v>SCS0001618</v>
          </cell>
          <cell r="C3812" t="str">
            <v>220SCS0001618</v>
          </cell>
          <cell r="D3812" t="str">
            <v>四分靠背饺链连接总成</v>
          </cell>
        </row>
        <row r="3813">
          <cell r="B3813" t="str">
            <v>SCS0001618</v>
          </cell>
          <cell r="C3813" t="str">
            <v>230SCS0001618</v>
          </cell>
          <cell r="D3813" t="str">
            <v>四分靠背饺链连接总成</v>
          </cell>
        </row>
        <row r="3814">
          <cell r="B3814" t="str">
            <v>REM0001754</v>
          </cell>
          <cell r="C3814" t="str">
            <v>210REM0001754</v>
          </cell>
          <cell r="D3814" t="str">
            <v>奥铃升级主镜体(镜片铬背)</v>
          </cell>
        </row>
        <row r="3815">
          <cell r="B3815" t="str">
            <v>SHT0013937</v>
          </cell>
          <cell r="C3815" t="str">
            <v>220SHT0013937</v>
          </cell>
          <cell r="D3815" t="str">
            <v>安全带锁扣总成</v>
          </cell>
        </row>
        <row r="3816">
          <cell r="B3816" t="str">
            <v>SCS0004105</v>
          </cell>
          <cell r="C3816" t="str">
            <v>220SCS0004105</v>
          </cell>
          <cell r="D3816" t="str">
            <v>B40V后排背折叠机构总成L</v>
          </cell>
        </row>
        <row r="3817">
          <cell r="B3817" t="str">
            <v>SCS0004106</v>
          </cell>
          <cell r="C3817" t="str">
            <v>220SCS0004106</v>
          </cell>
          <cell r="D3817" t="str">
            <v>B40V后排背折叠机构总成R</v>
          </cell>
        </row>
        <row r="3818">
          <cell r="B3818" t="str">
            <v>SCS0004105</v>
          </cell>
          <cell r="C3818" t="str">
            <v>230SCS0004105</v>
          </cell>
          <cell r="D3818" t="str">
            <v>B40V后排背折叠机构总成L</v>
          </cell>
        </row>
        <row r="3819">
          <cell r="B3819" t="str">
            <v>SCS0004106</v>
          </cell>
          <cell r="C3819" t="str">
            <v>230SCS0004106</v>
          </cell>
          <cell r="D3819" t="str">
            <v>B40V后排背折叠机构总成R</v>
          </cell>
        </row>
        <row r="3820">
          <cell r="B3820" t="str">
            <v>SLT0000685</v>
          </cell>
          <cell r="C3820" t="str">
            <v>220SLT0000685</v>
          </cell>
          <cell r="D3820" t="str">
            <v>M3出口80正司机座布套</v>
          </cell>
        </row>
        <row r="3821">
          <cell r="B3821" t="str">
            <v>TST0000107</v>
          </cell>
          <cell r="C3821" t="str">
            <v>230TST0000107</v>
          </cell>
          <cell r="D3821" t="str">
            <v>ф12（钻头）</v>
          </cell>
        </row>
        <row r="3822">
          <cell r="B3822" t="str">
            <v>SLT0002657</v>
          </cell>
          <cell r="C3822" t="str">
            <v>220SLT0002657</v>
          </cell>
          <cell r="D3822" t="str">
            <v>k1窄车中间座布套</v>
          </cell>
        </row>
        <row r="3823">
          <cell r="B3823" t="str">
            <v>SHT0000645</v>
          </cell>
          <cell r="C3823" t="str">
            <v>220SHT0000645</v>
          </cell>
          <cell r="D3823" t="str">
            <v>中间座靠背护面总成</v>
          </cell>
        </row>
        <row r="3824">
          <cell r="B3824" t="str">
            <v>TSY0000472</v>
          </cell>
          <cell r="C3824" t="str">
            <v>220TSY0000472</v>
          </cell>
          <cell r="D3824" t="str">
            <v>布料9003</v>
          </cell>
        </row>
        <row r="3825">
          <cell r="B3825" t="str">
            <v>TST0000218</v>
          </cell>
          <cell r="C3825" t="str">
            <v>230TST0000218</v>
          </cell>
          <cell r="D3825" t="str">
            <v>冲针φ5.5*8*9*60</v>
          </cell>
        </row>
        <row r="3826">
          <cell r="B3826" t="str">
            <v>TST0000278</v>
          </cell>
          <cell r="C3826" t="str">
            <v>230TST0000278</v>
          </cell>
          <cell r="D3826" t="str">
            <v>丝锥φ10*1.25</v>
          </cell>
        </row>
        <row r="3827">
          <cell r="B3827" t="str">
            <v>TST0000362</v>
          </cell>
          <cell r="C3827" t="str">
            <v>210TST0000362</v>
          </cell>
          <cell r="D3827" t="str">
            <v>螺纹锁固厌氧胶</v>
          </cell>
        </row>
        <row r="3828">
          <cell r="B3828" t="str">
            <v>TFT0000065</v>
          </cell>
          <cell r="C3828" t="str">
            <v>220TFT0000065</v>
          </cell>
          <cell r="D3828" t="str">
            <v>黑料WWANNA-8007</v>
          </cell>
        </row>
        <row r="3829">
          <cell r="B3829" t="str">
            <v>TST0000362</v>
          </cell>
          <cell r="C3829" t="str">
            <v>230TST0000362</v>
          </cell>
          <cell r="D3829" t="str">
            <v>螺纹锁固厌氧胶</v>
          </cell>
        </row>
        <row r="3830">
          <cell r="B3830" t="str">
            <v>SLT0002418</v>
          </cell>
          <cell r="C3830" t="str">
            <v>220SLT0002418</v>
          </cell>
          <cell r="D3830" t="str">
            <v>6486前翻10人三人背骨架</v>
          </cell>
        </row>
        <row r="3831">
          <cell r="B3831" t="str">
            <v>SHT0001339</v>
          </cell>
          <cell r="C3831" t="str">
            <v>230SHT0001339</v>
          </cell>
          <cell r="D3831" t="str">
            <v>气囊减震器上框组件电泳</v>
          </cell>
        </row>
        <row r="3832">
          <cell r="B3832" t="str">
            <v>SLT0002593</v>
          </cell>
          <cell r="C3832" t="str">
            <v>220SLT0002593</v>
          </cell>
          <cell r="D3832" t="str">
            <v>k1左舵三排单人座布套</v>
          </cell>
        </row>
        <row r="3833">
          <cell r="B3833" t="str">
            <v>SHT0011878</v>
          </cell>
          <cell r="C3833" t="str">
            <v>220SHT0011878</v>
          </cell>
          <cell r="D3833" t="str">
            <v>副司机座椅底支架总成</v>
          </cell>
        </row>
        <row r="3834">
          <cell r="B3834" t="str">
            <v>SLT0001110</v>
          </cell>
          <cell r="C3834" t="str">
            <v>220SLT0001110</v>
          </cell>
          <cell r="D3834" t="str">
            <v>6486司机背（骨架）</v>
          </cell>
        </row>
        <row r="3835">
          <cell r="B3835" t="str">
            <v>REM0001681</v>
          </cell>
          <cell r="C3835" t="str">
            <v>210REM0001681</v>
          </cell>
          <cell r="D3835" t="str">
            <v>H3窄车左镜杆喷涂</v>
          </cell>
        </row>
        <row r="3836">
          <cell r="B3836" t="str">
            <v>REM0000170</v>
          </cell>
          <cell r="C3836" t="str">
            <v>210REM0000170</v>
          </cell>
          <cell r="D3836" t="str">
            <v>C35DB面罩(魅力橙)右</v>
          </cell>
        </row>
        <row r="3837">
          <cell r="B3837" t="str">
            <v>TMA0000436</v>
          </cell>
          <cell r="C3837" t="str">
            <v>210TMA0000436</v>
          </cell>
          <cell r="D3837" t="str">
            <v>曼项目前下视镜包装箱</v>
          </cell>
        </row>
        <row r="3838">
          <cell r="B3838" t="str">
            <v>TMA0000436</v>
          </cell>
          <cell r="C3838" t="str">
            <v>230TMA0000436</v>
          </cell>
          <cell r="D3838" t="str">
            <v>曼项目前下视镜包装箱</v>
          </cell>
        </row>
        <row r="3839">
          <cell r="B3839" t="str">
            <v>SLT0002592</v>
          </cell>
          <cell r="C3839" t="str">
            <v>220SLT0002592</v>
          </cell>
          <cell r="D3839" t="str">
            <v>k1左舵二排单人座布套</v>
          </cell>
        </row>
        <row r="3840">
          <cell r="B3840" t="str">
            <v>SLT0000342</v>
          </cell>
          <cell r="C3840" t="str">
            <v>220SLT0000342</v>
          </cell>
          <cell r="D3840" t="str">
            <v>K1司机经济型滑轨</v>
          </cell>
        </row>
        <row r="3841">
          <cell r="B3841" t="str">
            <v>SLT0000343</v>
          </cell>
          <cell r="C3841" t="str">
            <v>220SLT0000343</v>
          </cell>
          <cell r="D3841" t="str">
            <v>K1副司机经济型滑轨</v>
          </cell>
        </row>
        <row r="3842">
          <cell r="B3842" t="str">
            <v>BEC0010011</v>
          </cell>
          <cell r="C3842" t="str">
            <v>220BEC0010011</v>
          </cell>
          <cell r="D3842" t="str">
            <v>加热开关总成</v>
          </cell>
        </row>
        <row r="3843">
          <cell r="B3843" t="str">
            <v>BEC0010012</v>
          </cell>
          <cell r="C3843" t="str">
            <v>220BEC0010012</v>
          </cell>
          <cell r="D3843" t="str">
            <v>通风开关总成</v>
          </cell>
        </row>
        <row r="3844">
          <cell r="B3844" t="str">
            <v>REM0002678</v>
          </cell>
          <cell r="C3844" t="str">
            <v>210REM0002678</v>
          </cell>
          <cell r="D3844" t="str">
            <v>1580右镜杆总成</v>
          </cell>
        </row>
        <row r="3845">
          <cell r="B3845" t="str">
            <v>SHT0000238</v>
          </cell>
          <cell r="C3845" t="str">
            <v>210SHT0000238</v>
          </cell>
          <cell r="D3845" t="str">
            <v>欧曼右置车杂物箱</v>
          </cell>
        </row>
        <row r="3846">
          <cell r="B3846" t="str">
            <v>SHT0011430</v>
          </cell>
          <cell r="C3846" t="str">
            <v>220SHT0011430</v>
          </cell>
          <cell r="D3846" t="str">
            <v>坐垫3D网格中</v>
          </cell>
        </row>
        <row r="3847">
          <cell r="B3847" t="str">
            <v>BEC0010109</v>
          </cell>
          <cell r="C3847" t="str">
            <v>220BEC0010109</v>
          </cell>
          <cell r="D3847" t="str">
            <v>通风开关</v>
          </cell>
        </row>
        <row r="3848">
          <cell r="B3848" t="str">
            <v>REM0000169</v>
          </cell>
          <cell r="C3848" t="str">
            <v>210REM0000169</v>
          </cell>
          <cell r="D3848" t="str">
            <v>C35DB面罩珍珠白右</v>
          </cell>
        </row>
        <row r="3849">
          <cell r="B3849" t="str">
            <v>TST0000230</v>
          </cell>
          <cell r="C3849" t="str">
            <v>230TST0000230</v>
          </cell>
          <cell r="D3849" t="str">
            <v>矩形螺旋弹簧SWH30-70</v>
          </cell>
        </row>
        <row r="3850">
          <cell r="B3850" t="str">
            <v>REM0002940</v>
          </cell>
          <cell r="C3850" t="str">
            <v>230REM0002940</v>
          </cell>
          <cell r="D3850" t="str">
            <v>1780-31右镜杆</v>
          </cell>
        </row>
        <row r="3851">
          <cell r="B3851" t="str">
            <v>SHT0000299</v>
          </cell>
          <cell r="C3851" t="str">
            <v>210SHT0000299</v>
          </cell>
          <cell r="D3851" t="str">
            <v>欧曼右舵重卡杂物箱黑色</v>
          </cell>
        </row>
        <row r="3852">
          <cell r="B3852" t="str">
            <v>SHT0001311</v>
          </cell>
          <cell r="C3852" t="str">
            <v>230SHT0001311</v>
          </cell>
          <cell r="D3852" t="str">
            <v>内绞架组件电泳</v>
          </cell>
        </row>
        <row r="3853">
          <cell r="B3853" t="str">
            <v>TST0000628</v>
          </cell>
          <cell r="C3853" t="str">
            <v>220TST0000628</v>
          </cell>
          <cell r="D3853" t="str">
            <v>尖嘴钳子</v>
          </cell>
        </row>
        <row r="3854">
          <cell r="B3854" t="str">
            <v>TST0001197</v>
          </cell>
          <cell r="C3854" t="str">
            <v>220TST0001197</v>
          </cell>
          <cell r="D3854" t="str">
            <v>锤子</v>
          </cell>
        </row>
        <row r="3855">
          <cell r="B3855" t="str">
            <v>TST0001733</v>
          </cell>
          <cell r="C3855" t="str">
            <v>220TST0001733</v>
          </cell>
          <cell r="D3855" t="str">
            <v>除垢剂2#</v>
          </cell>
        </row>
        <row r="3856">
          <cell r="B3856" t="str">
            <v>TST0000515</v>
          </cell>
          <cell r="C3856" t="str">
            <v>230TST0000515</v>
          </cell>
          <cell r="D3856" t="str">
            <v>尖咀钳子</v>
          </cell>
        </row>
        <row r="3857">
          <cell r="B3857" t="str">
            <v>TST0000592</v>
          </cell>
          <cell r="C3857" t="str">
            <v>230TST0000592</v>
          </cell>
          <cell r="D3857" t="str">
            <v>轴承UC205</v>
          </cell>
        </row>
        <row r="3858">
          <cell r="B3858" t="str">
            <v>TST0000628</v>
          </cell>
          <cell r="C3858" t="str">
            <v>230TST0000628</v>
          </cell>
          <cell r="D3858" t="str">
            <v>尖嘴钳子</v>
          </cell>
        </row>
        <row r="3859">
          <cell r="B3859" t="str">
            <v>TST0000975</v>
          </cell>
          <cell r="C3859" t="str">
            <v>230TST0000975</v>
          </cell>
          <cell r="D3859" t="str">
            <v>斜口钳子</v>
          </cell>
        </row>
        <row r="3860">
          <cell r="B3860" t="str">
            <v>TST0001039</v>
          </cell>
          <cell r="C3860" t="str">
            <v>230TST0001039</v>
          </cell>
          <cell r="D3860" t="str">
            <v>活扳手250mm</v>
          </cell>
        </row>
        <row r="3861">
          <cell r="B3861" t="str">
            <v>TST0001085</v>
          </cell>
          <cell r="C3861" t="str">
            <v>230TST0001085</v>
          </cell>
          <cell r="D3861" t="str">
            <v>PVC弯头</v>
          </cell>
        </row>
        <row r="3862">
          <cell r="B3862" t="str">
            <v>TST0001197</v>
          </cell>
          <cell r="C3862" t="str">
            <v>230TST0001197</v>
          </cell>
          <cell r="D3862" t="str">
            <v>锤子</v>
          </cell>
        </row>
        <row r="3863">
          <cell r="B3863" t="str">
            <v>SCS0004608</v>
          </cell>
          <cell r="C3863" t="str">
            <v>230SCS0004608</v>
          </cell>
          <cell r="D3863" t="str">
            <v>主驾调角器圆盘总成R</v>
          </cell>
        </row>
        <row r="3864">
          <cell r="B3864" t="str">
            <v>SCS0004609</v>
          </cell>
          <cell r="C3864" t="str">
            <v>230SCS0004609</v>
          </cell>
          <cell r="D3864" t="str">
            <v>副驾调角器圆盘总成R</v>
          </cell>
        </row>
        <row r="3865">
          <cell r="B3865" t="str">
            <v>SCS0004610</v>
          </cell>
          <cell r="C3865" t="str">
            <v>230SCS0004610</v>
          </cell>
          <cell r="D3865" t="str">
            <v>副驾调角器圆盘总成L</v>
          </cell>
        </row>
        <row r="3866">
          <cell r="B3866" t="str">
            <v>SCS0004611</v>
          </cell>
          <cell r="C3866" t="str">
            <v>230SCS0004611</v>
          </cell>
          <cell r="D3866" t="str">
            <v>主架调角器圆盘总成L</v>
          </cell>
        </row>
        <row r="3867">
          <cell r="B3867" t="str">
            <v>SHT0001260</v>
          </cell>
          <cell r="C3867" t="str">
            <v>230SHT0001260</v>
          </cell>
          <cell r="D3867" t="str">
            <v>减震器上框总成</v>
          </cell>
        </row>
        <row r="3868">
          <cell r="B3868" t="str">
            <v>SLT0002419</v>
          </cell>
          <cell r="C3868" t="str">
            <v>220SLT0002419</v>
          </cell>
          <cell r="D3868" t="str">
            <v>6486三点式六人背骨架</v>
          </cell>
        </row>
        <row r="3869">
          <cell r="B3869" t="str">
            <v>REM0002544</v>
          </cell>
          <cell r="C3869" t="str">
            <v>210REM0002544</v>
          </cell>
          <cell r="D3869" t="str">
            <v>1540右后视镜</v>
          </cell>
        </row>
        <row r="3870">
          <cell r="B3870" t="str">
            <v>SLT0000587</v>
          </cell>
          <cell r="C3870" t="str">
            <v>210SLT0000587</v>
          </cell>
          <cell r="D3870" t="str">
            <v>K1窄车骨架罩壳左</v>
          </cell>
        </row>
        <row r="3871">
          <cell r="B3871" t="str">
            <v>SLT0000598</v>
          </cell>
          <cell r="C3871" t="str">
            <v>210SLT0000598</v>
          </cell>
          <cell r="D3871" t="str">
            <v>K1窄车骨架罩壳右</v>
          </cell>
        </row>
        <row r="3872">
          <cell r="B3872" t="str">
            <v>SLT0002696</v>
          </cell>
          <cell r="C3872" t="str">
            <v>220SLT0002696</v>
          </cell>
          <cell r="D3872" t="str">
            <v>副驾驶员座椅座垫骨架总成</v>
          </cell>
        </row>
        <row r="3873">
          <cell r="B3873" t="str">
            <v>SLT0002501</v>
          </cell>
          <cell r="C3873" t="str">
            <v>220SLT0002501</v>
          </cell>
          <cell r="D3873" t="str">
            <v>副驾驶员座椅座垫骨架总成</v>
          </cell>
        </row>
        <row r="3874">
          <cell r="B3874" t="str">
            <v>REM0002480</v>
          </cell>
          <cell r="C3874" t="str">
            <v>210REM0002480</v>
          </cell>
          <cell r="D3874" t="str">
            <v>T5G线束合件(含插接器)</v>
          </cell>
        </row>
        <row r="3875">
          <cell r="B3875" t="str">
            <v>BEC0010142</v>
          </cell>
          <cell r="C3875" t="str">
            <v>220BEC0010142</v>
          </cell>
          <cell r="D3875" t="str">
            <v>加热开关总成</v>
          </cell>
        </row>
        <row r="3876">
          <cell r="B3876" t="str">
            <v>REM0010410</v>
          </cell>
          <cell r="C3876" t="str">
            <v>210REM0010410</v>
          </cell>
          <cell r="D3876" t="str">
            <v>一汽M46广角镜片</v>
          </cell>
        </row>
        <row r="3877">
          <cell r="B3877" t="str">
            <v>REM0010208</v>
          </cell>
          <cell r="C3877" t="str">
            <v>210REM0010208</v>
          </cell>
          <cell r="D3877" t="str">
            <v>H6右主镜镜托</v>
          </cell>
        </row>
        <row r="3878">
          <cell r="B3878" t="str">
            <v>TST0000395</v>
          </cell>
          <cell r="C3878" t="str">
            <v>230TST0000395</v>
          </cell>
          <cell r="D3878" t="str">
            <v>冲头φ7.1*φ12*80</v>
          </cell>
        </row>
        <row r="3879">
          <cell r="B3879" t="str">
            <v>SHT0001352</v>
          </cell>
          <cell r="C3879" t="str">
            <v>230SHT0001352</v>
          </cell>
          <cell r="D3879" t="str">
            <v>外十字支撑架组件电泳</v>
          </cell>
        </row>
        <row r="3880">
          <cell r="B3880" t="str">
            <v>SLT0000049</v>
          </cell>
          <cell r="C3880" t="str">
            <v>220SLT0000049</v>
          </cell>
          <cell r="D3880" t="str">
            <v>M3右舵80司机座布套</v>
          </cell>
        </row>
        <row r="3881">
          <cell r="B3881" t="str">
            <v>REM0010168</v>
          </cell>
          <cell r="C3881" t="str">
            <v>210REM0010168</v>
          </cell>
          <cell r="D3881" t="str">
            <v>H6线束合件</v>
          </cell>
        </row>
        <row r="3882">
          <cell r="B3882" t="str">
            <v>REM0000337</v>
          </cell>
          <cell r="C3882" t="str">
            <v>210REM0000337</v>
          </cell>
          <cell r="D3882" t="str">
            <v>重卡大镜体(新)</v>
          </cell>
        </row>
        <row r="3883">
          <cell r="B3883" t="str">
            <v>REM0001755</v>
          </cell>
          <cell r="C3883" t="str">
            <v>210REM0001755</v>
          </cell>
          <cell r="D3883" t="str">
            <v>奥铃升级广角镜体镜片铬背</v>
          </cell>
        </row>
        <row r="3884">
          <cell r="B3884" t="str">
            <v>SLT0000454</v>
          </cell>
          <cell r="C3884" t="str">
            <v>220SLT0000454</v>
          </cell>
          <cell r="D3884" t="str">
            <v>K1标准二排单人座布套</v>
          </cell>
        </row>
        <row r="3885">
          <cell r="B3885" t="str">
            <v>SLT0000455</v>
          </cell>
          <cell r="C3885" t="str">
            <v>220SLT0000455</v>
          </cell>
          <cell r="D3885" t="str">
            <v>K1标准三排单人座布套</v>
          </cell>
        </row>
        <row r="3886">
          <cell r="B3886" t="str">
            <v>TST0001403</v>
          </cell>
          <cell r="C3886" t="str">
            <v>230TST0001403</v>
          </cell>
          <cell r="D3886" t="str">
            <v>小磨头</v>
          </cell>
        </row>
        <row r="3887">
          <cell r="B3887" t="str">
            <v>SLT0000734</v>
          </cell>
          <cell r="C3887" t="str">
            <v>220SLT0000734</v>
          </cell>
          <cell r="D3887" t="str">
            <v>M3-1995小背骨架</v>
          </cell>
        </row>
        <row r="3888">
          <cell r="B3888" t="str">
            <v>REM0010148</v>
          </cell>
          <cell r="C3888" t="str">
            <v>210REM0010148</v>
          </cell>
          <cell r="D3888" t="str">
            <v>H6左主镜镜托</v>
          </cell>
        </row>
        <row r="3889">
          <cell r="B3889" t="str">
            <v>SCS0004568</v>
          </cell>
          <cell r="C3889" t="str">
            <v>230SCS0004568</v>
          </cell>
          <cell r="D3889" t="str">
            <v>主驾调角器核心件R</v>
          </cell>
        </row>
        <row r="3890">
          <cell r="B3890" t="str">
            <v>SCS0004570</v>
          </cell>
          <cell r="C3890" t="str">
            <v>230SCS0004570</v>
          </cell>
          <cell r="D3890" t="str">
            <v>副驾调角器圆盘总成R</v>
          </cell>
        </row>
        <row r="3891">
          <cell r="B3891" t="str">
            <v>SCS0004572</v>
          </cell>
          <cell r="C3891" t="str">
            <v>230SCS0004572</v>
          </cell>
          <cell r="D3891" t="str">
            <v>副驾调角器核心件L</v>
          </cell>
        </row>
        <row r="3892">
          <cell r="B3892" t="str">
            <v>SCS0004574</v>
          </cell>
          <cell r="C3892" t="str">
            <v>230SCS0004574</v>
          </cell>
          <cell r="D3892" t="str">
            <v>主驾调角器圆盘总成L</v>
          </cell>
        </row>
        <row r="3893">
          <cell r="B3893" t="str">
            <v>SLT0000099</v>
          </cell>
          <cell r="C3893" t="str">
            <v>220SLT0000099</v>
          </cell>
          <cell r="D3893" t="str">
            <v>欧马可右舵大折</v>
          </cell>
        </row>
        <row r="3894">
          <cell r="B3894" t="str">
            <v>SCS0004660</v>
          </cell>
          <cell r="C3894" t="str">
            <v>230SCS0004660</v>
          </cell>
          <cell r="D3894" t="str">
            <v>调角器圆盘总成R</v>
          </cell>
        </row>
        <row r="3895">
          <cell r="B3895" t="str">
            <v>SCS0004661</v>
          </cell>
          <cell r="C3895" t="str">
            <v>230SCS0004661</v>
          </cell>
          <cell r="D3895" t="str">
            <v>调角器圆盘总成L</v>
          </cell>
        </row>
        <row r="3896">
          <cell r="B3896" t="str">
            <v>TMI0000088</v>
          </cell>
          <cell r="C3896" t="str">
            <v>210TMI0000088</v>
          </cell>
          <cell r="D3896" t="str">
            <v>Pa66原包料</v>
          </cell>
        </row>
        <row r="3897">
          <cell r="B3897" t="str">
            <v>TFT0000081</v>
          </cell>
          <cell r="C3897" t="str">
            <v>220TFT0000081</v>
          </cell>
          <cell r="D3897" t="str">
            <v>黑料4885</v>
          </cell>
        </row>
        <row r="3898">
          <cell r="B3898" t="str">
            <v>REM0010165</v>
          </cell>
          <cell r="C3898" t="str">
            <v>210REM0010165</v>
          </cell>
          <cell r="D3898" t="str">
            <v>H6左上安装座装饰盖ASA</v>
          </cell>
        </row>
        <row r="3899">
          <cell r="B3899" t="str">
            <v>BEC0010212</v>
          </cell>
          <cell r="C3899" t="str">
            <v>220BEC0010212</v>
          </cell>
          <cell r="D3899" t="str">
            <v>K1副驾座椅SBR</v>
          </cell>
        </row>
        <row r="3900">
          <cell r="B3900" t="str">
            <v>SHT0001344</v>
          </cell>
          <cell r="C3900" t="str">
            <v>230SHT0001344</v>
          </cell>
          <cell r="D3900" t="str">
            <v>气囊减震器上框组件</v>
          </cell>
        </row>
        <row r="3901">
          <cell r="B3901" t="str">
            <v>SLT0002426</v>
          </cell>
          <cell r="C3901" t="str">
            <v>220SLT0002426</v>
          </cell>
          <cell r="D3901" t="str">
            <v>坐垫通风袋体及转接风道</v>
          </cell>
        </row>
        <row r="3902">
          <cell r="B3902" t="str">
            <v>SLT0002441</v>
          </cell>
          <cell r="C3902" t="str">
            <v>220SLT0002441</v>
          </cell>
          <cell r="D3902" t="str">
            <v>靠背通风袋体</v>
          </cell>
        </row>
        <row r="3903">
          <cell r="B3903" t="str">
            <v>REM0010225</v>
          </cell>
          <cell r="C3903" t="str">
            <v>210REM0010225</v>
          </cell>
          <cell r="D3903" t="str">
            <v>H6右上安装座装饰盖ASA</v>
          </cell>
        </row>
        <row r="3904">
          <cell r="B3904" t="str">
            <v>REM0002272</v>
          </cell>
          <cell r="C3904" t="str">
            <v>210REM0002272</v>
          </cell>
          <cell r="D3904" t="str">
            <v>T7H线束合件(含插接器)</v>
          </cell>
        </row>
        <row r="3905">
          <cell r="B3905" t="str">
            <v>TFT0000003</v>
          </cell>
          <cell r="C3905" t="str">
            <v>220TFT0000003</v>
          </cell>
          <cell r="D3905" t="str">
            <v>脱模剂（JC3041）</v>
          </cell>
        </row>
        <row r="3906">
          <cell r="B3906" t="str">
            <v>TMI0000132</v>
          </cell>
          <cell r="C3906" t="str">
            <v>210TMI0000132</v>
          </cell>
          <cell r="D3906" t="str">
            <v>PA6+GF50%</v>
          </cell>
        </row>
        <row r="3907">
          <cell r="B3907" t="str">
            <v>RCA0000122</v>
          </cell>
          <cell r="C3907" t="str">
            <v>210RCA0000122</v>
          </cell>
          <cell r="D3907" t="str">
            <v>M31RB手扣(钢琴黑)</v>
          </cell>
        </row>
        <row r="3908">
          <cell r="B3908" t="str">
            <v>REM0000137</v>
          </cell>
          <cell r="C3908" t="str">
            <v>210REM0000137</v>
          </cell>
          <cell r="D3908" t="str">
            <v>C35DB面罩珍珠白左</v>
          </cell>
        </row>
        <row r="3909">
          <cell r="B3909" t="str">
            <v>REM0003323</v>
          </cell>
          <cell r="C3909" t="str">
            <v>210REM0003323</v>
          </cell>
          <cell r="D3909" t="str">
            <v>B40L左镜片镜托合件</v>
          </cell>
        </row>
        <row r="3910">
          <cell r="B3910" t="str">
            <v>REM0003324</v>
          </cell>
          <cell r="C3910" t="str">
            <v>210REM0003324</v>
          </cell>
          <cell r="D3910" t="str">
            <v>B40L右镜片镜托合件</v>
          </cell>
        </row>
        <row r="3911">
          <cell r="B3911" t="str">
            <v>SHT0014636</v>
          </cell>
          <cell r="C3911" t="str">
            <v>230SHT0014636</v>
          </cell>
          <cell r="D3911" t="str">
            <v>右圆盘总成</v>
          </cell>
        </row>
        <row r="3912">
          <cell r="B3912" t="str">
            <v>SLT0000079</v>
          </cell>
          <cell r="C3912" t="str">
            <v>220SLT0000079</v>
          </cell>
          <cell r="D3912" t="str">
            <v>M3-1800加宽小背</v>
          </cell>
        </row>
        <row r="3913">
          <cell r="B3913" t="str">
            <v>SHT0000440</v>
          </cell>
          <cell r="C3913" t="str">
            <v>220SHT0000440</v>
          </cell>
          <cell r="D3913" t="str">
            <v>H4A升级司机座座盆总成</v>
          </cell>
        </row>
        <row r="3914">
          <cell r="B3914" t="str">
            <v>REM0002118</v>
          </cell>
          <cell r="C3914" t="str">
            <v>210REM0002118</v>
          </cell>
          <cell r="D3914" t="str">
            <v>ETX改型后视镜镜头骨架</v>
          </cell>
        </row>
        <row r="3915">
          <cell r="B3915" t="str">
            <v>SHT0000546</v>
          </cell>
          <cell r="C3915" t="str">
            <v>220SHT0000546</v>
          </cell>
          <cell r="D3915" t="str">
            <v>H4A升级司机座椅坐垫护面</v>
          </cell>
        </row>
        <row r="3916">
          <cell r="B3916" t="str">
            <v>SHT0000538</v>
          </cell>
          <cell r="C3916" t="str">
            <v>220SHT0000538</v>
          </cell>
          <cell r="D3916" t="str">
            <v>H4副司机座盆总成</v>
          </cell>
        </row>
        <row r="3917">
          <cell r="B3917" t="str">
            <v>SLT0011497</v>
          </cell>
          <cell r="C3917" t="str">
            <v>230SLT0011497</v>
          </cell>
          <cell r="D3917" t="str">
            <v>调角器下连接板电泳总成</v>
          </cell>
        </row>
        <row r="3918">
          <cell r="B3918" t="str">
            <v>SCS0004025</v>
          </cell>
          <cell r="C3918" t="str">
            <v>220SCS0004025</v>
          </cell>
          <cell r="D3918" t="str">
            <v>B40后排垫地锁总成L</v>
          </cell>
        </row>
        <row r="3919">
          <cell r="B3919" t="str">
            <v>SCS0004032</v>
          </cell>
          <cell r="C3919" t="str">
            <v>220SCS0004032</v>
          </cell>
          <cell r="D3919" t="str">
            <v>B40后排垫地锁总成R</v>
          </cell>
        </row>
        <row r="3920">
          <cell r="B3920" t="str">
            <v>REM0001745</v>
          </cell>
          <cell r="C3920" t="str">
            <v>210REM0001745</v>
          </cell>
          <cell r="D3920" t="str">
            <v>200镜体</v>
          </cell>
        </row>
        <row r="3921">
          <cell r="B3921" t="str">
            <v>TST0000221</v>
          </cell>
          <cell r="C3921" t="str">
            <v>230TST0000221</v>
          </cell>
          <cell r="D3921" t="str">
            <v>冲针φ9.1*68</v>
          </cell>
        </row>
        <row r="3922">
          <cell r="B3922" t="str">
            <v>BEC0010050</v>
          </cell>
          <cell r="C3922" t="str">
            <v>220BEC0010050</v>
          </cell>
          <cell r="D3922" t="str">
            <v>通风加热开关</v>
          </cell>
        </row>
        <row r="3923">
          <cell r="B3923" t="str">
            <v>SHT0000581</v>
          </cell>
          <cell r="C3923" t="str">
            <v>220SHT0000581</v>
          </cell>
          <cell r="D3923" t="str">
            <v>驾驶员座垫护面总成</v>
          </cell>
        </row>
        <row r="3924">
          <cell r="B3924" t="str">
            <v>TMA0000123</v>
          </cell>
          <cell r="C3924" t="str">
            <v>210TMA0000123</v>
          </cell>
          <cell r="D3924" t="str">
            <v>矿山车纸箱</v>
          </cell>
        </row>
        <row r="3925">
          <cell r="B3925" t="str">
            <v>TMA0000123</v>
          </cell>
          <cell r="C3925" t="str">
            <v>230TMA0000123</v>
          </cell>
          <cell r="D3925" t="str">
            <v>矿山车纸箱</v>
          </cell>
        </row>
        <row r="3926">
          <cell r="B3926" t="str">
            <v>SLT0000686</v>
          </cell>
          <cell r="C3926" t="str">
            <v>220SLT0000686</v>
          </cell>
          <cell r="D3926" t="str">
            <v>M3欧马可司机座盆</v>
          </cell>
        </row>
        <row r="3927">
          <cell r="B3927" t="str">
            <v>REM0002655</v>
          </cell>
          <cell r="C3927" t="str">
            <v>210REM0002655</v>
          </cell>
          <cell r="D3927" t="str">
            <v>北奔/捷运重卡大镜体</v>
          </cell>
        </row>
        <row r="3928">
          <cell r="B3928" t="str">
            <v>REM0001142</v>
          </cell>
          <cell r="C3928" t="str">
            <v>210REM0001142</v>
          </cell>
          <cell r="D3928" t="str">
            <v>B80C左线束合件</v>
          </cell>
        </row>
        <row r="3929">
          <cell r="B3929" t="str">
            <v>REM0001164</v>
          </cell>
          <cell r="C3929" t="str">
            <v>210REM0001164</v>
          </cell>
          <cell r="D3929" t="str">
            <v>B80C右线束合件</v>
          </cell>
        </row>
        <row r="3930">
          <cell r="B3930" t="str">
            <v>SLT0002479</v>
          </cell>
          <cell r="C3930" t="str">
            <v>220SLT0002479</v>
          </cell>
          <cell r="D3930" t="str">
            <v>1730小背布套</v>
          </cell>
        </row>
        <row r="3931">
          <cell r="B3931" t="str">
            <v>REM0002943</v>
          </cell>
          <cell r="C3931" t="str">
            <v>210REM0002943</v>
          </cell>
          <cell r="D3931" t="str">
            <v>奥驰V右镜杆</v>
          </cell>
        </row>
        <row r="3932">
          <cell r="B3932" t="str">
            <v>SLT0002545</v>
          </cell>
          <cell r="C3932" t="str">
            <v>230SLT0002545</v>
          </cell>
          <cell r="D3932" t="str">
            <v>左侧手动调角器总成含芯轴</v>
          </cell>
        </row>
        <row r="3933">
          <cell r="B3933" t="str">
            <v>SLT0010589</v>
          </cell>
          <cell r="C3933" t="str">
            <v>230SLT0010589</v>
          </cell>
          <cell r="D3933" t="str">
            <v>右侧手动调角器总成</v>
          </cell>
        </row>
        <row r="3934">
          <cell r="B3934" t="str">
            <v>BEC0010010</v>
          </cell>
          <cell r="C3934" t="str">
            <v>220BEC0010010</v>
          </cell>
          <cell r="D3934" t="str">
            <v>安全带扣延长线束</v>
          </cell>
        </row>
        <row r="3935">
          <cell r="B3935" t="str">
            <v>SHT0000096</v>
          </cell>
          <cell r="C3935" t="str">
            <v>220SHT0000096</v>
          </cell>
          <cell r="D3935" t="str">
            <v>左侧副边调角器总成</v>
          </cell>
        </row>
        <row r="3936">
          <cell r="B3936" t="str">
            <v>SHT0000096</v>
          </cell>
          <cell r="C3936" t="str">
            <v>230SHT0000096</v>
          </cell>
          <cell r="D3936" t="str">
            <v>左侧副边调角器总成</v>
          </cell>
        </row>
        <row r="3937">
          <cell r="B3937" t="str">
            <v>TST0001256</v>
          </cell>
          <cell r="C3937" t="str">
            <v>230TST0001256</v>
          </cell>
          <cell r="D3937" t="str">
            <v>铣刀10</v>
          </cell>
        </row>
        <row r="3938">
          <cell r="B3938" t="str">
            <v>SHT0000138</v>
          </cell>
          <cell r="C3938" t="str">
            <v>230SHT0000138</v>
          </cell>
          <cell r="D3938" t="str">
            <v>右侧副边调角器总成</v>
          </cell>
        </row>
        <row r="3939">
          <cell r="B3939" t="str">
            <v>TSY0000599</v>
          </cell>
          <cell r="C3939" t="str">
            <v>220TSY0000599</v>
          </cell>
          <cell r="D3939" t="str">
            <v>布料T068H</v>
          </cell>
        </row>
        <row r="3940">
          <cell r="B3940" t="str">
            <v>RCA0000009</v>
          </cell>
          <cell r="C3940" t="str">
            <v>210RCA0000009</v>
          </cell>
          <cell r="D3940" t="str">
            <v>瑞沃车身铰链扶手2200右</v>
          </cell>
        </row>
        <row r="3941">
          <cell r="B3941" t="str">
            <v>REM0001695</v>
          </cell>
          <cell r="C3941" t="str">
            <v>210REM0001695</v>
          </cell>
          <cell r="D3941" t="str">
            <v>H3宽车右镜杆喷涂</v>
          </cell>
        </row>
        <row r="3942">
          <cell r="B3942" t="str">
            <v>REM0002941</v>
          </cell>
          <cell r="C3942" t="str">
            <v>210REM0002941</v>
          </cell>
          <cell r="D3942" t="str">
            <v>1780-03左镜杆</v>
          </cell>
        </row>
        <row r="3943">
          <cell r="B3943" t="str">
            <v>TMI0000014</v>
          </cell>
          <cell r="C3943" t="str">
            <v>210TMI0000014</v>
          </cell>
          <cell r="D3943" t="str">
            <v>ABS757</v>
          </cell>
        </row>
        <row r="3944">
          <cell r="B3944" t="str">
            <v>TST0000648</v>
          </cell>
          <cell r="C3944" t="str">
            <v>230TST0000648</v>
          </cell>
          <cell r="D3944" t="str">
            <v>尼龙棒20*</v>
          </cell>
        </row>
        <row r="3945">
          <cell r="B3945" t="str">
            <v>TST0001051</v>
          </cell>
          <cell r="C3945" t="str">
            <v>230TST0001051</v>
          </cell>
          <cell r="D3945" t="str">
            <v>法兰</v>
          </cell>
        </row>
        <row r="3946">
          <cell r="B3946" t="str">
            <v>TST0001615</v>
          </cell>
          <cell r="C3946" t="str">
            <v>230TST0001615</v>
          </cell>
          <cell r="D3946" t="str">
            <v>水咀</v>
          </cell>
        </row>
        <row r="3947">
          <cell r="B3947" t="str">
            <v>SHT0002517</v>
          </cell>
          <cell r="C3947" t="str">
            <v>230SHT0002517</v>
          </cell>
          <cell r="D3947" t="str">
            <v>扶手支架总成电泳</v>
          </cell>
        </row>
        <row r="3948">
          <cell r="B3948" t="str">
            <v>SLT0010315</v>
          </cell>
          <cell r="C3948" t="str">
            <v>220SLT0010315</v>
          </cell>
          <cell r="D3948" t="str">
            <v>安全带插锁总成</v>
          </cell>
        </row>
        <row r="3949">
          <cell r="B3949" t="str">
            <v>REM0000577</v>
          </cell>
          <cell r="C3949" t="str">
            <v>210REM0000577</v>
          </cell>
          <cell r="D3949" t="str">
            <v>豪泺大镜片</v>
          </cell>
        </row>
        <row r="3950">
          <cell r="B3950" t="str">
            <v>TST0000188</v>
          </cell>
          <cell r="C3950" t="str">
            <v>230TST0000188</v>
          </cell>
          <cell r="D3950" t="str">
            <v>冲针φ15.5*80</v>
          </cell>
        </row>
        <row r="3951">
          <cell r="B3951" t="str">
            <v>TST0000199</v>
          </cell>
          <cell r="C3951" t="str">
            <v>230TST0000199</v>
          </cell>
          <cell r="D3951" t="str">
            <v>冲针φ15.6*80</v>
          </cell>
        </row>
        <row r="3952">
          <cell r="B3952" t="str">
            <v>TST0000205</v>
          </cell>
          <cell r="C3952" t="str">
            <v>230TST0000205</v>
          </cell>
          <cell r="D3952" t="str">
            <v>冲针φ5.5*8*10*80</v>
          </cell>
        </row>
        <row r="3953">
          <cell r="B3953" t="str">
            <v>TST0000412</v>
          </cell>
          <cell r="C3953" t="str">
            <v>230TST0000412</v>
          </cell>
          <cell r="D3953" t="str">
            <v>冲头φ5.5*φ8*68</v>
          </cell>
        </row>
        <row r="3954">
          <cell r="B3954" t="str">
            <v>TST0000457</v>
          </cell>
          <cell r="C3954" t="str">
            <v>230TST0000457</v>
          </cell>
          <cell r="D3954" t="str">
            <v>脱料皮子红色</v>
          </cell>
        </row>
        <row r="3955">
          <cell r="B3955" t="str">
            <v>TST0000514</v>
          </cell>
          <cell r="C3955" t="str">
            <v>230TST0000514</v>
          </cell>
          <cell r="D3955" t="str">
            <v>方尺15*30</v>
          </cell>
        </row>
        <row r="3956">
          <cell r="B3956" t="str">
            <v>TST0000825</v>
          </cell>
          <cell r="C3956" t="str">
            <v>230TST0000825</v>
          </cell>
          <cell r="D3956" t="str">
            <v>筒夹</v>
          </cell>
        </row>
        <row r="3957">
          <cell r="B3957" t="str">
            <v>TST0000883</v>
          </cell>
          <cell r="C3957" t="str">
            <v>230TST0000883</v>
          </cell>
          <cell r="D3957" t="str">
            <v>混合气</v>
          </cell>
        </row>
        <row r="3958">
          <cell r="B3958" t="str">
            <v>TST0001246</v>
          </cell>
          <cell r="C3958" t="str">
            <v>230TST0001246</v>
          </cell>
          <cell r="D3958" t="str">
            <v>钨钢刀</v>
          </cell>
        </row>
        <row r="3959">
          <cell r="B3959" t="str">
            <v>REM0001850</v>
          </cell>
          <cell r="C3959" t="str">
            <v>210REM0001850</v>
          </cell>
          <cell r="D3959" t="str">
            <v>华菱下视镜体</v>
          </cell>
        </row>
        <row r="3960">
          <cell r="B3960" t="str">
            <v>REM0001771</v>
          </cell>
          <cell r="C3960" t="str">
            <v>210REM0001771</v>
          </cell>
          <cell r="D3960" t="str">
            <v>奥铃升级宽车右镜杆(喷涂)</v>
          </cell>
        </row>
        <row r="3961">
          <cell r="B3961" t="str">
            <v>SHT0000161</v>
          </cell>
          <cell r="C3961" t="str">
            <v>220SHT0000161</v>
          </cell>
          <cell r="D3961" t="str">
            <v>左侧副边调角器总成</v>
          </cell>
        </row>
        <row r="3962">
          <cell r="B3962" t="str">
            <v>SHT0000257</v>
          </cell>
          <cell r="C3962" t="str">
            <v>220SHT0000257</v>
          </cell>
          <cell r="D3962" t="str">
            <v>右侧副边调角器总成</v>
          </cell>
        </row>
        <row r="3963">
          <cell r="B3963" t="str">
            <v>SHT0000161</v>
          </cell>
          <cell r="C3963" t="str">
            <v>230SHT0000161</v>
          </cell>
          <cell r="D3963" t="str">
            <v>左侧副边调角器总成</v>
          </cell>
        </row>
        <row r="3964">
          <cell r="B3964" t="str">
            <v>SHT0000257</v>
          </cell>
          <cell r="C3964" t="str">
            <v>230SHT0000257</v>
          </cell>
          <cell r="D3964" t="str">
            <v>右侧副边调角器总成</v>
          </cell>
        </row>
        <row r="3965">
          <cell r="B3965" t="str">
            <v>SHT0011599</v>
          </cell>
          <cell r="C3965" t="str">
            <v>230SHT0011599</v>
          </cell>
          <cell r="D3965" t="str">
            <v>滑轨解锁结构分总成</v>
          </cell>
        </row>
        <row r="3966">
          <cell r="B3966" t="str">
            <v>SCS0004788</v>
          </cell>
          <cell r="C3966" t="str">
            <v>230SCS0004788</v>
          </cell>
          <cell r="D3966" t="str">
            <v>副司机左旁接板总成</v>
          </cell>
        </row>
        <row r="3967">
          <cell r="B3967" t="str">
            <v>TSY0000776</v>
          </cell>
          <cell r="C3967" t="str">
            <v>220TSY0000776</v>
          </cell>
          <cell r="D3967" t="str">
            <v>2019款EST正司机座绣花片</v>
          </cell>
        </row>
        <row r="3968">
          <cell r="B3968" t="str">
            <v>TSY0000777</v>
          </cell>
          <cell r="C3968" t="str">
            <v>220TSY0000777</v>
          </cell>
          <cell r="D3968" t="str">
            <v>2019款EST副司机座绣花片</v>
          </cell>
        </row>
        <row r="3969">
          <cell r="B3969" t="str">
            <v>SLT0001128</v>
          </cell>
          <cell r="C3969" t="str">
            <v>220SLT0001128</v>
          </cell>
          <cell r="D3969" t="str">
            <v>副驾驶员座椅座垫骨架总成</v>
          </cell>
        </row>
        <row r="3970">
          <cell r="B3970" t="str">
            <v>SLT0001128</v>
          </cell>
          <cell r="C3970" t="str">
            <v>230SLT0001128</v>
          </cell>
          <cell r="D3970" t="str">
            <v>副驾驶员座椅座垫骨架总成</v>
          </cell>
        </row>
        <row r="3971">
          <cell r="B3971" t="str">
            <v>TSY0000774</v>
          </cell>
          <cell r="C3971" t="str">
            <v>220TSY0000774</v>
          </cell>
          <cell r="D3971" t="str">
            <v>2019款EST正司机背绣花片</v>
          </cell>
        </row>
        <row r="3972">
          <cell r="B3972" t="str">
            <v>TSY0000775</v>
          </cell>
          <cell r="C3972" t="str">
            <v>220TSY0000775</v>
          </cell>
          <cell r="D3972" t="str">
            <v>2019款EST副司机背绣花片</v>
          </cell>
        </row>
        <row r="3973">
          <cell r="B3973" t="str">
            <v>RSM0000221</v>
          </cell>
          <cell r="C3973" t="str">
            <v>210RSM0000221</v>
          </cell>
          <cell r="D3973" t="str">
            <v>ETX平顶下视镜头</v>
          </cell>
        </row>
        <row r="3974">
          <cell r="B3974" t="str">
            <v>RSM0000226</v>
          </cell>
          <cell r="C3974" t="str">
            <v>210RSM0000226</v>
          </cell>
          <cell r="D3974" t="str">
            <v>A7前下视镜体1030</v>
          </cell>
        </row>
        <row r="3975">
          <cell r="B3975" t="str">
            <v>REM0001878</v>
          </cell>
          <cell r="C3975" t="str">
            <v>210REM0001878</v>
          </cell>
          <cell r="D3975" t="str">
            <v>济南轻卡右舵镜杆右</v>
          </cell>
        </row>
        <row r="3976">
          <cell r="B3976" t="str">
            <v>REM0003108</v>
          </cell>
          <cell r="C3976" t="str">
            <v>210REM0003108</v>
          </cell>
          <cell r="D3976" t="str">
            <v>矿山车左下支架</v>
          </cell>
        </row>
        <row r="3977">
          <cell r="B3977" t="str">
            <v>REM0003119</v>
          </cell>
          <cell r="C3977" t="str">
            <v>210REM0003119</v>
          </cell>
          <cell r="D3977" t="str">
            <v>矿山车右下支架</v>
          </cell>
        </row>
        <row r="3978">
          <cell r="B3978" t="str">
            <v>REM0003108</v>
          </cell>
          <cell r="C3978" t="str">
            <v>230REM0003108</v>
          </cell>
          <cell r="D3978" t="str">
            <v>矿山车左下支架</v>
          </cell>
        </row>
        <row r="3979">
          <cell r="B3979" t="str">
            <v>REM0003119</v>
          </cell>
          <cell r="C3979" t="str">
            <v>230REM0003119</v>
          </cell>
          <cell r="D3979" t="str">
            <v>矿山车右下支架</v>
          </cell>
        </row>
        <row r="3980">
          <cell r="B3980" t="str">
            <v>REM0001770</v>
          </cell>
          <cell r="C3980" t="str">
            <v>210REM0001770</v>
          </cell>
          <cell r="D3980" t="str">
            <v>奥铃升级宽车左镜杆(喷涂)</v>
          </cell>
        </row>
        <row r="3981">
          <cell r="B3981" t="str">
            <v>SHT0000170</v>
          </cell>
          <cell r="C3981" t="str">
            <v>230SHT0000170</v>
          </cell>
          <cell r="D3981" t="str">
            <v>右侧副边调角器总成</v>
          </cell>
        </row>
        <row r="3982">
          <cell r="B3982" t="str">
            <v>SHT0000182</v>
          </cell>
          <cell r="C3982" t="str">
            <v>230SHT0000182</v>
          </cell>
          <cell r="D3982" t="str">
            <v>左侧副边调角器总成</v>
          </cell>
        </row>
        <row r="3983">
          <cell r="B3983" t="str">
            <v>REM0000097</v>
          </cell>
          <cell r="C3983" t="str">
            <v>210REM0000097</v>
          </cell>
          <cell r="D3983" t="str">
            <v>BC311三角座-左</v>
          </cell>
        </row>
        <row r="3984">
          <cell r="B3984" t="str">
            <v>SLT0000882</v>
          </cell>
          <cell r="C3984" t="str">
            <v>220SLT0000882</v>
          </cell>
          <cell r="D3984" t="str">
            <v>M3座椅安全带报警器</v>
          </cell>
        </row>
        <row r="3985">
          <cell r="B3985" t="str">
            <v>SLT0001124</v>
          </cell>
          <cell r="C3985" t="str">
            <v>220SLT0001124</v>
          </cell>
          <cell r="D3985" t="str">
            <v>奥铃升级1995钢丝座</v>
          </cell>
        </row>
        <row r="3986">
          <cell r="B3986" t="str">
            <v>RIM0000120</v>
          </cell>
          <cell r="C3986" t="str">
            <v>210RIM0000120</v>
          </cell>
          <cell r="D3986" t="str">
            <v>一汽MV3内视镜</v>
          </cell>
        </row>
        <row r="3987">
          <cell r="B3987" t="str">
            <v>REM0000125</v>
          </cell>
          <cell r="C3987" t="str">
            <v>210REM0000125</v>
          </cell>
          <cell r="D3987" t="str">
            <v>BC311三角座-右</v>
          </cell>
        </row>
        <row r="3988">
          <cell r="B3988" t="str">
            <v>REM0000894</v>
          </cell>
          <cell r="C3988" t="str">
            <v>210REM0000894</v>
          </cell>
          <cell r="D3988" t="str">
            <v>1580镜杆左喷涂</v>
          </cell>
        </row>
        <row r="3989">
          <cell r="B3989" t="str">
            <v>TST0000244</v>
          </cell>
          <cell r="C3989" t="str">
            <v>230TST0000244</v>
          </cell>
          <cell r="D3989" t="str">
            <v>ф25×120</v>
          </cell>
        </row>
        <row r="3990">
          <cell r="B3990" t="str">
            <v>RIM0000080</v>
          </cell>
          <cell r="C3990" t="str">
            <v>210RIM0000080</v>
          </cell>
          <cell r="D3990" t="str">
            <v>K1室内镜</v>
          </cell>
        </row>
        <row r="3991">
          <cell r="B3991" t="str">
            <v>SLT0002690</v>
          </cell>
          <cell r="C3991" t="str">
            <v>220SLT0002690</v>
          </cell>
          <cell r="D3991" t="str">
            <v>虎威2060小背骨架</v>
          </cell>
        </row>
        <row r="3992">
          <cell r="B3992" t="str">
            <v>REM0002945</v>
          </cell>
          <cell r="C3992" t="str">
            <v>230REM0002945</v>
          </cell>
          <cell r="D3992" t="str">
            <v>奥驰A右镜杆</v>
          </cell>
        </row>
        <row r="3993">
          <cell r="B3993" t="str">
            <v>REM0001799</v>
          </cell>
          <cell r="C3993" t="str">
            <v>210REM0001799</v>
          </cell>
          <cell r="D3993" t="str">
            <v>豪泺大镜体</v>
          </cell>
        </row>
        <row r="3994">
          <cell r="B3994" t="str">
            <v>SHT0001318</v>
          </cell>
          <cell r="C3994" t="str">
            <v>230SHT0001318</v>
          </cell>
          <cell r="D3994" t="str">
            <v>内绞架组件</v>
          </cell>
        </row>
        <row r="3995">
          <cell r="B3995" t="str">
            <v>SHT0001312</v>
          </cell>
          <cell r="C3995" t="str">
            <v>230SHT0001312</v>
          </cell>
          <cell r="D3995" t="str">
            <v>外绞架组件电泳</v>
          </cell>
        </row>
        <row r="3996">
          <cell r="B3996" t="str">
            <v>TCT0000033</v>
          </cell>
          <cell r="C3996" t="str">
            <v>230TCT0000033</v>
          </cell>
          <cell r="D3996" t="str">
            <v>5176脱脂剂</v>
          </cell>
        </row>
        <row r="3997">
          <cell r="B3997" t="str">
            <v>SHT0012429</v>
          </cell>
          <cell r="C3997" t="str">
            <v>220SHT0012429</v>
          </cell>
          <cell r="D3997" t="str">
            <v>驾驶员锁扣总成</v>
          </cell>
        </row>
        <row r="3998">
          <cell r="B3998" t="str">
            <v>SHT0001319</v>
          </cell>
          <cell r="C3998" t="str">
            <v>230SHT0001319</v>
          </cell>
          <cell r="D3998" t="str">
            <v>外绞架组件</v>
          </cell>
        </row>
        <row r="3999">
          <cell r="B3999" t="str">
            <v>TST0001735</v>
          </cell>
          <cell r="C3999" t="str">
            <v>220TST0001735</v>
          </cell>
          <cell r="D3999" t="str">
            <v>样板纸 1.25cm*1.5m</v>
          </cell>
        </row>
        <row r="4000">
          <cell r="B4000" t="str">
            <v>REM0001691</v>
          </cell>
          <cell r="C4000" t="str">
            <v>210REM0001691</v>
          </cell>
          <cell r="D4000" t="str">
            <v>H3窄车右镜杆喷涂</v>
          </cell>
        </row>
        <row r="4001">
          <cell r="B4001" t="str">
            <v>REM0003312</v>
          </cell>
          <cell r="C4001" t="str">
            <v>210REM0003312</v>
          </cell>
          <cell r="D4001" t="str">
            <v>H4右广角镜片镜托合件</v>
          </cell>
        </row>
        <row r="4002">
          <cell r="B4002" t="str">
            <v>REM0003314</v>
          </cell>
          <cell r="C4002" t="str">
            <v>210REM0003314</v>
          </cell>
          <cell r="D4002" t="str">
            <v>H4左广角镜片镜托合件</v>
          </cell>
        </row>
        <row r="4003">
          <cell r="B4003" t="str">
            <v>REM0000052</v>
          </cell>
          <cell r="C4003" t="str">
            <v>210REM0000052</v>
          </cell>
          <cell r="D4003" t="str">
            <v>BC316三角座-右</v>
          </cell>
        </row>
        <row r="4004">
          <cell r="B4004" t="str">
            <v>TCT0000040</v>
          </cell>
          <cell r="C4004" t="str">
            <v>230TCT0000040</v>
          </cell>
          <cell r="D4004" t="str">
            <v>H7107磷化添加剂</v>
          </cell>
        </row>
        <row r="4005">
          <cell r="B4005" t="str">
            <v>REM0000023</v>
          </cell>
          <cell r="C4005" t="str">
            <v>210REM0000023</v>
          </cell>
          <cell r="D4005" t="str">
            <v>BC316三角座-左</v>
          </cell>
        </row>
        <row r="4006">
          <cell r="B4006" t="str">
            <v>RCA0000012</v>
          </cell>
          <cell r="C4006" t="str">
            <v>210RCA0000012</v>
          </cell>
          <cell r="D4006" t="str">
            <v>瑞沃车身铰链扶手2200左</v>
          </cell>
        </row>
        <row r="4007">
          <cell r="B4007" t="str">
            <v>REM0002652</v>
          </cell>
          <cell r="C4007" t="str">
            <v>210REM0002652</v>
          </cell>
          <cell r="D4007" t="str">
            <v>M20改型面罩星辰棕左</v>
          </cell>
        </row>
        <row r="4008">
          <cell r="B4008" t="str">
            <v>RCA0000162</v>
          </cell>
          <cell r="C4008" t="str">
            <v>230RCA0000162</v>
          </cell>
          <cell r="D4008" t="str">
            <v>瑞沃扶手铰链左</v>
          </cell>
        </row>
        <row r="4009">
          <cell r="B4009" t="str">
            <v>RCA0000163</v>
          </cell>
          <cell r="C4009" t="str">
            <v>230RCA0000163</v>
          </cell>
          <cell r="D4009" t="str">
            <v>瑞沃扶手铰链右</v>
          </cell>
        </row>
        <row r="4010">
          <cell r="B4010" t="str">
            <v>SHT0014635</v>
          </cell>
          <cell r="C4010" t="str">
            <v>230SHT0014635</v>
          </cell>
          <cell r="D4010" t="str">
            <v>左圆盘总成</v>
          </cell>
        </row>
        <row r="4011">
          <cell r="B4011" t="str">
            <v>REM0003449</v>
          </cell>
          <cell r="C4011" t="str">
            <v>210REM0003449</v>
          </cell>
          <cell r="D4011" t="str">
            <v>H3下镜座分总成</v>
          </cell>
        </row>
        <row r="4012">
          <cell r="B4012" t="str">
            <v>TMA0000469</v>
          </cell>
          <cell r="C4012" t="str">
            <v>210TMA0000469</v>
          </cell>
          <cell r="D4012" t="str">
            <v>A2(1995)补盲镜纸箱</v>
          </cell>
        </row>
        <row r="4013">
          <cell r="B4013" t="str">
            <v>TMA0000473</v>
          </cell>
          <cell r="C4013" t="str">
            <v>210TMA0000473</v>
          </cell>
          <cell r="D4013" t="str">
            <v>M20外后视镜包装箱箱体右</v>
          </cell>
        </row>
        <row r="4014">
          <cell r="B4014" t="str">
            <v>TMA0000474</v>
          </cell>
          <cell r="C4014" t="str">
            <v>210TMA0000474</v>
          </cell>
          <cell r="D4014" t="str">
            <v>M20外后视镜包装箱箱体左</v>
          </cell>
        </row>
        <row r="4015">
          <cell r="B4015" t="str">
            <v>TMA0000469</v>
          </cell>
          <cell r="C4015" t="str">
            <v>230TMA0000469</v>
          </cell>
          <cell r="D4015" t="str">
            <v>A2(1995)补盲镜纸箱</v>
          </cell>
        </row>
        <row r="4016">
          <cell r="B4016" t="str">
            <v>TMA0000473</v>
          </cell>
          <cell r="C4016" t="str">
            <v>230TMA0000473</v>
          </cell>
          <cell r="D4016" t="str">
            <v>M20外后视镜包装箱箱体右</v>
          </cell>
        </row>
        <row r="4017">
          <cell r="B4017" t="str">
            <v>TMA0000474</v>
          </cell>
          <cell r="C4017" t="str">
            <v>230TMA0000474</v>
          </cell>
          <cell r="D4017" t="str">
            <v>M20外后视镜包装箱箱体左</v>
          </cell>
        </row>
        <row r="4018">
          <cell r="B4018" t="str">
            <v>SHT0010036</v>
          </cell>
          <cell r="C4018" t="str">
            <v>220SHT0010036</v>
          </cell>
          <cell r="D4018" t="str">
            <v>坐盆骨架总成</v>
          </cell>
        </row>
        <row r="4019">
          <cell r="B4019" t="str">
            <v>SHT0001362</v>
          </cell>
          <cell r="C4019" t="str">
            <v>230SHT0001362</v>
          </cell>
          <cell r="D4019" t="str">
            <v>外十字支撑架组件</v>
          </cell>
        </row>
        <row r="4020">
          <cell r="B4020" t="str">
            <v>TFT0000028</v>
          </cell>
          <cell r="C4020" t="str">
            <v>220TFT0000028</v>
          </cell>
          <cell r="D4020" t="str">
            <v>聚醚多元醇3600</v>
          </cell>
        </row>
        <row r="4021">
          <cell r="B4021" t="str">
            <v>TFT0000056</v>
          </cell>
          <cell r="C4021" t="str">
            <v>220TFT0000056</v>
          </cell>
          <cell r="D4021" t="str">
            <v>TPOP-93/28</v>
          </cell>
        </row>
        <row r="4022">
          <cell r="B4022" t="str">
            <v>REM0002939</v>
          </cell>
          <cell r="C4022" t="str">
            <v>210REM0002939</v>
          </cell>
          <cell r="D4022" t="str">
            <v>奥铃镜杆18</v>
          </cell>
        </row>
        <row r="4023">
          <cell r="B4023" t="str">
            <v>SHT0012352</v>
          </cell>
          <cell r="C4023" t="str">
            <v>220SHT0012352</v>
          </cell>
          <cell r="D4023" t="str">
            <v>头枕面套总成</v>
          </cell>
        </row>
        <row r="4024">
          <cell r="B4024" t="str">
            <v>SLT0010222</v>
          </cell>
          <cell r="C4024" t="str">
            <v>230SLT0010222</v>
          </cell>
          <cell r="D4024" t="str">
            <v>调角器下连接板焊接总成</v>
          </cell>
        </row>
        <row r="4025">
          <cell r="B4025" t="str">
            <v>RSM0000148</v>
          </cell>
          <cell r="C4025" t="str">
            <v>210RSM0000148</v>
          </cell>
          <cell r="D4025" t="str">
            <v>H4前下视镜铝支臂</v>
          </cell>
        </row>
        <row r="4026">
          <cell r="B4026" t="str">
            <v>RSM0000148</v>
          </cell>
          <cell r="C4026" t="str">
            <v>230RSM0000148</v>
          </cell>
          <cell r="D4026" t="str">
            <v>H4前下视镜铝支臂</v>
          </cell>
        </row>
        <row r="4027">
          <cell r="B4027" t="str">
            <v>SLT0002645</v>
          </cell>
          <cell r="C4027" t="str">
            <v>220SLT0002645</v>
          </cell>
          <cell r="D4027" t="str">
            <v>K1标准宽车司机座布套</v>
          </cell>
        </row>
        <row r="4028">
          <cell r="B4028" t="str">
            <v>BEC0000066</v>
          </cell>
          <cell r="C4028" t="str">
            <v>220BEC0000066</v>
          </cell>
          <cell r="D4028" t="str">
            <v>J7F驾驶员通风开关</v>
          </cell>
        </row>
        <row r="4029">
          <cell r="B4029" t="str">
            <v>SHT0010954</v>
          </cell>
          <cell r="C4029" t="str">
            <v>220SHT0010954</v>
          </cell>
          <cell r="D4029" t="str">
            <v>驾驶员通风开关</v>
          </cell>
        </row>
        <row r="4030">
          <cell r="B4030" t="str">
            <v>REM0002124</v>
          </cell>
          <cell r="C4030" t="str">
            <v>210REM0002124</v>
          </cell>
          <cell r="D4030" t="str">
            <v>矿山车镜杆右喷涂</v>
          </cell>
        </row>
        <row r="4031">
          <cell r="B4031" t="str">
            <v>REM0002678</v>
          </cell>
          <cell r="C4031" t="str">
            <v>230REM0002678</v>
          </cell>
          <cell r="D4031" t="str">
            <v>1580右镜杆总成</v>
          </cell>
        </row>
        <row r="4032">
          <cell r="B4032" t="str">
            <v>SHT0010569</v>
          </cell>
          <cell r="C4032" t="str">
            <v>220SHT0010569</v>
          </cell>
          <cell r="D4032" t="str">
            <v>中间座座垫护面总成</v>
          </cell>
        </row>
        <row r="4033">
          <cell r="B4033" t="str">
            <v>REM0002944</v>
          </cell>
          <cell r="C4033" t="str">
            <v>230REM0002944</v>
          </cell>
          <cell r="D4033" t="str">
            <v>奥驰A左镜杆</v>
          </cell>
        </row>
        <row r="4034">
          <cell r="B4034" t="str">
            <v>SHT0000568</v>
          </cell>
          <cell r="C4034" t="str">
            <v>210SHT0000568</v>
          </cell>
          <cell r="D4034" t="str">
            <v>重卡中间座杂物箱浅灰</v>
          </cell>
        </row>
        <row r="4035">
          <cell r="B4035" t="str">
            <v>SHT0000568</v>
          </cell>
          <cell r="C4035" t="str">
            <v>220SHT0000568</v>
          </cell>
          <cell r="D4035" t="str">
            <v>重卡中间座杂物箱浅灰</v>
          </cell>
        </row>
        <row r="4036">
          <cell r="B4036" t="str">
            <v>REM0003171</v>
          </cell>
          <cell r="C4036" t="str">
            <v>230REM0003171</v>
          </cell>
          <cell r="D4036" t="str">
            <v>奥驰W58右镜杆</v>
          </cell>
        </row>
        <row r="4037">
          <cell r="B4037" t="str">
            <v>SHT0000911</v>
          </cell>
          <cell r="C4037" t="str">
            <v>220SHT0000911</v>
          </cell>
          <cell r="D4037" t="str">
            <v>下卧铺总成薄</v>
          </cell>
        </row>
        <row r="4038">
          <cell r="B4038" t="str">
            <v>SCS0004816</v>
          </cell>
          <cell r="C4038" t="str">
            <v>230SCS0004816</v>
          </cell>
          <cell r="D4038" t="str">
            <v>左座椅座垫前管</v>
          </cell>
        </row>
        <row r="4039">
          <cell r="B4039" t="str">
            <v>BMM0000002</v>
          </cell>
          <cell r="C4039" t="str">
            <v>210BMM0000002</v>
          </cell>
          <cell r="D4039" t="str">
            <v>电动镜面驱动器左</v>
          </cell>
        </row>
        <row r="4040">
          <cell r="B4040" t="str">
            <v>BMM0000003</v>
          </cell>
          <cell r="C4040" t="str">
            <v>210BMM0000003</v>
          </cell>
          <cell r="D4040" t="str">
            <v>电动镜面驱动器右</v>
          </cell>
        </row>
        <row r="4041">
          <cell r="B4041" t="str">
            <v>BMM0000032</v>
          </cell>
          <cell r="C4041" t="str">
            <v>210BMM0000032</v>
          </cell>
          <cell r="D4041" t="str">
            <v>09款电动镜面驱动器左005</v>
          </cell>
        </row>
        <row r="4042">
          <cell r="B4042" t="str">
            <v>BMM0000033</v>
          </cell>
          <cell r="C4042" t="str">
            <v>210BMM0000033</v>
          </cell>
          <cell r="D4042" t="str">
            <v>09款电动镜面驱动器右006</v>
          </cell>
        </row>
        <row r="4043">
          <cell r="B4043" t="str">
            <v>REM0003326</v>
          </cell>
          <cell r="C4043" t="str">
            <v>210REM0003326</v>
          </cell>
          <cell r="D4043" t="str">
            <v>T5G手动广角镜片镜托合件R</v>
          </cell>
        </row>
        <row r="4044">
          <cell r="B4044" t="str">
            <v>REM0003328</v>
          </cell>
          <cell r="C4044" t="str">
            <v>210REM0003328</v>
          </cell>
          <cell r="D4044" t="str">
            <v>T5G手动广角镜片镜托合件L</v>
          </cell>
        </row>
        <row r="4045">
          <cell r="B4045" t="str">
            <v>TST0000269</v>
          </cell>
          <cell r="C4045" t="str">
            <v>230TST0000269</v>
          </cell>
          <cell r="D4045" t="str">
            <v>丝锥ф3</v>
          </cell>
        </row>
        <row r="4046">
          <cell r="B4046" t="str">
            <v>TFT0000015</v>
          </cell>
          <cell r="C4046" t="str">
            <v>220TFT0000015</v>
          </cell>
          <cell r="D4046" t="str">
            <v>二乙醇胺(含水50%)</v>
          </cell>
        </row>
        <row r="4047">
          <cell r="B4047" t="str">
            <v>TST0000867</v>
          </cell>
          <cell r="C4047" t="str">
            <v>230TST0000867</v>
          </cell>
          <cell r="D4047" t="str">
            <v>角带B-2718</v>
          </cell>
        </row>
        <row r="4048">
          <cell r="B4048" t="str">
            <v>TST0000924</v>
          </cell>
          <cell r="C4048" t="str">
            <v>230TST0000924</v>
          </cell>
          <cell r="D4048" t="str">
            <v>扳牙架</v>
          </cell>
        </row>
        <row r="4049">
          <cell r="B4049" t="str">
            <v>TST0001823</v>
          </cell>
          <cell r="C4049" t="str">
            <v>230TST0001823</v>
          </cell>
          <cell r="D4049" t="str">
            <v>单向阀CV-02</v>
          </cell>
        </row>
        <row r="4050">
          <cell r="B4050" t="str">
            <v>TFT0000024</v>
          </cell>
          <cell r="C4050" t="str">
            <v>220TFT0000024</v>
          </cell>
          <cell r="D4050" t="str">
            <v>二乙醇胺(不含水)</v>
          </cell>
        </row>
        <row r="4051">
          <cell r="B4051" t="str">
            <v>SLT0000132</v>
          </cell>
          <cell r="C4051" t="str">
            <v>220SLT0000132</v>
          </cell>
          <cell r="D4051" t="str">
            <v>M3-1995杂物箱底右</v>
          </cell>
        </row>
        <row r="4052">
          <cell r="B4052" t="str">
            <v>SLT0000133</v>
          </cell>
          <cell r="C4052" t="str">
            <v>220SLT0000133</v>
          </cell>
          <cell r="D4052" t="str">
            <v>M3-1995杂物箱盖右</v>
          </cell>
        </row>
        <row r="4053">
          <cell r="B4053" t="str">
            <v>REM0000710</v>
          </cell>
          <cell r="C4053" t="str">
            <v>210REM0000710</v>
          </cell>
          <cell r="D4053" t="str">
            <v>M20右三角座</v>
          </cell>
        </row>
        <row r="4054">
          <cell r="B4054" t="str">
            <v>REM0001736</v>
          </cell>
          <cell r="C4054" t="str">
            <v>210REM0001736</v>
          </cell>
          <cell r="D4054" t="str">
            <v>奥铃镜头</v>
          </cell>
        </row>
        <row r="4055">
          <cell r="B4055" t="str">
            <v>SLT0010354</v>
          </cell>
          <cell r="C4055" t="str">
            <v>230SLT0010354</v>
          </cell>
          <cell r="D4055" t="str">
            <v>副驾靠背主管</v>
          </cell>
        </row>
        <row r="4056">
          <cell r="B4056" t="str">
            <v>TMA0000552</v>
          </cell>
          <cell r="C4056" t="str">
            <v>210TMA0000552</v>
          </cell>
          <cell r="D4056" t="str">
            <v>色带（树脂）</v>
          </cell>
        </row>
        <row r="4057">
          <cell r="B4057" t="str">
            <v>TMA0000421</v>
          </cell>
          <cell r="C4057" t="str">
            <v>210TMA0000421</v>
          </cell>
          <cell r="D4057" t="str">
            <v>VT后视镜纸箱</v>
          </cell>
        </row>
        <row r="4058">
          <cell r="B4058" t="str">
            <v>TMA0000421</v>
          </cell>
          <cell r="C4058" t="str">
            <v>230TMA0000421</v>
          </cell>
          <cell r="D4058" t="str">
            <v>VT后视镜纸箱</v>
          </cell>
        </row>
        <row r="4059">
          <cell r="B4059" t="str">
            <v>BMM0000027</v>
          </cell>
          <cell r="C4059" t="str">
            <v>210BMM0000027</v>
          </cell>
          <cell r="D4059" t="str">
            <v>T5G电动调整机构(小)</v>
          </cell>
        </row>
        <row r="4060">
          <cell r="B4060" t="str">
            <v>SLT0002633</v>
          </cell>
          <cell r="C4060" t="str">
            <v>220SLT0002633</v>
          </cell>
          <cell r="D4060" t="str">
            <v>K1经济型司机背布套</v>
          </cell>
        </row>
        <row r="4061">
          <cell r="B4061" t="str">
            <v>RSM0000199</v>
          </cell>
          <cell r="C4061" t="str">
            <v>210RSM0000199</v>
          </cell>
          <cell r="D4061" t="str">
            <v>码头车前下视镜</v>
          </cell>
        </row>
        <row r="4062">
          <cell r="B4062" t="str">
            <v>TMI0000126</v>
          </cell>
          <cell r="C4062" t="str">
            <v>210TMI0000126</v>
          </cell>
          <cell r="D4062" t="str">
            <v>PA6-G50</v>
          </cell>
        </row>
        <row r="4063">
          <cell r="B4063" t="str">
            <v>TST0000190</v>
          </cell>
          <cell r="C4063" t="str">
            <v>230TST0000190</v>
          </cell>
          <cell r="D4063" t="str">
            <v>冲针φ14.2*80</v>
          </cell>
        </row>
        <row r="4064">
          <cell r="B4064" t="str">
            <v>REM0000288</v>
          </cell>
          <cell r="C4064" t="str">
            <v>210REM0000288</v>
          </cell>
          <cell r="D4064" t="str">
            <v>华菱H08右置左镜杆(喷涂)</v>
          </cell>
        </row>
        <row r="4065">
          <cell r="B4065" t="str">
            <v>TST0000491</v>
          </cell>
          <cell r="C4065" t="str">
            <v>230TST0000491</v>
          </cell>
          <cell r="D4065" t="str">
            <v>喷咀（直型）</v>
          </cell>
        </row>
        <row r="4066">
          <cell r="B4066" t="str">
            <v>REM0001676</v>
          </cell>
          <cell r="C4066" t="str">
            <v>210REM0001676</v>
          </cell>
          <cell r="D4066" t="str">
            <v>H3广角镜体</v>
          </cell>
        </row>
        <row r="4067">
          <cell r="B4067" t="str">
            <v>REM0003026</v>
          </cell>
          <cell r="C4067" t="str">
            <v>210REM0003026</v>
          </cell>
          <cell r="D4067" t="str">
            <v>低速牵引车左镜杆</v>
          </cell>
        </row>
        <row r="4068">
          <cell r="B4068" t="str">
            <v>TST0000204</v>
          </cell>
          <cell r="C4068" t="str">
            <v>230TST0000204</v>
          </cell>
          <cell r="D4068" t="str">
            <v>冲针φ6.5*9*10*60</v>
          </cell>
        </row>
        <row r="4069">
          <cell r="B4069" t="str">
            <v>REM0001808</v>
          </cell>
          <cell r="C4069" t="str">
            <v>210REM0001808</v>
          </cell>
          <cell r="D4069" t="str">
            <v>豪泺镜杆左喷涂</v>
          </cell>
        </row>
        <row r="4070">
          <cell r="B4070" t="str">
            <v>SLT0001692</v>
          </cell>
          <cell r="C4070" t="str">
            <v>220SLT0001692</v>
          </cell>
          <cell r="D4070" t="str">
            <v>M31RB前排头枕总成</v>
          </cell>
        </row>
        <row r="4071">
          <cell r="B4071" t="str">
            <v>SHT0010883</v>
          </cell>
          <cell r="C4071" t="str">
            <v>220SHT0010883</v>
          </cell>
          <cell r="D4071" t="str">
            <v>标配安全带出口罩壳底座</v>
          </cell>
        </row>
        <row r="4072">
          <cell r="B4072" t="str">
            <v>SHT0011030</v>
          </cell>
          <cell r="C4072" t="str">
            <v>220SHT0011030</v>
          </cell>
          <cell r="D4072" t="str">
            <v>副驾驶安全带出口罩壳底座</v>
          </cell>
        </row>
        <row r="4073">
          <cell r="B4073" t="str">
            <v>REM0002648</v>
          </cell>
          <cell r="C4073" t="str">
            <v>210REM0002648</v>
          </cell>
          <cell r="D4073" t="str">
            <v>M20改型面罩星辰棕右</v>
          </cell>
        </row>
        <row r="4074">
          <cell r="B4074" t="str">
            <v>SHT0002460</v>
          </cell>
          <cell r="C4074" t="str">
            <v>230SHT0002460</v>
          </cell>
          <cell r="D4074" t="str">
            <v>仰角连杆3焊接总成电泳</v>
          </cell>
        </row>
        <row r="4075">
          <cell r="B4075" t="str">
            <v>SHT0002476</v>
          </cell>
          <cell r="C4075" t="str">
            <v>230SHT0002476</v>
          </cell>
          <cell r="D4075" t="str">
            <v>副驾仰角连杆3总成电泳</v>
          </cell>
        </row>
        <row r="4076">
          <cell r="B4076" t="str">
            <v>SLT0002242</v>
          </cell>
          <cell r="C4076" t="str">
            <v>220SLT0002242</v>
          </cell>
          <cell r="D4076" t="str">
            <v>副驾驶员座椅座垫骨架总成</v>
          </cell>
        </row>
        <row r="4077">
          <cell r="B4077" t="str">
            <v>SLT0002242</v>
          </cell>
          <cell r="C4077" t="str">
            <v>230SLT0002242</v>
          </cell>
          <cell r="D4077" t="str">
            <v>副驾驶员座椅座垫骨架总成</v>
          </cell>
        </row>
        <row r="4078">
          <cell r="B4078" t="str">
            <v>SBS0010246</v>
          </cell>
          <cell r="C4078" t="str">
            <v>230SBS0010246</v>
          </cell>
          <cell r="D4078" t="str">
            <v>左侧手动调角器总成</v>
          </cell>
        </row>
        <row r="4079">
          <cell r="B4079" t="str">
            <v>REM0010414</v>
          </cell>
          <cell r="C4079" t="str">
            <v>230REM0010414</v>
          </cell>
          <cell r="D4079" t="str">
            <v>一汽M46右镜杆喷涂状态</v>
          </cell>
        </row>
        <row r="4080">
          <cell r="B4080" t="str">
            <v>REM0010414</v>
          </cell>
          <cell r="C4080" t="str">
            <v>210REM0010414</v>
          </cell>
          <cell r="D4080" t="str">
            <v>一汽M46右镜杆喷涂状态</v>
          </cell>
        </row>
        <row r="4081">
          <cell r="B4081" t="str">
            <v>SLT0002610</v>
          </cell>
          <cell r="C4081" t="str">
            <v>220SLT0002610</v>
          </cell>
          <cell r="D4081" t="str">
            <v>k1跨坐布套（新面料）</v>
          </cell>
        </row>
        <row r="4082">
          <cell r="B4082" t="str">
            <v>SCS0007062</v>
          </cell>
          <cell r="C4082" t="str">
            <v>230SCS0007062</v>
          </cell>
          <cell r="D4082" t="str">
            <v>后排靠背上管架</v>
          </cell>
        </row>
        <row r="4083">
          <cell r="B4083" t="str">
            <v>RIM0000119</v>
          </cell>
          <cell r="C4083" t="str">
            <v>210RIM0000119</v>
          </cell>
          <cell r="D4083" t="str">
            <v>华菱内视镜</v>
          </cell>
        </row>
        <row r="4084">
          <cell r="B4084" t="str">
            <v>SCS0005180</v>
          </cell>
          <cell r="C4084" t="str">
            <v>220SCS0005180</v>
          </cell>
          <cell r="D4084" t="str">
            <v>C50E二排头枕总成织物黑</v>
          </cell>
        </row>
        <row r="4085">
          <cell r="B4085" t="str">
            <v>REM0000639</v>
          </cell>
          <cell r="C4085" t="str">
            <v>210REM0000639</v>
          </cell>
          <cell r="D4085" t="str">
            <v>MV3右镜杆</v>
          </cell>
        </row>
        <row r="4086">
          <cell r="B4086" t="str">
            <v>REM0000639</v>
          </cell>
          <cell r="C4086" t="str">
            <v>230REM0000639</v>
          </cell>
          <cell r="D4086" t="str">
            <v>MV3右镜杆</v>
          </cell>
        </row>
        <row r="4087">
          <cell r="B4087" t="str">
            <v>SHT0000169</v>
          </cell>
          <cell r="C4087" t="str">
            <v>220SHT0000169</v>
          </cell>
          <cell r="D4087" t="str">
            <v>重卡座盆组件</v>
          </cell>
        </row>
        <row r="4088">
          <cell r="B4088" t="str">
            <v>RSM0010068</v>
          </cell>
          <cell r="C4088" t="str">
            <v>210RSM0010068</v>
          </cell>
          <cell r="D4088" t="str">
            <v>一汽M46前下视镜镜杆喷涂</v>
          </cell>
        </row>
        <row r="4089">
          <cell r="B4089" t="str">
            <v>BPC0010243</v>
          </cell>
          <cell r="C4089" t="str">
            <v>220BPC0010243</v>
          </cell>
          <cell r="D4089" t="str">
            <v>驾驶员靠背腰托总成</v>
          </cell>
        </row>
        <row r="4090">
          <cell r="B4090" t="str">
            <v>REM0003319</v>
          </cell>
          <cell r="C4090" t="str">
            <v>210REM0003319</v>
          </cell>
          <cell r="D4090" t="str">
            <v>ETX改型左镜片镜托合件</v>
          </cell>
        </row>
        <row r="4091">
          <cell r="B4091" t="str">
            <v>REM0002946</v>
          </cell>
          <cell r="C4091" t="str">
            <v>210REM0002946</v>
          </cell>
          <cell r="D4091" t="str">
            <v>H3改型宽车左镜杆</v>
          </cell>
        </row>
        <row r="4092">
          <cell r="B4092" t="str">
            <v>REM0002946</v>
          </cell>
          <cell r="C4092" t="str">
            <v>230REM0002946</v>
          </cell>
          <cell r="D4092" t="str">
            <v>H3改型宽车左镜杆</v>
          </cell>
        </row>
        <row r="4093">
          <cell r="B4093" t="str">
            <v>SHT0013431</v>
          </cell>
          <cell r="C4093" t="str">
            <v>220SHT0013431</v>
          </cell>
          <cell r="D4093" t="str">
            <v>驾驶员锁扣总成</v>
          </cell>
        </row>
        <row r="4094">
          <cell r="B4094" t="str">
            <v>SLT0000660</v>
          </cell>
          <cell r="C4094" t="str">
            <v>220SLT0000660</v>
          </cell>
          <cell r="D4094" t="str">
            <v>K1 A2折叠板窄车直把</v>
          </cell>
        </row>
        <row r="4095">
          <cell r="B4095" t="str">
            <v>SLT0000670</v>
          </cell>
          <cell r="C4095" t="str">
            <v>220SLT0000670</v>
          </cell>
          <cell r="D4095" t="str">
            <v>K1 A2折叠板宽车弯把</v>
          </cell>
        </row>
        <row r="4096">
          <cell r="B4096" t="str">
            <v>REM0000616</v>
          </cell>
          <cell r="C4096" t="str">
            <v>210REM0000616</v>
          </cell>
          <cell r="D4096" t="str">
            <v>矿山车左上支杆喷涂</v>
          </cell>
        </row>
        <row r="4097">
          <cell r="B4097" t="str">
            <v>REM0002120</v>
          </cell>
          <cell r="C4097" t="str">
            <v>210REM0002120</v>
          </cell>
          <cell r="D4097" t="str">
            <v>矿山车右上支杆喷涂</v>
          </cell>
        </row>
        <row r="4098">
          <cell r="B4098" t="str">
            <v>REM0003320</v>
          </cell>
          <cell r="C4098" t="str">
            <v>210REM0003320</v>
          </cell>
          <cell r="D4098" t="str">
            <v>ETX改型右镜片镜托合件</v>
          </cell>
        </row>
        <row r="4099">
          <cell r="B4099" t="str">
            <v>SHT0010907</v>
          </cell>
          <cell r="C4099" t="str">
            <v>220SHT0010907</v>
          </cell>
          <cell r="D4099" t="str">
            <v>阻尼调节机构总成</v>
          </cell>
        </row>
        <row r="4100">
          <cell r="B4100" t="str">
            <v>REM0001658</v>
          </cell>
          <cell r="C4100" t="str">
            <v>210REM0001658</v>
          </cell>
          <cell r="D4100" t="str">
            <v>1780镜头</v>
          </cell>
        </row>
        <row r="4101">
          <cell r="B4101" t="str">
            <v>REM0000684</v>
          </cell>
          <cell r="C4101" t="str">
            <v>210REM0000684</v>
          </cell>
          <cell r="D4101" t="str">
            <v>M20左三角座</v>
          </cell>
        </row>
        <row r="4102">
          <cell r="B4102" t="str">
            <v>SHT0010511</v>
          </cell>
          <cell r="C4102" t="str">
            <v>220SHT0010511</v>
          </cell>
          <cell r="D4102" t="str">
            <v>驾驶员座垫护面总成</v>
          </cell>
        </row>
        <row r="4103">
          <cell r="B4103" t="str">
            <v>SLT0000801</v>
          </cell>
          <cell r="C4103" t="str">
            <v>220SLT0000801</v>
          </cell>
          <cell r="D4103" t="str">
            <v>M4小背骨架(2060)</v>
          </cell>
        </row>
        <row r="4104">
          <cell r="B4104" t="str">
            <v>REM0010411</v>
          </cell>
          <cell r="C4104" t="str">
            <v>230REM0010411</v>
          </cell>
          <cell r="D4104" t="str">
            <v>一汽M46左镜杆喷涂状态</v>
          </cell>
        </row>
        <row r="4105">
          <cell r="B4105" t="str">
            <v>REM0010411</v>
          </cell>
          <cell r="C4105" t="str">
            <v>210REM0010411</v>
          </cell>
          <cell r="D4105" t="str">
            <v>一汽M46左镜杆喷涂状态</v>
          </cell>
        </row>
        <row r="4106">
          <cell r="B4106" t="str">
            <v>SLT0002423</v>
          </cell>
          <cell r="C4106" t="str">
            <v>220SLT0002423</v>
          </cell>
          <cell r="D4106" t="str">
            <v>安全带插锁总成</v>
          </cell>
        </row>
        <row r="4107">
          <cell r="B4107" t="str">
            <v>REM0001654</v>
          </cell>
          <cell r="C4107" t="str">
            <v>210REM0001654</v>
          </cell>
          <cell r="D4107" t="str">
            <v>1029后视镜头</v>
          </cell>
        </row>
        <row r="4108">
          <cell r="B4108" t="str">
            <v>SHT0012431</v>
          </cell>
          <cell r="C4108" t="str">
            <v>220SHT0012431</v>
          </cell>
          <cell r="D4108" t="str">
            <v>副驾驶员锁扣总成</v>
          </cell>
        </row>
        <row r="4109">
          <cell r="B4109" t="str">
            <v>SLT0010588</v>
          </cell>
          <cell r="C4109" t="str">
            <v>230SLT0010588</v>
          </cell>
          <cell r="D4109" t="str">
            <v>左侧手动调角器总成</v>
          </cell>
        </row>
        <row r="4110">
          <cell r="B4110" t="str">
            <v>TST0000231</v>
          </cell>
          <cell r="C4110" t="str">
            <v>230TST0000231</v>
          </cell>
          <cell r="D4110" t="str">
            <v>矩形簧ф20*300蓝色</v>
          </cell>
        </row>
        <row r="4111">
          <cell r="B4111" t="str">
            <v>TMA0000254</v>
          </cell>
          <cell r="C4111" t="str">
            <v>210TMA0000254</v>
          </cell>
          <cell r="D4111" t="str">
            <v>出口捷运(七层)</v>
          </cell>
        </row>
        <row r="4112">
          <cell r="B4112" t="str">
            <v>SLT0002078</v>
          </cell>
          <cell r="C4112" t="str">
            <v>210SLT0002078</v>
          </cell>
          <cell r="D4112" t="str">
            <v>右后视镜大镜头</v>
          </cell>
        </row>
        <row r="4113">
          <cell r="B4113" t="str">
            <v>REM0002632</v>
          </cell>
          <cell r="C4113" t="str">
            <v>210REM0002632</v>
          </cell>
          <cell r="D4113" t="str">
            <v>H4补盲镜座</v>
          </cell>
        </row>
        <row r="4114">
          <cell r="B4114" t="str">
            <v>REM0002632</v>
          </cell>
          <cell r="C4114" t="str">
            <v>230REM0002632</v>
          </cell>
          <cell r="D4114" t="str">
            <v>H4补盲镜座</v>
          </cell>
        </row>
        <row r="4115">
          <cell r="B4115" t="str">
            <v>REM0000942</v>
          </cell>
          <cell r="C4115" t="str">
            <v>210REM0000942</v>
          </cell>
          <cell r="D4115" t="str">
            <v>6486泡棉胶条</v>
          </cell>
        </row>
        <row r="4116">
          <cell r="B4116" t="str">
            <v>BPC0000008</v>
          </cell>
          <cell r="C4116" t="str">
            <v>220BPC0000008</v>
          </cell>
          <cell r="D4116" t="str">
            <v>气阀气管总成</v>
          </cell>
        </row>
        <row r="4117">
          <cell r="B4117" t="str">
            <v>BPC0000008</v>
          </cell>
          <cell r="C4117" t="str">
            <v>230BPC0000008</v>
          </cell>
          <cell r="D4117" t="str">
            <v>气阀气管总成</v>
          </cell>
        </row>
        <row r="4118">
          <cell r="B4118" t="str">
            <v>SLT0010581</v>
          </cell>
          <cell r="C4118" t="str">
            <v>230SLT0010581</v>
          </cell>
          <cell r="D4118" t="str">
            <v>副驾靠背主管</v>
          </cell>
        </row>
        <row r="4119">
          <cell r="B4119" t="str">
            <v>SLT0002650</v>
          </cell>
          <cell r="C4119" t="str">
            <v>220SLT0002650</v>
          </cell>
          <cell r="D4119" t="str">
            <v>K1标准窄车司机座布套</v>
          </cell>
        </row>
        <row r="4120">
          <cell r="B4120" t="str">
            <v>REM0002949</v>
          </cell>
          <cell r="C4120" t="str">
            <v>230REM0002949</v>
          </cell>
          <cell r="D4120" t="str">
            <v>H3改型窄车右镜杆</v>
          </cell>
        </row>
        <row r="4121">
          <cell r="B4121" t="str">
            <v>SHT0010038</v>
          </cell>
          <cell r="C4121" t="str">
            <v>230SHT0010038</v>
          </cell>
          <cell r="D4121" t="str">
            <v>坐盆钣金</v>
          </cell>
        </row>
        <row r="4122">
          <cell r="B4122" t="str">
            <v>REM0002943</v>
          </cell>
          <cell r="C4122" t="str">
            <v>230REM0002943</v>
          </cell>
          <cell r="D4122" t="str">
            <v>奥驰V右镜杆</v>
          </cell>
        </row>
        <row r="4123">
          <cell r="B4123" t="str">
            <v>REM0000632</v>
          </cell>
          <cell r="C4123" t="str">
            <v>210REM0000632</v>
          </cell>
          <cell r="D4123" t="str">
            <v>MV3左镜杆</v>
          </cell>
        </row>
        <row r="4124">
          <cell r="B4124" t="str">
            <v>REM0000632</v>
          </cell>
          <cell r="C4124" t="str">
            <v>230REM0000632</v>
          </cell>
          <cell r="D4124" t="str">
            <v>MV3左镜杆</v>
          </cell>
        </row>
        <row r="4125">
          <cell r="B4125" t="str">
            <v>SLT0002700</v>
          </cell>
          <cell r="C4125" t="str">
            <v>220SLT0002700</v>
          </cell>
          <cell r="D4125" t="str">
            <v>K1侧翻纸箱</v>
          </cell>
        </row>
        <row r="4126">
          <cell r="B4126" t="str">
            <v>SLT0010407</v>
          </cell>
          <cell r="C4126" t="str">
            <v>230SLT0010407</v>
          </cell>
          <cell r="D4126" t="str">
            <v>驾驶员座垫右侧安装板总成</v>
          </cell>
        </row>
        <row r="4127">
          <cell r="B4127" t="str">
            <v>RSM0000258</v>
          </cell>
          <cell r="C4127" t="str">
            <v>210RSM0000258</v>
          </cell>
          <cell r="D4127" t="str">
            <v>MV3补盲镜座</v>
          </cell>
        </row>
        <row r="4128">
          <cell r="B4128" t="str">
            <v>SHT0011067</v>
          </cell>
          <cell r="C4128" t="str">
            <v>220SHT0011067</v>
          </cell>
          <cell r="D4128" t="str">
            <v>靠背泡沫预埋钢丝3</v>
          </cell>
        </row>
        <row r="4129">
          <cell r="B4129" t="str">
            <v>RSM0000258</v>
          </cell>
          <cell r="C4129" t="str">
            <v>230RSM0000258</v>
          </cell>
          <cell r="D4129" t="str">
            <v>MV3补盲镜座</v>
          </cell>
        </row>
        <row r="4130">
          <cell r="B4130" t="str">
            <v>SCS0004787</v>
          </cell>
          <cell r="C4130" t="str">
            <v>230SCS0004787</v>
          </cell>
          <cell r="D4130" t="str">
            <v>副司机右旁接板总成</v>
          </cell>
        </row>
        <row r="4131">
          <cell r="B4131" t="str">
            <v>SLT0011498</v>
          </cell>
          <cell r="C4131" t="str">
            <v>230SLT0011498</v>
          </cell>
          <cell r="D4131" t="str">
            <v>驾驶员座垫右侧安装板电泳</v>
          </cell>
        </row>
        <row r="4132">
          <cell r="B4132" t="str">
            <v>REM0001877</v>
          </cell>
          <cell r="C4132" t="str">
            <v>210REM0001877</v>
          </cell>
          <cell r="D4132" t="str">
            <v>济南轻卡右舵镜杆左</v>
          </cell>
        </row>
        <row r="4133">
          <cell r="B4133" t="str">
            <v>REM0001816</v>
          </cell>
          <cell r="C4133" t="str">
            <v>210REM0001816</v>
          </cell>
          <cell r="D4133" t="str">
            <v>豪泺镜杆右喷涂</v>
          </cell>
        </row>
        <row r="4134">
          <cell r="B4134" t="str">
            <v>SHT0010224</v>
          </cell>
          <cell r="C4134" t="str">
            <v>230SHT0010224</v>
          </cell>
          <cell r="D4134" t="str">
            <v>仰角连杆3焊接总成</v>
          </cell>
        </row>
        <row r="4135">
          <cell r="B4135" t="str">
            <v>SHT0011414</v>
          </cell>
          <cell r="C4135" t="str">
            <v>230SHT0011414</v>
          </cell>
          <cell r="D4135" t="str">
            <v>副驾仰角连杆3焊接总成</v>
          </cell>
        </row>
        <row r="4136">
          <cell r="B4136" t="str">
            <v>SLT0000673</v>
          </cell>
          <cell r="C4136" t="str">
            <v>220SLT0000673</v>
          </cell>
          <cell r="D4136" t="str">
            <v>k1宽车中间背布套新面料</v>
          </cell>
        </row>
        <row r="4137">
          <cell r="B4137" t="str">
            <v>REM0002668</v>
          </cell>
          <cell r="C4137" t="str">
            <v>210REM0002668</v>
          </cell>
          <cell r="D4137" t="str">
            <v>捷运/北奔重卡大镜片托</v>
          </cell>
        </row>
        <row r="4138">
          <cell r="B4138" t="str">
            <v>REM0003331</v>
          </cell>
          <cell r="C4138" t="str">
            <v>210REM0003331</v>
          </cell>
          <cell r="D4138" t="str">
            <v>B40左镜片镜托合件</v>
          </cell>
        </row>
        <row r="4139">
          <cell r="B4139" t="str">
            <v>REM0003332</v>
          </cell>
          <cell r="C4139" t="str">
            <v>210REM0003332</v>
          </cell>
          <cell r="D4139" t="str">
            <v>B40右镜片镜托合件</v>
          </cell>
        </row>
        <row r="4140">
          <cell r="B4140" t="str">
            <v>SLT0000648</v>
          </cell>
          <cell r="C4140" t="str">
            <v>220SLT0000648</v>
          </cell>
          <cell r="D4140" t="str">
            <v>窄车前旋转支架左无头枕</v>
          </cell>
        </row>
        <row r="4141">
          <cell r="B4141" t="str">
            <v>SHT0002185</v>
          </cell>
          <cell r="C4141" t="str">
            <v>220SHT0002185</v>
          </cell>
          <cell r="D4141" t="str">
            <v>H4护网（1400mm)</v>
          </cell>
        </row>
        <row r="4142">
          <cell r="B4142" t="str">
            <v>TMA0000285</v>
          </cell>
          <cell r="C4142" t="str">
            <v>210TMA0000285</v>
          </cell>
          <cell r="D4142" t="str">
            <v>固特灵硅胶专用胶</v>
          </cell>
        </row>
        <row r="4143">
          <cell r="B4143" t="str">
            <v>TMI0000111</v>
          </cell>
          <cell r="C4143" t="str">
            <v>210TMI0000111</v>
          </cell>
          <cell r="D4143" t="str">
            <v>PA6+GF35</v>
          </cell>
        </row>
        <row r="4144">
          <cell r="B4144" t="str">
            <v>TST0001694</v>
          </cell>
          <cell r="C4144" t="str">
            <v>210TST0001694</v>
          </cell>
          <cell r="D4144" t="str">
            <v>阻漆网50t*1m（W）</v>
          </cell>
        </row>
        <row r="4145">
          <cell r="B4145" t="str">
            <v>SHT0002665</v>
          </cell>
          <cell r="C4145" t="str">
            <v>220SHT0002665</v>
          </cell>
          <cell r="D4145" t="str">
            <v>司机座椅纸箱</v>
          </cell>
        </row>
        <row r="4146">
          <cell r="B4146" t="str">
            <v>TST0000723</v>
          </cell>
          <cell r="C4146" t="str">
            <v>220TST0000723</v>
          </cell>
          <cell r="D4146" t="str">
            <v>轴承604</v>
          </cell>
        </row>
        <row r="4147">
          <cell r="B4147" t="str">
            <v>TST0001743</v>
          </cell>
          <cell r="C4147" t="str">
            <v>220TST0001743</v>
          </cell>
          <cell r="D4147" t="str">
            <v>剪线簧片0.3m</v>
          </cell>
        </row>
        <row r="4148">
          <cell r="B4148" t="str">
            <v>TSY0000849</v>
          </cell>
          <cell r="C4148" t="str">
            <v>220TSY0000849</v>
          </cell>
          <cell r="D4148" t="str">
            <v>磨刀石胶圈</v>
          </cell>
        </row>
        <row r="4149">
          <cell r="B4149" t="str">
            <v>TST0000336</v>
          </cell>
          <cell r="C4149" t="str">
            <v>230TST0000336</v>
          </cell>
          <cell r="D4149" t="str">
            <v>玻璃胶</v>
          </cell>
        </row>
        <row r="4150">
          <cell r="B4150" t="str">
            <v>TST0000338</v>
          </cell>
          <cell r="C4150" t="str">
            <v>230TST0000338</v>
          </cell>
          <cell r="D4150" t="str">
            <v>法兰止回阀</v>
          </cell>
        </row>
        <row r="4151">
          <cell r="B4151" t="str">
            <v>TST0000440</v>
          </cell>
          <cell r="C4151" t="str">
            <v>230TST0000440</v>
          </cell>
          <cell r="D4151" t="str">
            <v>轴承NU206EM</v>
          </cell>
        </row>
        <row r="4152">
          <cell r="B4152" t="str">
            <v>TST0000492</v>
          </cell>
          <cell r="C4152" t="str">
            <v>230TST0000492</v>
          </cell>
          <cell r="D4152" t="str">
            <v>喷咀（锥型）</v>
          </cell>
        </row>
        <row r="4153">
          <cell r="B4153" t="str">
            <v>TST0000555</v>
          </cell>
          <cell r="C4153" t="str">
            <v>230TST0000555</v>
          </cell>
          <cell r="D4153" t="str">
            <v>轴承51306</v>
          </cell>
        </row>
        <row r="4154">
          <cell r="B4154" t="str">
            <v>TST0000684</v>
          </cell>
          <cell r="C4154" t="str">
            <v>230TST0000684</v>
          </cell>
          <cell r="D4154" t="str">
            <v>指示牌</v>
          </cell>
        </row>
        <row r="4155">
          <cell r="B4155" t="str">
            <v>TST0001034</v>
          </cell>
          <cell r="C4155" t="str">
            <v>230TST0001034</v>
          </cell>
          <cell r="D4155" t="str">
            <v>加热带</v>
          </cell>
        </row>
        <row r="4156">
          <cell r="B4156" t="str">
            <v>TST0001068</v>
          </cell>
          <cell r="C4156" t="str">
            <v>230TST0001068</v>
          </cell>
          <cell r="D4156" t="str">
            <v>插座（五孔）</v>
          </cell>
        </row>
        <row r="4157">
          <cell r="B4157" t="str">
            <v>TST0001154</v>
          </cell>
          <cell r="C4157" t="str">
            <v>230TST0001154</v>
          </cell>
          <cell r="D4157" t="str">
            <v>连接头</v>
          </cell>
        </row>
        <row r="4158">
          <cell r="B4158" t="str">
            <v>TST0001161</v>
          </cell>
          <cell r="C4158" t="str">
            <v>230TST0001161</v>
          </cell>
          <cell r="D4158" t="str">
            <v>角带</v>
          </cell>
        </row>
        <row r="4159">
          <cell r="B4159" t="str">
            <v>TST0001619</v>
          </cell>
          <cell r="C4159" t="str">
            <v>230TST0001619</v>
          </cell>
          <cell r="D4159" t="str">
            <v>铜球阀4分</v>
          </cell>
        </row>
        <row r="4160">
          <cell r="B4160" t="str">
            <v>TST0001819</v>
          </cell>
          <cell r="C4160" t="str">
            <v>230TST0001819</v>
          </cell>
          <cell r="D4160" t="str">
            <v>弹簧（台钻用）</v>
          </cell>
        </row>
        <row r="4161">
          <cell r="B4161" t="str">
            <v>TST0001860</v>
          </cell>
          <cell r="C4161" t="str">
            <v>230TST0001860</v>
          </cell>
          <cell r="D4161" t="str">
            <v>中间继电器</v>
          </cell>
        </row>
        <row r="4162">
          <cell r="B4162" t="str">
            <v>TST0001867</v>
          </cell>
          <cell r="C4162" t="str">
            <v>230TST0001867</v>
          </cell>
          <cell r="D4162" t="str">
            <v>流量计</v>
          </cell>
        </row>
        <row r="4163">
          <cell r="B4163" t="str">
            <v>TST0001868</v>
          </cell>
          <cell r="C4163" t="str">
            <v>230TST0001868</v>
          </cell>
          <cell r="D4163" t="str">
            <v>减压阀</v>
          </cell>
        </row>
        <row r="4164">
          <cell r="B4164" t="str">
            <v>TST0000280</v>
          </cell>
          <cell r="C4164" t="str">
            <v>230TST0000280</v>
          </cell>
          <cell r="D4164" t="str">
            <v>丝杠ф20</v>
          </cell>
        </row>
        <row r="4165">
          <cell r="B4165" t="str">
            <v>SHT0010883</v>
          </cell>
          <cell r="C4165" t="str">
            <v>210SHT0010883</v>
          </cell>
          <cell r="D4165" t="str">
            <v>标配安全带出口罩壳底座</v>
          </cell>
        </row>
        <row r="4166">
          <cell r="B4166" t="str">
            <v>SHT0011030</v>
          </cell>
          <cell r="C4166" t="str">
            <v>210SHT0011030</v>
          </cell>
          <cell r="D4166" t="str">
            <v>副驾驶安全带出口罩壳底座</v>
          </cell>
        </row>
        <row r="4167">
          <cell r="B4167" t="str">
            <v>SCS0004813</v>
          </cell>
          <cell r="C4167" t="str">
            <v>230SCS0004813</v>
          </cell>
          <cell r="D4167" t="str">
            <v>左座椅座垫后方管</v>
          </cell>
        </row>
        <row r="4168">
          <cell r="B4168" t="str">
            <v>TST0001732</v>
          </cell>
          <cell r="C4168" t="str">
            <v>220TST0001732</v>
          </cell>
          <cell r="D4168" t="str">
            <v>中和剂</v>
          </cell>
        </row>
        <row r="4169">
          <cell r="B4169" t="str">
            <v>SHT0010395</v>
          </cell>
          <cell r="C4169" t="str">
            <v>230SHT0010395</v>
          </cell>
          <cell r="D4169" t="str">
            <v>H6副驾安全带固定钣金</v>
          </cell>
        </row>
        <row r="4170">
          <cell r="B4170" t="str">
            <v>SCS0004208</v>
          </cell>
          <cell r="C4170" t="str">
            <v>220SCS0004208</v>
          </cell>
          <cell r="D4170" t="str">
            <v>后排中间头枕泡沫总成</v>
          </cell>
        </row>
        <row r="4171">
          <cell r="B4171" t="str">
            <v>SLT0002353</v>
          </cell>
          <cell r="C4171" t="str">
            <v>220SLT0002353</v>
          </cell>
          <cell r="D4171" t="str">
            <v>窄车前旋转支架右无头枕</v>
          </cell>
        </row>
        <row r="4172">
          <cell r="B4172" t="str">
            <v>TST0001101</v>
          </cell>
          <cell r="C4172" t="str">
            <v>220TST0001101</v>
          </cell>
          <cell r="D4172" t="str">
            <v>丝锥架</v>
          </cell>
        </row>
        <row r="4173">
          <cell r="B4173" t="str">
            <v>TST0001050</v>
          </cell>
          <cell r="C4173" t="str">
            <v>230TST0001050</v>
          </cell>
          <cell r="D4173" t="str">
            <v>防锈剂</v>
          </cell>
        </row>
        <row r="4174">
          <cell r="B4174" t="str">
            <v>TST0001101</v>
          </cell>
          <cell r="C4174" t="str">
            <v>230TST0001101</v>
          </cell>
          <cell r="D4174" t="str">
            <v>丝锥架</v>
          </cell>
        </row>
        <row r="4175">
          <cell r="B4175" t="str">
            <v>RCA0000212</v>
          </cell>
          <cell r="C4175" t="str">
            <v>210RCA0000212</v>
          </cell>
          <cell r="D4175" t="str">
            <v>副水箱支架</v>
          </cell>
        </row>
        <row r="4176">
          <cell r="B4176" t="str">
            <v>SLT0001066</v>
          </cell>
          <cell r="C4176" t="str">
            <v>220SLT0001066</v>
          </cell>
          <cell r="D4176" t="str">
            <v>K1窄车三排三人翻滚支架</v>
          </cell>
        </row>
        <row r="4177">
          <cell r="B4177" t="str">
            <v>TSY0000147</v>
          </cell>
          <cell r="C4177" t="str">
            <v>220TSY0000147</v>
          </cell>
          <cell r="D4177" t="str">
            <v>H4网-护网1762mm</v>
          </cell>
        </row>
        <row r="4178">
          <cell r="B4178" t="str">
            <v>SLT0002693</v>
          </cell>
          <cell r="C4178" t="str">
            <v>220SLT0002693</v>
          </cell>
          <cell r="D4178" t="str">
            <v>驾驶员头枕泡沫</v>
          </cell>
        </row>
        <row r="4179">
          <cell r="B4179" t="str">
            <v>SLT0010153</v>
          </cell>
          <cell r="C4179" t="str">
            <v>220SLT0010153</v>
          </cell>
          <cell r="D4179" t="str">
            <v>虎V-2020头枕泡沫</v>
          </cell>
        </row>
        <row r="4180">
          <cell r="B4180" t="str">
            <v>REM0002948</v>
          </cell>
          <cell r="C4180" t="str">
            <v>210REM0002948</v>
          </cell>
          <cell r="D4180" t="str">
            <v>H3改型窄车左镜杆</v>
          </cell>
        </row>
        <row r="4181">
          <cell r="B4181" t="str">
            <v>REM0002948</v>
          </cell>
          <cell r="C4181" t="str">
            <v>230REM0002948</v>
          </cell>
          <cell r="D4181" t="str">
            <v>H3改型窄车左镜杆</v>
          </cell>
        </row>
        <row r="4182">
          <cell r="B4182" t="str">
            <v>REM0002941</v>
          </cell>
          <cell r="C4182" t="str">
            <v>230REM0002941</v>
          </cell>
          <cell r="D4182" t="str">
            <v>1780-03左镜杆</v>
          </cell>
        </row>
        <row r="4183">
          <cell r="B4183" t="str">
            <v>SLT0000817</v>
          </cell>
          <cell r="C4183" t="str">
            <v>220SLT0000817</v>
          </cell>
          <cell r="D4183" t="str">
            <v>M4小背骨架(1880)</v>
          </cell>
        </row>
        <row r="4184">
          <cell r="B4184" t="str">
            <v>RIM0000046</v>
          </cell>
          <cell r="C4184" t="str">
            <v>210RIM0000046</v>
          </cell>
          <cell r="D4184" t="str">
            <v>1B180-201室内镜</v>
          </cell>
        </row>
        <row r="4185">
          <cell r="B4185" t="str">
            <v>SHT0000524</v>
          </cell>
          <cell r="C4185" t="str">
            <v>220SHT0000524</v>
          </cell>
          <cell r="D4185" t="str">
            <v>驾驶员座垫护面总成</v>
          </cell>
        </row>
        <row r="4186">
          <cell r="B4186" t="str">
            <v>REM0003026</v>
          </cell>
          <cell r="C4186" t="str">
            <v>230REM0003026</v>
          </cell>
          <cell r="D4186" t="str">
            <v>低速牵引车左镜杆</v>
          </cell>
        </row>
        <row r="4187">
          <cell r="B4187" t="str">
            <v>SCS0004134</v>
          </cell>
          <cell r="C4187" t="str">
            <v>220SCS0004134</v>
          </cell>
          <cell r="D4187" t="str">
            <v>B40L安全带锁扣</v>
          </cell>
        </row>
        <row r="4188">
          <cell r="B4188" t="str">
            <v>SLT0010408</v>
          </cell>
          <cell r="C4188" t="str">
            <v>230SLT0010408</v>
          </cell>
          <cell r="D4188" t="str">
            <v>驾驶员座垫右侧安装板</v>
          </cell>
        </row>
        <row r="4189">
          <cell r="B4189" t="str">
            <v>TST0000184</v>
          </cell>
          <cell r="C4189" t="str">
            <v>230TST0000184</v>
          </cell>
          <cell r="D4189" t="str">
            <v>ф13.6*80冲针</v>
          </cell>
        </row>
        <row r="4190">
          <cell r="B4190" t="str">
            <v>TST0000234</v>
          </cell>
          <cell r="C4190" t="str">
            <v>230TST0000234</v>
          </cell>
          <cell r="D4190" t="str">
            <v>可调绞刀</v>
          </cell>
        </row>
        <row r="4191">
          <cell r="B4191" t="str">
            <v>TST0000521</v>
          </cell>
          <cell r="C4191" t="str">
            <v>230TST0000521</v>
          </cell>
          <cell r="D4191" t="str">
            <v>板牙架φ10</v>
          </cell>
        </row>
        <row r="4192">
          <cell r="B4192" t="str">
            <v>REM0000224</v>
          </cell>
          <cell r="C4192" t="str">
            <v>210REM0000224</v>
          </cell>
          <cell r="D4192" t="str">
            <v>C35DB左高配线束合件</v>
          </cell>
        </row>
        <row r="4193">
          <cell r="B4193" t="str">
            <v>REM0000237</v>
          </cell>
          <cell r="C4193" t="str">
            <v>210REM0000237</v>
          </cell>
          <cell r="D4193" t="str">
            <v>C35DB右高配线束合件</v>
          </cell>
        </row>
        <row r="4194">
          <cell r="B4194" t="str">
            <v>SCS0004207</v>
          </cell>
          <cell r="C4194" t="str">
            <v>220SCS0004207</v>
          </cell>
          <cell r="D4194" t="str">
            <v>后排外侧头枕泡棉骨架组合</v>
          </cell>
        </row>
        <row r="4195">
          <cell r="B4195" t="str">
            <v>REM0002677</v>
          </cell>
          <cell r="C4195" t="str">
            <v>210REM0002677</v>
          </cell>
          <cell r="D4195" t="str">
            <v>1580左镜杆总成</v>
          </cell>
        </row>
        <row r="4196">
          <cell r="B4196" t="str">
            <v>TCT0000038</v>
          </cell>
          <cell r="C4196" t="str">
            <v>230TCT0000038</v>
          </cell>
          <cell r="D4196" t="str">
            <v>H7101磷化添加剂(30KG)</v>
          </cell>
        </row>
        <row r="4197">
          <cell r="B4197" t="str">
            <v>BMM0000009</v>
          </cell>
          <cell r="C4197" t="str">
            <v>210BMM0000009</v>
          </cell>
          <cell r="D4197" t="str">
            <v>M50N电动调整机构</v>
          </cell>
        </row>
        <row r="4198">
          <cell r="B4198" t="str">
            <v>BMM0000020</v>
          </cell>
          <cell r="C4198" t="str">
            <v>210BMM0000020</v>
          </cell>
          <cell r="D4198" t="str">
            <v>C30D电调整机构</v>
          </cell>
        </row>
        <row r="4199">
          <cell r="B4199" t="str">
            <v>SBS0010250</v>
          </cell>
          <cell r="C4199" t="str">
            <v>220SBS0010250</v>
          </cell>
          <cell r="D4199" t="str">
            <v>副驾支腿遮蔽护板总成</v>
          </cell>
        </row>
        <row r="4200">
          <cell r="B4200" t="str">
            <v>TST0000153</v>
          </cell>
          <cell r="C4200" t="str">
            <v>230TST0000153</v>
          </cell>
          <cell r="D4200" t="str">
            <v>ф10.1*80冲针</v>
          </cell>
        </row>
        <row r="4201">
          <cell r="B4201" t="str">
            <v>TST0000518</v>
          </cell>
          <cell r="C4201" t="str">
            <v>230TST0000518</v>
          </cell>
          <cell r="D4201" t="str">
            <v>锤子（小）</v>
          </cell>
        </row>
        <row r="4202">
          <cell r="B4202" t="str">
            <v>TSY0010289</v>
          </cell>
          <cell r="C4202" t="str">
            <v>220TSY0010289</v>
          </cell>
          <cell r="D4202" t="str">
            <v>福田刺绣标识</v>
          </cell>
        </row>
        <row r="4203">
          <cell r="B4203" t="str">
            <v>SHT0011333</v>
          </cell>
          <cell r="C4203" t="str">
            <v>230SHT0011333</v>
          </cell>
          <cell r="D4203" t="str">
            <v>扶手支架总成</v>
          </cell>
        </row>
        <row r="4204">
          <cell r="B4204" t="str">
            <v>RSM0000111</v>
          </cell>
          <cell r="C4204" t="str">
            <v>210RSM0000111</v>
          </cell>
          <cell r="D4204" t="str">
            <v>VT高顶镜杆喷涂</v>
          </cell>
        </row>
        <row r="4205">
          <cell r="B4205" t="str">
            <v>TCT0000001</v>
          </cell>
          <cell r="C4205" t="str">
            <v>230TCT0000001</v>
          </cell>
          <cell r="D4205" t="str">
            <v>KNT826CF色浆（黑）</v>
          </cell>
        </row>
        <row r="4206">
          <cell r="B4206" t="str">
            <v>TCT0000002</v>
          </cell>
          <cell r="C4206" t="str">
            <v>230TCT0000002</v>
          </cell>
          <cell r="D4206" t="str">
            <v>KNT826LF乳液</v>
          </cell>
        </row>
        <row r="4207">
          <cell r="B4207" t="str">
            <v>SLT0000723</v>
          </cell>
          <cell r="C4207" t="str">
            <v>220SLT0000723</v>
          </cell>
          <cell r="D4207" t="str">
            <v>M3 1995杂物箱底</v>
          </cell>
        </row>
        <row r="4208">
          <cell r="B4208" t="str">
            <v>SLT0000750</v>
          </cell>
          <cell r="C4208" t="str">
            <v>220SLT0000750</v>
          </cell>
          <cell r="D4208" t="str">
            <v>M3-1995杂物箱底</v>
          </cell>
        </row>
        <row r="4209">
          <cell r="B4209" t="str">
            <v>TST0000543</v>
          </cell>
          <cell r="C4209" t="str">
            <v>230TST0000543</v>
          </cell>
          <cell r="D4209" t="str">
            <v>导电杆（机器人用）</v>
          </cell>
        </row>
        <row r="4210">
          <cell r="B4210" t="str">
            <v>TST0000279</v>
          </cell>
          <cell r="C4210" t="str">
            <v>230TST0000279</v>
          </cell>
          <cell r="D4210" t="str">
            <v>丝杠ф16</v>
          </cell>
        </row>
        <row r="4211">
          <cell r="B4211" t="str">
            <v>TST0000602</v>
          </cell>
          <cell r="C4211" t="str">
            <v>230TST0000602</v>
          </cell>
          <cell r="D4211" t="str">
            <v>铜球阀3/8</v>
          </cell>
        </row>
        <row r="4212">
          <cell r="B4212" t="str">
            <v>TST0000609</v>
          </cell>
          <cell r="C4212" t="str">
            <v>230TST0000609</v>
          </cell>
          <cell r="D4212" t="str">
            <v>直尺500mm</v>
          </cell>
        </row>
        <row r="4213">
          <cell r="B4213" t="str">
            <v>SHT0012961</v>
          </cell>
          <cell r="C4213" t="str">
            <v>220SHT0012961</v>
          </cell>
          <cell r="D4213" t="str">
            <v>上卧铺护网总成</v>
          </cell>
        </row>
        <row r="4214">
          <cell r="B4214" t="str">
            <v>SHT0013432</v>
          </cell>
          <cell r="C4214" t="str">
            <v>220SHT0013432</v>
          </cell>
          <cell r="D4214" t="str">
            <v>副驾驶员锁扣总成</v>
          </cell>
        </row>
        <row r="4215">
          <cell r="B4215" t="str">
            <v>REM0000291</v>
          </cell>
          <cell r="C4215" t="str">
            <v>210REM0000291</v>
          </cell>
          <cell r="D4215" t="str">
            <v>ETX大保护盖</v>
          </cell>
        </row>
        <row r="4216">
          <cell r="B4216" t="str">
            <v>SLT0000672</v>
          </cell>
          <cell r="C4216" t="str">
            <v>220SLT0000672</v>
          </cell>
          <cell r="D4216" t="str">
            <v>k1宽车中间座布套新面料</v>
          </cell>
        </row>
        <row r="4217">
          <cell r="B4217" t="str">
            <v>SLT0010191</v>
          </cell>
          <cell r="C4217" t="str">
            <v>220SLT0010191</v>
          </cell>
          <cell r="D4217" t="str">
            <v>安全带插锁总成</v>
          </cell>
        </row>
        <row r="4218">
          <cell r="B4218" t="str">
            <v>SLT0010614</v>
          </cell>
          <cell r="C4218" t="str">
            <v>220SLT0010614</v>
          </cell>
          <cell r="D4218" t="str">
            <v>副驾座垫骨架总成</v>
          </cell>
        </row>
        <row r="4219">
          <cell r="B4219" t="str">
            <v>SLT0002274</v>
          </cell>
          <cell r="C4219" t="str">
            <v>220SLT0002274</v>
          </cell>
          <cell r="D4219" t="str">
            <v>副驾驶座钢丝</v>
          </cell>
        </row>
        <row r="4220">
          <cell r="B4220" t="str">
            <v>SHT0010331</v>
          </cell>
          <cell r="C4220" t="str">
            <v>220SHT0010331</v>
          </cell>
          <cell r="D4220" t="str">
            <v>驾驶员左侧罩壳</v>
          </cell>
        </row>
        <row r="4221">
          <cell r="B4221" t="str">
            <v>SHT0011462</v>
          </cell>
          <cell r="C4221" t="str">
            <v>220SHT0011462</v>
          </cell>
          <cell r="D4221" t="str">
            <v>副驾驶高配右侧罩壳</v>
          </cell>
        </row>
        <row r="4222">
          <cell r="B4222" t="str">
            <v>REM0002531</v>
          </cell>
          <cell r="C4222" t="str">
            <v>210REM0002531</v>
          </cell>
          <cell r="D4222" t="str">
            <v>3052下视镜</v>
          </cell>
        </row>
        <row r="4223">
          <cell r="B4223" t="str">
            <v>REM0002939</v>
          </cell>
          <cell r="C4223" t="str">
            <v>230REM0002939</v>
          </cell>
          <cell r="D4223" t="str">
            <v>奥铃镜杆18</v>
          </cell>
        </row>
        <row r="4224">
          <cell r="B4224" t="str">
            <v>SLT0010557</v>
          </cell>
          <cell r="C4224" t="str">
            <v>230SLT0010557</v>
          </cell>
          <cell r="D4224" t="str">
            <v>外绞架支撑板组件</v>
          </cell>
        </row>
        <row r="4225">
          <cell r="B4225" t="str">
            <v>RIM0000014</v>
          </cell>
          <cell r="C4225" t="str">
            <v>210RIM0000014</v>
          </cell>
          <cell r="D4225" t="str">
            <v>18D卡框合件</v>
          </cell>
        </row>
        <row r="4226">
          <cell r="B4226" t="str">
            <v>SCS0006180</v>
          </cell>
          <cell r="C4226" t="str">
            <v>220SCS0006180</v>
          </cell>
          <cell r="D4226" t="str">
            <v>独立座前翻脚架总成左</v>
          </cell>
        </row>
        <row r="4227">
          <cell r="B4227" t="str">
            <v>SCS0006180</v>
          </cell>
          <cell r="C4227" t="str">
            <v>230SCS0006180</v>
          </cell>
          <cell r="D4227" t="str">
            <v>独立座前翻脚架总成左</v>
          </cell>
        </row>
        <row r="4228">
          <cell r="B4228" t="str">
            <v>SLT0010230</v>
          </cell>
          <cell r="C4228" t="str">
            <v>230SLT0010230</v>
          </cell>
          <cell r="D4228" t="str">
            <v>驾驶员座垫右侧安装板总成</v>
          </cell>
        </row>
        <row r="4229">
          <cell r="B4229" t="str">
            <v>BEC0010190</v>
          </cell>
          <cell r="C4229" t="str">
            <v>220BEC0010190</v>
          </cell>
          <cell r="D4229" t="str">
            <v>安全带插锁线延长线</v>
          </cell>
        </row>
        <row r="4230">
          <cell r="B4230" t="str">
            <v>SHT0012545</v>
          </cell>
          <cell r="C4230" t="str">
            <v>220SHT0012545</v>
          </cell>
          <cell r="D4230" t="str">
            <v>靠背3D网格</v>
          </cell>
        </row>
        <row r="4231">
          <cell r="B4231" t="str">
            <v>TST0000525</v>
          </cell>
          <cell r="C4231" t="str">
            <v>230TST0000525</v>
          </cell>
          <cell r="D4231" t="str">
            <v>板牙φ12</v>
          </cell>
        </row>
        <row r="4232">
          <cell r="B4232" t="str">
            <v>TST0001383</v>
          </cell>
          <cell r="C4232" t="str">
            <v>230TST0001383</v>
          </cell>
          <cell r="D4232" t="str">
            <v>冲针10*60</v>
          </cell>
        </row>
        <row r="4233">
          <cell r="B4233" t="str">
            <v>SHT0010333</v>
          </cell>
          <cell r="C4233" t="str">
            <v>220SHT0010333</v>
          </cell>
          <cell r="D4233" t="str">
            <v>驾驶员右侧罩壳</v>
          </cell>
        </row>
        <row r="4234">
          <cell r="B4234" t="str">
            <v>SHT0011463</v>
          </cell>
          <cell r="C4234" t="str">
            <v>220SHT0011463</v>
          </cell>
          <cell r="D4234" t="str">
            <v>副驾驶高配左侧罩壳</v>
          </cell>
        </row>
        <row r="4235">
          <cell r="B4235" t="str">
            <v>REM0002646</v>
          </cell>
          <cell r="C4235" t="str">
            <v>210REM0002646</v>
          </cell>
          <cell r="D4235" t="str">
            <v>M20改型面罩亮银左</v>
          </cell>
        </row>
        <row r="4236">
          <cell r="B4236" t="str">
            <v>TMI0000102</v>
          </cell>
          <cell r="C4236" t="str">
            <v>210TMI0000102</v>
          </cell>
          <cell r="D4236" t="str">
            <v>PP</v>
          </cell>
        </row>
        <row r="4237">
          <cell r="B4237" t="str">
            <v>SHT0001657</v>
          </cell>
          <cell r="C4237" t="str">
            <v>220SHT0001657</v>
          </cell>
          <cell r="D4237" t="str">
            <v>安全带锁扣总成</v>
          </cell>
        </row>
        <row r="4238">
          <cell r="B4238" t="str">
            <v>SLT0000442</v>
          </cell>
          <cell r="C4238" t="str">
            <v>220SLT0000442</v>
          </cell>
          <cell r="D4238" t="str">
            <v>K1 四人连体绝缘板</v>
          </cell>
        </row>
        <row r="4239">
          <cell r="B4239" t="str">
            <v>TSY0000691</v>
          </cell>
          <cell r="C4239" t="str">
            <v>220TSY0000691</v>
          </cell>
          <cell r="D4239" t="str">
            <v>主料FAWML5010</v>
          </cell>
        </row>
        <row r="4240">
          <cell r="B4240" t="str">
            <v>SLT0000706</v>
          </cell>
          <cell r="C4240" t="str">
            <v>220SLT0000706</v>
          </cell>
          <cell r="D4240" t="str">
            <v>M3出口1800小背布套</v>
          </cell>
        </row>
        <row r="4241">
          <cell r="B4241" t="str">
            <v>REM0002647</v>
          </cell>
          <cell r="C4241" t="str">
            <v>210REM0002647</v>
          </cell>
          <cell r="D4241" t="str">
            <v>M20改型面罩亮银右</v>
          </cell>
        </row>
        <row r="4242">
          <cell r="B4242" t="str">
            <v>RSM0000112</v>
          </cell>
          <cell r="C4242" t="str">
            <v>210RSM0000112</v>
          </cell>
          <cell r="D4242" t="str">
            <v>VT平顶镜杆喷涂</v>
          </cell>
        </row>
        <row r="4243">
          <cell r="B4243" t="str">
            <v>SLT0000066</v>
          </cell>
          <cell r="C4243" t="str">
            <v>220SLT0000066</v>
          </cell>
          <cell r="D4243" t="str">
            <v>M3 1800杂物箱底右</v>
          </cell>
        </row>
        <row r="4244">
          <cell r="B4244" t="str">
            <v>REM0003084</v>
          </cell>
          <cell r="C4244" t="str">
            <v>210REM0003084</v>
          </cell>
          <cell r="D4244" t="str">
            <v>低速牵引车右镜杆</v>
          </cell>
        </row>
        <row r="4245">
          <cell r="B4245" t="str">
            <v>REM0003084</v>
          </cell>
          <cell r="C4245" t="str">
            <v>230REM0003084</v>
          </cell>
          <cell r="D4245" t="str">
            <v>低速牵引车右镜杆</v>
          </cell>
        </row>
        <row r="4246">
          <cell r="B4246" t="str">
            <v>SHT0010882</v>
          </cell>
          <cell r="C4246" t="str">
            <v>220SHT0010882</v>
          </cell>
          <cell r="D4246" t="str">
            <v>高配安全带出口罩壳底座</v>
          </cell>
        </row>
        <row r="4247">
          <cell r="B4247" t="str">
            <v>SHT0002470</v>
          </cell>
          <cell r="C4247" t="str">
            <v>230SHT0002470</v>
          </cell>
          <cell r="D4247" t="str">
            <v>气囊下支撑钣金总成电泳</v>
          </cell>
        </row>
        <row r="4248">
          <cell r="B4248" t="str">
            <v>RSM0010031</v>
          </cell>
          <cell r="C4248" t="str">
            <v>210RSM0010031</v>
          </cell>
          <cell r="D4248" t="str">
            <v>H6补盲镜片</v>
          </cell>
        </row>
        <row r="4249">
          <cell r="B4249" t="str">
            <v>TMI0000092</v>
          </cell>
          <cell r="C4249" t="str">
            <v>210TMI0000092</v>
          </cell>
          <cell r="D4249" t="str">
            <v>AS93V</v>
          </cell>
        </row>
        <row r="4250">
          <cell r="B4250" t="str">
            <v>TST0001241</v>
          </cell>
          <cell r="C4250" t="str">
            <v>210TST0001241</v>
          </cell>
          <cell r="D4250" t="str">
            <v>黄油</v>
          </cell>
        </row>
        <row r="4251">
          <cell r="B4251" t="str">
            <v>SHT0002666</v>
          </cell>
          <cell r="C4251" t="str">
            <v>220SHT0002666</v>
          </cell>
          <cell r="D4251" t="str">
            <v>副司机座椅纸箱</v>
          </cell>
        </row>
        <row r="4252">
          <cell r="B4252" t="str">
            <v>TST0000627</v>
          </cell>
          <cell r="C4252" t="str">
            <v>230TST0000627</v>
          </cell>
          <cell r="D4252" t="str">
            <v>墙壁开关</v>
          </cell>
        </row>
        <row r="4253">
          <cell r="B4253" t="str">
            <v>TST0001026</v>
          </cell>
          <cell r="C4253" t="str">
            <v>230TST0001026</v>
          </cell>
          <cell r="D4253" t="str">
            <v>角带B-2540</v>
          </cell>
        </row>
        <row r="4254">
          <cell r="B4254" t="str">
            <v>RIM0000129</v>
          </cell>
          <cell r="C4254" t="str">
            <v>210RIM0000129</v>
          </cell>
          <cell r="D4254" t="str">
            <v>G082300000001</v>
          </cell>
        </row>
        <row r="4255">
          <cell r="B4255" t="str">
            <v>SLT0002153</v>
          </cell>
          <cell r="C4255" t="str">
            <v>220SLT0002153</v>
          </cell>
          <cell r="D4255" t="str">
            <v>1730小背置物盒</v>
          </cell>
        </row>
        <row r="4256">
          <cell r="B4256" t="str">
            <v>SLT0002153</v>
          </cell>
          <cell r="C4256" t="str">
            <v>210SLT0002153</v>
          </cell>
          <cell r="D4256" t="str">
            <v>1730小背置物盒</v>
          </cell>
        </row>
        <row r="4257">
          <cell r="B4257" t="str">
            <v>REM0000802</v>
          </cell>
          <cell r="C4257" t="str">
            <v>210REM0000802</v>
          </cell>
          <cell r="D4257" t="str">
            <v>C33DB面罩丹霞红左</v>
          </cell>
        </row>
        <row r="4258">
          <cell r="B4258" t="str">
            <v>SLT0002634</v>
          </cell>
          <cell r="C4258" t="str">
            <v>220SLT0002634</v>
          </cell>
          <cell r="D4258" t="str">
            <v>K1经济型司机座布套</v>
          </cell>
        </row>
        <row r="4259">
          <cell r="B4259" t="str">
            <v>SLT0010370</v>
          </cell>
          <cell r="C4259" t="str">
            <v>210SLT0010370</v>
          </cell>
          <cell r="D4259" t="str">
            <v>统帅杂物箱底</v>
          </cell>
        </row>
        <row r="4260">
          <cell r="B4260" t="str">
            <v>SLT0010370</v>
          </cell>
          <cell r="C4260" t="str">
            <v>220SLT0010370</v>
          </cell>
          <cell r="D4260" t="str">
            <v>统帅杂物箱底</v>
          </cell>
        </row>
        <row r="4261">
          <cell r="B4261" t="str">
            <v>REM0000700</v>
          </cell>
          <cell r="C4261" t="str">
            <v>210REM0000700</v>
          </cell>
          <cell r="D4261" t="str">
            <v>M20改型左镜壳</v>
          </cell>
        </row>
        <row r="4262">
          <cell r="B4262" t="str">
            <v>REM0000723</v>
          </cell>
          <cell r="C4262" t="str">
            <v>210REM0000723</v>
          </cell>
          <cell r="D4262" t="str">
            <v>M20改型右镜壳</v>
          </cell>
        </row>
        <row r="4263">
          <cell r="B4263" t="str">
            <v>SBS0010249</v>
          </cell>
          <cell r="C4263" t="str">
            <v>220SBS0010249</v>
          </cell>
          <cell r="D4263" t="str">
            <v>主驾遮蔽护板总成</v>
          </cell>
        </row>
        <row r="4264">
          <cell r="B4264" t="str">
            <v>REM0003333</v>
          </cell>
          <cell r="C4264" t="str">
            <v>210REM0003333</v>
          </cell>
          <cell r="D4264" t="str">
            <v>L0821-07A0镜杆分总成</v>
          </cell>
        </row>
        <row r="4265">
          <cell r="B4265" t="str">
            <v>REM0002471</v>
          </cell>
          <cell r="C4265" t="str">
            <v>210REM0002471</v>
          </cell>
          <cell r="D4265" t="str">
            <v>T5G下镜臂右</v>
          </cell>
        </row>
        <row r="4266">
          <cell r="B4266" t="str">
            <v>REM0002473</v>
          </cell>
          <cell r="C4266" t="str">
            <v>210REM0002473</v>
          </cell>
          <cell r="D4266" t="str">
            <v>T5G下镜臂左</v>
          </cell>
        </row>
        <row r="4267">
          <cell r="B4267" t="str">
            <v>REM0010292</v>
          </cell>
          <cell r="C4267" t="str">
            <v>210REM0010292</v>
          </cell>
          <cell r="D4267" t="str">
            <v>T5G上镜臂左</v>
          </cell>
        </row>
        <row r="4268">
          <cell r="B4268" t="str">
            <v>REM0010293</v>
          </cell>
          <cell r="C4268" t="str">
            <v>210REM0010293</v>
          </cell>
          <cell r="D4268" t="str">
            <v>T5G上镜臂右</v>
          </cell>
        </row>
        <row r="4269">
          <cell r="B4269" t="str">
            <v>SHT0002466</v>
          </cell>
          <cell r="C4269" t="str">
            <v>230SHT0002466</v>
          </cell>
          <cell r="D4269" t="str">
            <v>上框后横梁焊接总成电泳</v>
          </cell>
        </row>
        <row r="4270">
          <cell r="B4270" t="str">
            <v>SLT0000092</v>
          </cell>
          <cell r="C4270" t="str">
            <v>220SLT0000092</v>
          </cell>
          <cell r="D4270" t="str">
            <v>M3右舵80小背布套</v>
          </cell>
        </row>
        <row r="4271">
          <cell r="B4271" t="str">
            <v>SLT0002442</v>
          </cell>
          <cell r="C4271" t="str">
            <v>220SLT0002442</v>
          </cell>
          <cell r="D4271" t="str">
            <v>驾驶员头枕护面总成</v>
          </cell>
        </row>
        <row r="4272">
          <cell r="B4272" t="str">
            <v>TSY0000701</v>
          </cell>
          <cell r="C4272" t="str">
            <v>220TSY0000701</v>
          </cell>
          <cell r="D4272" t="str">
            <v>棕色压花通风主料</v>
          </cell>
        </row>
        <row r="4273">
          <cell r="B4273" t="str">
            <v>TST0001205</v>
          </cell>
          <cell r="C4273" t="str">
            <v>230TST0001205</v>
          </cell>
          <cell r="D4273" t="str">
            <v>变径套</v>
          </cell>
        </row>
        <row r="4274">
          <cell r="B4274" t="str">
            <v>SHT0010391</v>
          </cell>
          <cell r="C4274" t="str">
            <v>230SHT0010391</v>
          </cell>
          <cell r="D4274" t="str">
            <v>H6右侧立板</v>
          </cell>
        </row>
        <row r="4275">
          <cell r="B4275" t="str">
            <v>SHT0010392</v>
          </cell>
          <cell r="C4275" t="str">
            <v>230SHT0010392</v>
          </cell>
          <cell r="D4275" t="str">
            <v>H6左侧立板</v>
          </cell>
        </row>
        <row r="4276">
          <cell r="B4276" t="str">
            <v>SLT0011519</v>
          </cell>
          <cell r="C4276" t="str">
            <v>220SLT0011519</v>
          </cell>
          <cell r="D4276" t="str">
            <v>驾驶员头枕护面总成</v>
          </cell>
        </row>
        <row r="4277">
          <cell r="B4277" t="str">
            <v>REM0000296</v>
          </cell>
          <cell r="C4277" t="str">
            <v>210REM0000296</v>
          </cell>
          <cell r="D4277" t="str">
            <v>ETX大镜片托架</v>
          </cell>
        </row>
        <row r="4278">
          <cell r="B4278" t="str">
            <v>SLT0011350</v>
          </cell>
          <cell r="C4278" t="str">
            <v>210SLT0011350</v>
          </cell>
          <cell r="D4278" t="str">
            <v>1730小背置物盒黑色</v>
          </cell>
        </row>
        <row r="4279">
          <cell r="B4279" t="str">
            <v>SBS0010017</v>
          </cell>
          <cell r="C4279" t="str">
            <v>220SBS0010017</v>
          </cell>
          <cell r="D4279" t="str">
            <v>四人联体右座垫护面总成</v>
          </cell>
        </row>
        <row r="4280">
          <cell r="B4280" t="str">
            <v>SLT0000724</v>
          </cell>
          <cell r="C4280" t="str">
            <v>220SLT0000724</v>
          </cell>
          <cell r="D4280" t="str">
            <v>M3 1995杂物箱盖</v>
          </cell>
        </row>
        <row r="4281">
          <cell r="B4281" t="str">
            <v>SLT0000751</v>
          </cell>
          <cell r="C4281" t="str">
            <v>220SLT0000751</v>
          </cell>
          <cell r="D4281" t="str">
            <v>M3-1995杂物箱盖</v>
          </cell>
        </row>
        <row r="4282">
          <cell r="B4282" t="str">
            <v>TST0000540</v>
          </cell>
          <cell r="C4282" t="str">
            <v>230TST0000540</v>
          </cell>
          <cell r="D4282" t="str">
            <v>板牙M24</v>
          </cell>
        </row>
        <row r="4283">
          <cell r="B4283" t="str">
            <v>REM0001131</v>
          </cell>
          <cell r="C4283" t="str">
            <v>210REM0001131</v>
          </cell>
          <cell r="D4283" t="str">
            <v>B40L左电折基板</v>
          </cell>
        </row>
        <row r="4284">
          <cell r="B4284" t="str">
            <v>REM0001150</v>
          </cell>
          <cell r="C4284" t="str">
            <v>210REM0001150</v>
          </cell>
          <cell r="D4284" t="str">
            <v>B40L右电折基板</v>
          </cell>
        </row>
        <row r="4285">
          <cell r="B4285" t="str">
            <v>SBS0010075</v>
          </cell>
          <cell r="C4285" t="str">
            <v>210SBS0010075</v>
          </cell>
          <cell r="D4285" t="str">
            <v>K1座椅左装饰罩火山黑</v>
          </cell>
        </row>
        <row r="4286">
          <cell r="B4286" t="str">
            <v>SLT0000400</v>
          </cell>
          <cell r="C4286" t="str">
            <v>210SLT0000400</v>
          </cell>
          <cell r="D4286" t="str">
            <v>K1座椅左装饰罩</v>
          </cell>
        </row>
        <row r="4287">
          <cell r="B4287" t="str">
            <v>SLT0000100</v>
          </cell>
          <cell r="C4287" t="str">
            <v>220SLT0000100</v>
          </cell>
          <cell r="D4287" t="str">
            <v>M3欧马可右舵小背折叠板</v>
          </cell>
        </row>
        <row r="4288">
          <cell r="B4288" t="str">
            <v>SLT0000100</v>
          </cell>
          <cell r="C4288" t="str">
            <v>230SLT0000100</v>
          </cell>
          <cell r="D4288" t="str">
            <v>M3欧马可右舵小背折叠板</v>
          </cell>
        </row>
        <row r="4289">
          <cell r="B4289" t="str">
            <v>REM0000019</v>
          </cell>
          <cell r="C4289" t="str">
            <v>210REM0000019</v>
          </cell>
          <cell r="D4289" t="str">
            <v>BC316面罩左</v>
          </cell>
        </row>
        <row r="4290">
          <cell r="B4290" t="str">
            <v>REM0000048</v>
          </cell>
          <cell r="C4290" t="str">
            <v>210REM0000048</v>
          </cell>
          <cell r="D4290" t="str">
            <v>BC316面罩右</v>
          </cell>
        </row>
        <row r="4291">
          <cell r="B4291" t="str">
            <v>SBS0010076</v>
          </cell>
          <cell r="C4291" t="str">
            <v>210SBS0010076</v>
          </cell>
          <cell r="D4291" t="str">
            <v>K1座椅右装饰罩火山黑</v>
          </cell>
        </row>
        <row r="4292">
          <cell r="B4292" t="str">
            <v>SLT0000411</v>
          </cell>
          <cell r="C4292" t="str">
            <v>210SLT0000411</v>
          </cell>
          <cell r="D4292" t="str">
            <v>K1座椅右装饰罩</v>
          </cell>
        </row>
        <row r="4293">
          <cell r="B4293" t="str">
            <v>SHT0011377</v>
          </cell>
          <cell r="C4293" t="str">
            <v>210SHT0011377</v>
          </cell>
          <cell r="D4293" t="str">
            <v>H6右侧扶手上盖总成</v>
          </cell>
        </row>
        <row r="4294">
          <cell r="B4294" t="str">
            <v>REM0001749</v>
          </cell>
          <cell r="C4294" t="str">
            <v>210REM0001749</v>
          </cell>
          <cell r="D4294" t="str">
            <v>奥铃升级窄车左镜杆(喷涂)</v>
          </cell>
        </row>
        <row r="4295">
          <cell r="B4295" t="str">
            <v>REM0001763</v>
          </cell>
          <cell r="C4295" t="str">
            <v>210REM0001763</v>
          </cell>
          <cell r="D4295" t="str">
            <v>奥铃升级窄车右镜杆(喷涂)</v>
          </cell>
        </row>
        <row r="4296">
          <cell r="B4296" t="str">
            <v>SLT0000746</v>
          </cell>
          <cell r="C4296" t="str">
            <v>220SLT0000746</v>
          </cell>
          <cell r="D4296" t="str">
            <v>M3-1800不加宽小背</v>
          </cell>
        </row>
        <row r="4297">
          <cell r="B4297" t="str">
            <v>TMA0000269</v>
          </cell>
          <cell r="C4297" t="str">
            <v>210TMA0000269</v>
          </cell>
          <cell r="D4297" t="str">
            <v>奥铃升级后视镜左包装箱</v>
          </cell>
        </row>
        <row r="4298">
          <cell r="B4298" t="str">
            <v>TMA0000270</v>
          </cell>
          <cell r="C4298" t="str">
            <v>210TMA0000270</v>
          </cell>
          <cell r="D4298" t="str">
            <v>奥铃升级后视镜右包装箱</v>
          </cell>
        </row>
        <row r="4299">
          <cell r="B4299" t="str">
            <v>TMA0000271</v>
          </cell>
          <cell r="C4299" t="str">
            <v>210TMA0000271</v>
          </cell>
          <cell r="D4299" t="str">
            <v>奥铃升级宽车左包装箱</v>
          </cell>
        </row>
        <row r="4300">
          <cell r="B4300" t="str">
            <v>TMA0000272</v>
          </cell>
          <cell r="C4300" t="str">
            <v>210TMA0000272</v>
          </cell>
          <cell r="D4300" t="str">
            <v>奥铃升级宽车右包装箱</v>
          </cell>
        </row>
        <row r="4301">
          <cell r="B4301" t="str">
            <v>TMA0000269</v>
          </cell>
          <cell r="C4301" t="str">
            <v>230TMA0000269</v>
          </cell>
          <cell r="D4301" t="str">
            <v>奥铃升级后视镜左包装箱</v>
          </cell>
        </row>
        <row r="4302">
          <cell r="B4302" t="str">
            <v>TMA0000270</v>
          </cell>
          <cell r="C4302" t="str">
            <v>230TMA0000270</v>
          </cell>
          <cell r="D4302" t="str">
            <v>奥铃升级后视镜右包装箱</v>
          </cell>
        </row>
        <row r="4303">
          <cell r="B4303" t="str">
            <v>SHT0011462</v>
          </cell>
          <cell r="C4303" t="str">
            <v>210SHT0011462</v>
          </cell>
          <cell r="D4303" t="str">
            <v>副驾驶高配右侧罩壳</v>
          </cell>
        </row>
        <row r="4304">
          <cell r="B4304" t="str">
            <v>SCS0000991</v>
          </cell>
          <cell r="C4304" t="str">
            <v>220SCS0000991</v>
          </cell>
          <cell r="D4304" t="str">
            <v>独立座前翻脚架总成右</v>
          </cell>
        </row>
        <row r="4305">
          <cell r="B4305" t="str">
            <v>SCS0000991</v>
          </cell>
          <cell r="C4305" t="str">
            <v>230SCS0000991</v>
          </cell>
          <cell r="D4305" t="str">
            <v>独立座前翻脚架总成右</v>
          </cell>
        </row>
        <row r="4306">
          <cell r="B4306" t="str">
            <v>REM0002657</v>
          </cell>
          <cell r="C4306" t="str">
            <v>210REM0002657</v>
          </cell>
          <cell r="D4306" t="str">
            <v>重卡大镜托</v>
          </cell>
        </row>
        <row r="4307">
          <cell r="B4307" t="str">
            <v>SHT0000059</v>
          </cell>
          <cell r="C4307" t="str">
            <v>220SHT0000059</v>
          </cell>
          <cell r="D4307" t="str">
            <v>主驾调角器总成</v>
          </cell>
        </row>
        <row r="4308">
          <cell r="B4308" t="str">
            <v>SHT0014803</v>
          </cell>
          <cell r="C4308" t="str">
            <v>230SHT0014803</v>
          </cell>
          <cell r="D4308" t="str">
            <v>轻卡座椅悬浮阀总成无腰托</v>
          </cell>
        </row>
        <row r="4309">
          <cell r="B4309" t="str">
            <v>SHT0011709</v>
          </cell>
          <cell r="C4309" t="str">
            <v>230SHT0011709</v>
          </cell>
          <cell r="D4309" t="str">
            <v>连接梁总成</v>
          </cell>
        </row>
        <row r="4310">
          <cell r="B4310" t="str">
            <v>SHT0011366</v>
          </cell>
          <cell r="C4310" t="str">
            <v>210SHT0011366</v>
          </cell>
          <cell r="D4310" t="str">
            <v>H6左侧扶手上盖总成</v>
          </cell>
        </row>
        <row r="4311">
          <cell r="B4311" t="str">
            <v>RSM0000067</v>
          </cell>
          <cell r="C4311" t="str">
            <v>210RSM0000067</v>
          </cell>
          <cell r="D4311" t="str">
            <v>F1780下视镜</v>
          </cell>
        </row>
        <row r="4312">
          <cell r="B4312" t="str">
            <v>TMA0000275</v>
          </cell>
          <cell r="C4312" t="str">
            <v>210TMA0000275</v>
          </cell>
          <cell r="D4312" t="str">
            <v>新驭菱左包装箱</v>
          </cell>
        </row>
        <row r="4313">
          <cell r="B4313" t="str">
            <v>TMA0000276</v>
          </cell>
          <cell r="C4313" t="str">
            <v>210TMA0000276</v>
          </cell>
          <cell r="D4313" t="str">
            <v>新驭菱右包装箱</v>
          </cell>
        </row>
        <row r="4314">
          <cell r="B4314" t="str">
            <v>TCT0000041</v>
          </cell>
          <cell r="C4314" t="str">
            <v>230TCT0000041</v>
          </cell>
          <cell r="D4314" t="str">
            <v>H7256氟硅酸根添加剂(25kg</v>
          </cell>
        </row>
        <row r="4315">
          <cell r="B4315" t="str">
            <v>TST0000203</v>
          </cell>
          <cell r="C4315" t="str">
            <v>230TST0000203</v>
          </cell>
          <cell r="D4315" t="str">
            <v>冲针φ10.1*12*14*70</v>
          </cell>
        </row>
        <row r="4316">
          <cell r="B4316" t="str">
            <v>TST0000210</v>
          </cell>
          <cell r="C4316" t="str">
            <v>230TST0000210</v>
          </cell>
          <cell r="D4316" t="str">
            <v>冲针φ4.5*7*8*60</v>
          </cell>
        </row>
        <row r="4317">
          <cell r="B4317" t="str">
            <v>TST0000267</v>
          </cell>
          <cell r="C4317" t="str">
            <v>230TST0000267</v>
          </cell>
          <cell r="D4317" t="str">
            <v>ф22*100导柱销</v>
          </cell>
        </row>
        <row r="4318">
          <cell r="B4318" t="str">
            <v>TST0000302</v>
          </cell>
          <cell r="C4318" t="str">
            <v>230TST0000302</v>
          </cell>
          <cell r="D4318" t="str">
            <v>气表螺母</v>
          </cell>
        </row>
        <row r="4319">
          <cell r="B4319" t="str">
            <v>TST0000442</v>
          </cell>
          <cell r="C4319" t="str">
            <v>230TST0000442</v>
          </cell>
          <cell r="D4319" t="str">
            <v>轴承51304</v>
          </cell>
        </row>
        <row r="4320">
          <cell r="B4320" t="str">
            <v>TST0000541</v>
          </cell>
          <cell r="C4320" t="str">
            <v>230TST0000541</v>
          </cell>
          <cell r="D4320" t="str">
            <v>板牙φ16</v>
          </cell>
        </row>
        <row r="4321">
          <cell r="B4321" t="str">
            <v>SLT0000809</v>
          </cell>
          <cell r="C4321" t="str">
            <v>210SLT0000809</v>
          </cell>
          <cell r="D4321" t="str">
            <v>M4杂物箱底(灰色)</v>
          </cell>
        </row>
        <row r="4322">
          <cell r="B4322" t="str">
            <v>SLT0000809</v>
          </cell>
          <cell r="C4322" t="str">
            <v>220SLT0000809</v>
          </cell>
          <cell r="D4322" t="str">
            <v>M4杂物箱底(灰色)</v>
          </cell>
        </row>
        <row r="4323">
          <cell r="B4323" t="str">
            <v>REM0001675</v>
          </cell>
          <cell r="C4323" t="str">
            <v>210REM0001675</v>
          </cell>
          <cell r="D4323" t="str">
            <v>H3主镜体</v>
          </cell>
        </row>
        <row r="4324">
          <cell r="B4324" t="str">
            <v>SLT0000808</v>
          </cell>
          <cell r="C4324" t="str">
            <v>210SLT0000808</v>
          </cell>
          <cell r="D4324" t="str">
            <v>M4杂物箱盖(灰色)</v>
          </cell>
        </row>
        <row r="4325">
          <cell r="B4325" t="str">
            <v>SLT0000808</v>
          </cell>
          <cell r="C4325" t="str">
            <v>220SLT0000808</v>
          </cell>
          <cell r="D4325" t="str">
            <v>M4杂物箱盖(灰色)</v>
          </cell>
        </row>
        <row r="4326">
          <cell r="B4326" t="str">
            <v>REM0002262</v>
          </cell>
          <cell r="C4326" t="str">
            <v>210REM0002262</v>
          </cell>
          <cell r="D4326" t="str">
            <v>T7H左上镜臂</v>
          </cell>
        </row>
        <row r="4327">
          <cell r="B4327" t="str">
            <v>REM0002264</v>
          </cell>
          <cell r="C4327" t="str">
            <v>210REM0002264</v>
          </cell>
          <cell r="D4327" t="str">
            <v>T7H左下镜臂</v>
          </cell>
        </row>
        <row r="4328">
          <cell r="B4328" t="str">
            <v>REM0010346</v>
          </cell>
          <cell r="C4328" t="str">
            <v>210REM0010346</v>
          </cell>
          <cell r="D4328" t="str">
            <v>T7H右上镜臂</v>
          </cell>
        </row>
        <row r="4329">
          <cell r="B4329" t="str">
            <v>REM0010347</v>
          </cell>
          <cell r="C4329" t="str">
            <v>210REM0010347</v>
          </cell>
          <cell r="D4329" t="str">
            <v>T7H右下镜臂</v>
          </cell>
        </row>
        <row r="4330">
          <cell r="B4330" t="str">
            <v>TST0000185</v>
          </cell>
          <cell r="C4330" t="str">
            <v>230TST0000185</v>
          </cell>
          <cell r="D4330" t="str">
            <v>ф15.1*60冲针</v>
          </cell>
        </row>
        <row r="4331">
          <cell r="B4331" t="str">
            <v>RSM0000001</v>
          </cell>
          <cell r="C4331" t="str">
            <v>210RSM0000001</v>
          </cell>
          <cell r="D4331" t="str">
            <v>H4补盲镜体</v>
          </cell>
        </row>
        <row r="4332">
          <cell r="B4332" t="str">
            <v>RIM0000002</v>
          </cell>
          <cell r="C4332" t="str">
            <v>210RIM0000002</v>
          </cell>
          <cell r="D4332" t="str">
            <v>3GD卡框合件</v>
          </cell>
        </row>
        <row r="4333">
          <cell r="B4333" t="str">
            <v>RIM0000105</v>
          </cell>
          <cell r="C4333" t="str">
            <v>210RIM0000105</v>
          </cell>
          <cell r="D4333" t="str">
            <v>1B169-70内视镜</v>
          </cell>
        </row>
        <row r="4334">
          <cell r="B4334" t="str">
            <v>REM0000147</v>
          </cell>
          <cell r="C4334" t="str">
            <v>210REM0000147</v>
          </cell>
          <cell r="D4334" t="str">
            <v>C35DB面罩左</v>
          </cell>
        </row>
        <row r="4335">
          <cell r="B4335" t="str">
            <v>REM0000179</v>
          </cell>
          <cell r="C4335" t="str">
            <v>210REM0000179</v>
          </cell>
          <cell r="D4335" t="str">
            <v>C35DB面罩右</v>
          </cell>
        </row>
        <row r="4336">
          <cell r="B4336" t="str">
            <v>SHT0010882</v>
          </cell>
          <cell r="C4336" t="str">
            <v>210SHT0010882</v>
          </cell>
          <cell r="D4336" t="str">
            <v>高配安全带出口罩壳底座</v>
          </cell>
        </row>
        <row r="4337">
          <cell r="B4337" t="str">
            <v>TST0000097</v>
          </cell>
          <cell r="C4337" t="str">
            <v>230TST0000097</v>
          </cell>
          <cell r="D4337" t="str">
            <v>ф4（钻头）</v>
          </cell>
        </row>
        <row r="4338">
          <cell r="B4338" t="str">
            <v>TST0000284</v>
          </cell>
          <cell r="C4338" t="str">
            <v>230TST0000284</v>
          </cell>
          <cell r="D4338" t="str">
            <v>标准杆ф14</v>
          </cell>
        </row>
        <row r="4339">
          <cell r="B4339" t="str">
            <v>SLT0000875</v>
          </cell>
          <cell r="C4339" t="str">
            <v>210SLT0000875</v>
          </cell>
          <cell r="D4339" t="str">
            <v>M4杂物箱底(黑色)</v>
          </cell>
        </row>
        <row r="4340">
          <cell r="B4340" t="str">
            <v>SLT0000875</v>
          </cell>
          <cell r="C4340" t="str">
            <v>220SLT0000875</v>
          </cell>
          <cell r="D4340" t="str">
            <v>M4杂物箱底(黑色)</v>
          </cell>
        </row>
        <row r="4341">
          <cell r="B4341" t="str">
            <v>SLT0000874</v>
          </cell>
          <cell r="C4341" t="str">
            <v>210SLT0000874</v>
          </cell>
          <cell r="D4341" t="str">
            <v>M4杂物箱盖(黑色)</v>
          </cell>
        </row>
        <row r="4342">
          <cell r="B4342" t="str">
            <v>SLT0000874</v>
          </cell>
          <cell r="C4342" t="str">
            <v>220SLT0000874</v>
          </cell>
          <cell r="D4342" t="str">
            <v>M4杂物箱盖(黑色)</v>
          </cell>
        </row>
        <row r="4343">
          <cell r="B4343" t="str">
            <v>REM0002947</v>
          </cell>
          <cell r="C4343" t="str">
            <v>210REM0002947</v>
          </cell>
          <cell r="D4343" t="str">
            <v>H3改型宽车右镜杆</v>
          </cell>
        </row>
        <row r="4344">
          <cell r="B4344" t="str">
            <v>REM0002947</v>
          </cell>
          <cell r="C4344" t="str">
            <v>230REM0002947</v>
          </cell>
          <cell r="D4344" t="str">
            <v>H3改型宽车右镜杆</v>
          </cell>
        </row>
        <row r="4345">
          <cell r="B4345" t="str">
            <v>SHT0010676</v>
          </cell>
          <cell r="C4345" t="str">
            <v>220SHT0010676</v>
          </cell>
          <cell r="D4345" t="str">
            <v>副驾驶员主边罩壳</v>
          </cell>
        </row>
        <row r="4346">
          <cell r="B4346" t="str">
            <v>SCS0005306</v>
          </cell>
          <cell r="C4346" t="str">
            <v>220SCS0005306</v>
          </cell>
          <cell r="D4346" t="str">
            <v>扶手骨架组合</v>
          </cell>
        </row>
        <row r="4347">
          <cell r="B4347" t="str">
            <v>SCS0005306</v>
          </cell>
          <cell r="C4347" t="str">
            <v>230SCS0005306</v>
          </cell>
          <cell r="D4347" t="str">
            <v>扶手骨架组合</v>
          </cell>
        </row>
        <row r="4348">
          <cell r="B4348" t="str">
            <v>SHT0012970</v>
          </cell>
          <cell r="C4348" t="str">
            <v>230SHT0012970</v>
          </cell>
          <cell r="D4348" t="str">
            <v>靠背钢管骨架</v>
          </cell>
        </row>
        <row r="4349">
          <cell r="B4349" t="str">
            <v>SHT0012972</v>
          </cell>
          <cell r="C4349" t="str">
            <v>230SHT0012972</v>
          </cell>
          <cell r="D4349" t="str">
            <v>副驾驶靠背钢管骨架</v>
          </cell>
        </row>
        <row r="4350">
          <cell r="B4350" t="str">
            <v>REM0010212</v>
          </cell>
          <cell r="C4350" t="str">
            <v>210REM0010212</v>
          </cell>
          <cell r="D4350" t="str">
            <v>H6右广角镜镜托</v>
          </cell>
        </row>
        <row r="4351">
          <cell r="B4351" t="str">
            <v>SHT0011646</v>
          </cell>
          <cell r="C4351" t="str">
            <v>220SHT0011646</v>
          </cell>
          <cell r="D4351" t="str">
            <v>靠背舒适性海绵中下</v>
          </cell>
        </row>
        <row r="4352">
          <cell r="B4352" t="str">
            <v>SHT0010818</v>
          </cell>
          <cell r="C4352" t="str">
            <v>230SHT0010818</v>
          </cell>
          <cell r="D4352" t="str">
            <v>上框后横梁焊接总成</v>
          </cell>
        </row>
        <row r="4353">
          <cell r="B4353" t="str">
            <v>REM0002630</v>
          </cell>
          <cell r="C4353" t="str">
            <v>210REM0002630</v>
          </cell>
          <cell r="D4353" t="str">
            <v>新奥驰A镜座左(喷涂)</v>
          </cell>
        </row>
        <row r="4354">
          <cell r="B4354" t="str">
            <v>REM0002631</v>
          </cell>
          <cell r="C4354" t="str">
            <v>210REM0002631</v>
          </cell>
          <cell r="D4354" t="str">
            <v>新奥驰A镜座右(喷涂)</v>
          </cell>
        </row>
        <row r="4355">
          <cell r="B4355" t="str">
            <v>REM0001613</v>
          </cell>
          <cell r="C4355" t="str">
            <v>210REM0001613</v>
          </cell>
          <cell r="D4355" t="str">
            <v>重卡下视镜头</v>
          </cell>
        </row>
        <row r="4356">
          <cell r="B4356" t="str">
            <v>REM0002001</v>
          </cell>
          <cell r="C4356" t="str">
            <v>210REM0002001</v>
          </cell>
          <cell r="D4356" t="str">
            <v>1475左后视镜</v>
          </cell>
        </row>
        <row r="4357">
          <cell r="B4357" t="str">
            <v>REM0010152</v>
          </cell>
          <cell r="C4357" t="str">
            <v>210REM0010152</v>
          </cell>
          <cell r="D4357" t="str">
            <v>H6左广角镜镜托</v>
          </cell>
        </row>
        <row r="4358">
          <cell r="B4358" t="str">
            <v>BEC0000004</v>
          </cell>
          <cell r="C4358" t="str">
            <v>220BEC0000004</v>
          </cell>
          <cell r="D4358" t="str">
            <v>SBR（H32B）</v>
          </cell>
        </row>
        <row r="4359">
          <cell r="B4359" t="str">
            <v>REM0000333</v>
          </cell>
          <cell r="C4359" t="str">
            <v>210REM0000333</v>
          </cell>
          <cell r="D4359" t="str">
            <v>重卡小镜体矿山车</v>
          </cell>
        </row>
        <row r="4360">
          <cell r="B4360" t="str">
            <v>RIM0000037</v>
          </cell>
          <cell r="C4360" t="str">
            <v>210RIM0000037</v>
          </cell>
          <cell r="D4360" t="str">
            <v>15A0室内镜</v>
          </cell>
        </row>
        <row r="4361">
          <cell r="B4361" t="str">
            <v>TFT0000029</v>
          </cell>
          <cell r="C4361" t="str">
            <v>220TFT0000029</v>
          </cell>
          <cell r="D4361" t="str">
            <v>聚合物U-3630</v>
          </cell>
        </row>
        <row r="4362">
          <cell r="B4362" t="str">
            <v>BPC0010177</v>
          </cell>
          <cell r="C4362" t="str">
            <v>220BPC0010177</v>
          </cell>
          <cell r="D4362" t="str">
            <v>速降调节机构总成</v>
          </cell>
        </row>
        <row r="4363">
          <cell r="B4363" t="str">
            <v>REM0002664</v>
          </cell>
          <cell r="C4363" t="str">
            <v>210REM0002664</v>
          </cell>
          <cell r="D4363" t="str">
            <v>北奔/捷运重卡小镜体</v>
          </cell>
        </row>
        <row r="4364">
          <cell r="B4364" t="str">
            <v>SLT0010054</v>
          </cell>
          <cell r="C4364" t="str">
            <v>220SLT0010054</v>
          </cell>
          <cell r="D4364" t="str">
            <v>J6F小背储物盒下盒</v>
          </cell>
        </row>
        <row r="4365">
          <cell r="B4365" t="str">
            <v>SLT0010054</v>
          </cell>
          <cell r="C4365" t="str">
            <v>210SLT0010054</v>
          </cell>
          <cell r="D4365" t="str">
            <v>J6F小背储物盒下盒</v>
          </cell>
        </row>
        <row r="4366">
          <cell r="B4366" t="str">
            <v>SHT0002614</v>
          </cell>
          <cell r="C4366" t="str">
            <v>220SHT0002614</v>
          </cell>
          <cell r="D4366" t="str">
            <v>扶手支架总成电泳</v>
          </cell>
        </row>
        <row r="4367">
          <cell r="B4367" t="str">
            <v>RIM0000043</v>
          </cell>
          <cell r="C4367" t="str">
            <v>210RIM0000043</v>
          </cell>
          <cell r="D4367" t="str">
            <v>1B158-01室内镜</v>
          </cell>
        </row>
        <row r="4368">
          <cell r="B4368" t="str">
            <v>SHT0002667</v>
          </cell>
          <cell r="C4368" t="str">
            <v>220SHT0002667</v>
          </cell>
          <cell r="D4368" t="str">
            <v>H3司机座椅纸箱</v>
          </cell>
        </row>
        <row r="4369">
          <cell r="B4369" t="str">
            <v>TST0000438</v>
          </cell>
          <cell r="C4369" t="str">
            <v>230TST0000438</v>
          </cell>
          <cell r="D4369" t="str">
            <v>送丝簧0.8mm</v>
          </cell>
        </row>
        <row r="4370">
          <cell r="B4370" t="str">
            <v>TST0000677</v>
          </cell>
          <cell r="C4370" t="str">
            <v>230TST0000677</v>
          </cell>
          <cell r="D4370" t="str">
            <v>轴承6305</v>
          </cell>
        </row>
        <row r="4371">
          <cell r="B4371" t="str">
            <v>REM0002949</v>
          </cell>
          <cell r="C4371" t="str">
            <v>210REM0002949</v>
          </cell>
          <cell r="D4371" t="str">
            <v>H3改型窄车右镜杆</v>
          </cell>
        </row>
        <row r="4372">
          <cell r="B4372" t="str">
            <v>TST0000242</v>
          </cell>
          <cell r="C4372" t="str">
            <v>230TST0000242</v>
          </cell>
          <cell r="D4372" t="str">
            <v>ф20×120</v>
          </cell>
        </row>
        <row r="4373">
          <cell r="B4373" t="str">
            <v>SHT0010675</v>
          </cell>
          <cell r="C4373" t="str">
            <v>220SHT0010675</v>
          </cell>
          <cell r="D4373" t="str">
            <v>副驾驶员副边罩壳</v>
          </cell>
        </row>
        <row r="4374">
          <cell r="B4374" t="str">
            <v>TMI0000108</v>
          </cell>
          <cell r="C4374" t="str">
            <v>210TMI0000108</v>
          </cell>
          <cell r="D4374" t="str">
            <v>GFPP-30</v>
          </cell>
        </row>
        <row r="4375">
          <cell r="B4375" t="str">
            <v>REM0002598</v>
          </cell>
          <cell r="C4375" t="str">
            <v>210REM0002598</v>
          </cell>
          <cell r="D4375" t="str">
            <v>小欧曼下视镜头总成</v>
          </cell>
        </row>
        <row r="4376">
          <cell r="B4376" t="str">
            <v>TMA0000426</v>
          </cell>
          <cell r="C4376" t="str">
            <v>210TMA0000426</v>
          </cell>
          <cell r="D4376" t="str">
            <v>VT平顶前下视镜包装箱</v>
          </cell>
        </row>
        <row r="4377">
          <cell r="B4377" t="str">
            <v>TMA0000426</v>
          </cell>
          <cell r="C4377" t="str">
            <v>230TMA0000426</v>
          </cell>
          <cell r="D4377" t="str">
            <v>VT平顶前下视镜包装箱</v>
          </cell>
        </row>
        <row r="4378">
          <cell r="B4378" t="str">
            <v>RIM0000035</v>
          </cell>
          <cell r="C4378" t="str">
            <v>210RIM0000035</v>
          </cell>
          <cell r="D4378" t="str">
            <v>14A0室内镜</v>
          </cell>
        </row>
        <row r="4379">
          <cell r="B4379" t="str">
            <v>RCA0000106</v>
          </cell>
          <cell r="C4379" t="str">
            <v>210RCA0000106</v>
          </cell>
          <cell r="D4379" t="str">
            <v>扶手</v>
          </cell>
        </row>
        <row r="4380">
          <cell r="B4380" t="str">
            <v>SHT0002343</v>
          </cell>
          <cell r="C4380" t="str">
            <v>210SHT0002343</v>
          </cell>
          <cell r="D4380" t="str">
            <v>扶手</v>
          </cell>
        </row>
        <row r="4381">
          <cell r="B4381" t="str">
            <v>SHT0002344</v>
          </cell>
          <cell r="C4381" t="str">
            <v>210SHT0002344</v>
          </cell>
          <cell r="D4381" t="str">
            <v>扶手</v>
          </cell>
        </row>
        <row r="4382">
          <cell r="B4382" t="str">
            <v>REM0001825</v>
          </cell>
          <cell r="C4382" t="str">
            <v>210REM0001825</v>
          </cell>
          <cell r="D4382" t="str">
            <v>华菱大镜体</v>
          </cell>
        </row>
        <row r="4383">
          <cell r="B4383" t="str">
            <v>TMA0000425</v>
          </cell>
          <cell r="C4383" t="str">
            <v>210TMA0000425</v>
          </cell>
          <cell r="D4383" t="str">
            <v>VT高顶前下视镜包装箱</v>
          </cell>
        </row>
        <row r="4384">
          <cell r="B4384" t="str">
            <v>TMA0000425</v>
          </cell>
          <cell r="C4384" t="str">
            <v>230TMA0000425</v>
          </cell>
          <cell r="D4384" t="str">
            <v>VT高顶前下视镜包装箱</v>
          </cell>
        </row>
        <row r="4385">
          <cell r="B4385" t="str">
            <v>SLT0000471</v>
          </cell>
          <cell r="C4385" t="str">
            <v>220SLT0000471</v>
          </cell>
          <cell r="D4385" t="str">
            <v>K1右背左调角器连接板</v>
          </cell>
        </row>
        <row r="4386">
          <cell r="B4386" t="str">
            <v>SLT0000588</v>
          </cell>
          <cell r="C4386" t="str">
            <v>220SLT0000588</v>
          </cell>
          <cell r="D4386" t="str">
            <v>1.5小侧翻窄车左前支架</v>
          </cell>
        </row>
        <row r="4387">
          <cell r="B4387" t="str">
            <v>SLT0000599</v>
          </cell>
          <cell r="C4387" t="str">
            <v>220SLT0000599</v>
          </cell>
          <cell r="D4387" t="str">
            <v>1.5小侧翻窄车右前支架</v>
          </cell>
        </row>
        <row r="4388">
          <cell r="B4388" t="str">
            <v>SCS0004391</v>
          </cell>
          <cell r="C4388" t="str">
            <v>230SCS0004391</v>
          </cell>
          <cell r="D4388" t="str">
            <v>左侧地脚固定板组合</v>
          </cell>
        </row>
        <row r="4389">
          <cell r="B4389" t="str">
            <v>SCS0004392</v>
          </cell>
          <cell r="C4389" t="str">
            <v>230SCS0004392</v>
          </cell>
          <cell r="D4389" t="str">
            <v>右侧地脚固定板组合</v>
          </cell>
        </row>
        <row r="4390">
          <cell r="B4390" t="str">
            <v>SCS0004393</v>
          </cell>
          <cell r="C4390" t="str">
            <v>230SCS0004393</v>
          </cell>
          <cell r="D4390" t="str">
            <v>中改地脚固定板组合</v>
          </cell>
        </row>
        <row r="4391">
          <cell r="B4391" t="str">
            <v>REM0010164</v>
          </cell>
          <cell r="C4391" t="str">
            <v>210REM0010164</v>
          </cell>
          <cell r="D4391" t="str">
            <v>H6左上安装座</v>
          </cell>
        </row>
        <row r="4392">
          <cell r="B4392" t="str">
            <v>REM0010224</v>
          </cell>
          <cell r="C4392" t="str">
            <v>210REM0010224</v>
          </cell>
          <cell r="D4392" t="str">
            <v>H6右上安装座</v>
          </cell>
        </row>
        <row r="4393">
          <cell r="B4393" t="str">
            <v>REM0000292</v>
          </cell>
          <cell r="C4393" t="str">
            <v>210REM0000292</v>
          </cell>
          <cell r="D4393" t="str">
            <v>ETX小镜体</v>
          </cell>
        </row>
        <row r="4394">
          <cell r="B4394" t="str">
            <v>SCS0007441</v>
          </cell>
          <cell r="C4394" t="str">
            <v>230SCS0007441</v>
          </cell>
          <cell r="D4394" t="str">
            <v>后排座横梁</v>
          </cell>
        </row>
        <row r="4395">
          <cell r="B4395" t="str">
            <v>SCS0004064</v>
          </cell>
          <cell r="C4395" t="str">
            <v>220SCS0004064</v>
          </cell>
          <cell r="D4395" t="str">
            <v>B40前排内脚架</v>
          </cell>
        </row>
        <row r="4396">
          <cell r="B4396" t="str">
            <v>REM0003100</v>
          </cell>
          <cell r="C4396" t="str">
            <v>210REM0003100</v>
          </cell>
          <cell r="D4396" t="str">
            <v>矿山车左上支架</v>
          </cell>
        </row>
        <row r="4397">
          <cell r="B4397" t="str">
            <v>REM0003114</v>
          </cell>
          <cell r="C4397" t="str">
            <v>210REM0003114</v>
          </cell>
          <cell r="D4397" t="str">
            <v>矿山车右上支架</v>
          </cell>
        </row>
        <row r="4398">
          <cell r="B4398" t="str">
            <v>REM0003100</v>
          </cell>
          <cell r="C4398" t="str">
            <v>230REM0003100</v>
          </cell>
          <cell r="D4398" t="str">
            <v>矿山车左上支架</v>
          </cell>
        </row>
        <row r="4399">
          <cell r="B4399" t="str">
            <v>REM0003114</v>
          </cell>
          <cell r="C4399" t="str">
            <v>230REM0003114</v>
          </cell>
          <cell r="D4399" t="str">
            <v>矿山车右上支架</v>
          </cell>
        </row>
        <row r="4400">
          <cell r="B4400" t="str">
            <v>SLT0000675</v>
          </cell>
          <cell r="C4400" t="str">
            <v>220SLT0000675</v>
          </cell>
          <cell r="D4400" t="str">
            <v>K1中间背（宽车）</v>
          </cell>
        </row>
        <row r="4401">
          <cell r="B4401" t="str">
            <v>REM0000123</v>
          </cell>
          <cell r="C4401" t="str">
            <v>210REM0000123</v>
          </cell>
          <cell r="D4401" t="str">
            <v>BC311基板-右</v>
          </cell>
        </row>
        <row r="4402">
          <cell r="B4402" t="str">
            <v>REM0003255</v>
          </cell>
          <cell r="C4402" t="str">
            <v>210REM0003255</v>
          </cell>
          <cell r="D4402" t="str">
            <v>奥铃升级宽车右镜杆</v>
          </cell>
        </row>
        <row r="4403">
          <cell r="B4403" t="str">
            <v>REM0003255</v>
          </cell>
          <cell r="C4403" t="str">
            <v>230REM0003255</v>
          </cell>
          <cell r="D4403" t="str">
            <v>奥铃升级宽车右镜杆</v>
          </cell>
        </row>
        <row r="4404">
          <cell r="B4404" t="str">
            <v>TMA0000195</v>
          </cell>
          <cell r="C4404" t="str">
            <v>210TMA0000195</v>
          </cell>
          <cell r="D4404" t="str">
            <v>A2下视纸箱</v>
          </cell>
        </row>
        <row r="4405">
          <cell r="B4405" t="str">
            <v>TMA0000195</v>
          </cell>
          <cell r="C4405" t="str">
            <v>230TMA0000195</v>
          </cell>
          <cell r="D4405" t="str">
            <v>A2下视纸箱</v>
          </cell>
        </row>
        <row r="4406">
          <cell r="B4406" t="str">
            <v>RSM0000341</v>
          </cell>
          <cell r="C4406" t="str">
            <v>210RSM0000341</v>
          </cell>
          <cell r="D4406" t="str">
            <v>奥驰前下视镜支架</v>
          </cell>
        </row>
        <row r="4407">
          <cell r="B4407" t="str">
            <v>TST0000264</v>
          </cell>
          <cell r="C4407" t="str">
            <v>230TST0000264</v>
          </cell>
          <cell r="D4407" t="str">
            <v>ф25×150导柱销</v>
          </cell>
        </row>
        <row r="4408">
          <cell r="B4408" t="str">
            <v>REM0000095</v>
          </cell>
          <cell r="C4408" t="str">
            <v>210REM0000095</v>
          </cell>
          <cell r="D4408" t="str">
            <v>BC311基板-左</v>
          </cell>
        </row>
        <row r="4409">
          <cell r="B4409" t="str">
            <v>REM0000200</v>
          </cell>
          <cell r="C4409" t="str">
            <v>210REM0000200</v>
          </cell>
          <cell r="D4409" t="str">
            <v>C35DB左线束合件中配</v>
          </cell>
        </row>
        <row r="4410">
          <cell r="B4410" t="str">
            <v>REM0000211</v>
          </cell>
          <cell r="C4410" t="str">
            <v>210REM0000211</v>
          </cell>
          <cell r="D4410" t="str">
            <v>C35DB右线束合件中配</v>
          </cell>
        </row>
        <row r="4411">
          <cell r="B4411" t="str">
            <v>REM0003305</v>
          </cell>
          <cell r="C4411" t="str">
            <v>210REM0003305</v>
          </cell>
          <cell r="D4411" t="str">
            <v>出口澳洲大镜片(带包装)</v>
          </cell>
        </row>
        <row r="4412">
          <cell r="B4412" t="str">
            <v>REM0002991</v>
          </cell>
          <cell r="C4412" t="str">
            <v>210REM0002991</v>
          </cell>
          <cell r="D4412" t="str">
            <v>一汽MV3右后视镜镜杆</v>
          </cell>
        </row>
        <row r="4413">
          <cell r="B4413" t="str">
            <v>REM0002991</v>
          </cell>
          <cell r="C4413" t="str">
            <v>230REM0002991</v>
          </cell>
          <cell r="D4413" t="str">
            <v>一汽MV3右后视镜镜杆</v>
          </cell>
        </row>
        <row r="4414">
          <cell r="B4414" t="str">
            <v>SBS0010021</v>
          </cell>
          <cell r="C4414" t="str">
            <v>220SBS0010021</v>
          </cell>
          <cell r="D4414" t="str">
            <v>双人座垫护面总成(左舵）</v>
          </cell>
        </row>
        <row r="4415">
          <cell r="B4415" t="str">
            <v>SBS0010026</v>
          </cell>
          <cell r="C4415" t="str">
            <v>220SBS0010026</v>
          </cell>
          <cell r="D4415" t="str">
            <v>双人座垫护面总成（右舵）</v>
          </cell>
        </row>
        <row r="4416">
          <cell r="B4416" t="str">
            <v>SLT0000709</v>
          </cell>
          <cell r="C4416" t="str">
            <v>220SLT0000709</v>
          </cell>
          <cell r="D4416" t="str">
            <v>M3出口1995小背布套</v>
          </cell>
        </row>
        <row r="4417">
          <cell r="B4417" t="str">
            <v>RSM0000343</v>
          </cell>
          <cell r="C4417" t="str">
            <v>210RSM0000343</v>
          </cell>
          <cell r="D4417" t="str">
            <v>一汽M46前下视镜镜杆焊接</v>
          </cell>
        </row>
        <row r="4418">
          <cell r="B4418" t="str">
            <v>RSM0000343</v>
          </cell>
          <cell r="C4418" t="str">
            <v>230RSM0000343</v>
          </cell>
          <cell r="D4418" t="str">
            <v>一汽M46前下视镜镜杆焊接</v>
          </cell>
        </row>
        <row r="4419">
          <cell r="B4419" t="str">
            <v>SHT0011482</v>
          </cell>
          <cell r="C4419" t="str">
            <v>210SHT0011482</v>
          </cell>
          <cell r="D4419" t="str">
            <v>副驾驶塑料件支撑板</v>
          </cell>
        </row>
        <row r="4420">
          <cell r="B4420" t="str">
            <v>REM0003252</v>
          </cell>
          <cell r="C4420" t="str">
            <v>210REM0003252</v>
          </cell>
          <cell r="D4420" t="str">
            <v>奥铃升级宽车左镜杆</v>
          </cell>
        </row>
        <row r="4421">
          <cell r="B4421" t="str">
            <v>REM0003252</v>
          </cell>
          <cell r="C4421" t="str">
            <v>230REM0003252</v>
          </cell>
          <cell r="D4421" t="str">
            <v>奥铃升级宽车左镜杆</v>
          </cell>
        </row>
        <row r="4422">
          <cell r="B4422" t="str">
            <v>SHT0010676</v>
          </cell>
          <cell r="C4422" t="str">
            <v>210SHT0010676</v>
          </cell>
          <cell r="D4422" t="str">
            <v>副驾驶员主边罩壳</v>
          </cell>
        </row>
        <row r="4423">
          <cell r="B4423" t="str">
            <v>TST0000313</v>
          </cell>
          <cell r="C4423" t="str">
            <v>230TST0000313</v>
          </cell>
          <cell r="D4423" t="str">
            <v>水桶</v>
          </cell>
        </row>
        <row r="4424">
          <cell r="B4424" t="str">
            <v>TST0000243</v>
          </cell>
          <cell r="C4424" t="str">
            <v>230TST0000243</v>
          </cell>
          <cell r="D4424" t="str">
            <v>ф20×140</v>
          </cell>
        </row>
        <row r="4425">
          <cell r="B4425" t="str">
            <v>REM0002677</v>
          </cell>
          <cell r="C4425" t="str">
            <v>230REM0002677</v>
          </cell>
          <cell r="D4425" t="str">
            <v>1580左镜杆总成</v>
          </cell>
        </row>
        <row r="4426">
          <cell r="B4426" t="str">
            <v>TMA0000558</v>
          </cell>
          <cell r="C4426" t="str">
            <v>210TMA0000558</v>
          </cell>
          <cell r="D4426" t="str">
            <v>649胶水</v>
          </cell>
        </row>
        <row r="4427">
          <cell r="B4427" t="str">
            <v>SLT0002790</v>
          </cell>
          <cell r="C4427" t="str">
            <v>230SLT0002790</v>
          </cell>
          <cell r="D4427" t="str">
            <v>驾驶员靠背弯管总成</v>
          </cell>
        </row>
        <row r="4428">
          <cell r="B4428" t="str">
            <v>SLT0002547</v>
          </cell>
          <cell r="C4428" t="str">
            <v>230SLT0002547</v>
          </cell>
          <cell r="D4428" t="str">
            <v>主驾靠背弯管总成</v>
          </cell>
        </row>
        <row r="4429">
          <cell r="B4429" t="str">
            <v>SHT0000295</v>
          </cell>
          <cell r="C4429" t="str">
            <v>220SHT0000295</v>
          </cell>
          <cell r="D4429" t="str">
            <v>重卡右舵中间背骨架总成</v>
          </cell>
        </row>
        <row r="4430">
          <cell r="B4430" t="str">
            <v>SHT0000295</v>
          </cell>
          <cell r="C4430" t="str">
            <v>230SHT0000295</v>
          </cell>
          <cell r="D4430" t="str">
            <v>重卡右舵中间背骨架总成</v>
          </cell>
        </row>
        <row r="4431">
          <cell r="B4431" t="str">
            <v>SHT0000540</v>
          </cell>
          <cell r="C4431" t="str">
            <v>210SHT0000540</v>
          </cell>
          <cell r="D4431" t="str">
            <v>H4副司机坐垫底部护板</v>
          </cell>
        </row>
        <row r="4432">
          <cell r="B4432" t="str">
            <v>SHT0014060</v>
          </cell>
          <cell r="C4432" t="str">
            <v>210SHT0014060</v>
          </cell>
          <cell r="D4432" t="str">
            <v>座垫底部护板</v>
          </cell>
        </row>
        <row r="4433">
          <cell r="B4433" t="str">
            <v>SHT0000540</v>
          </cell>
          <cell r="C4433" t="str">
            <v>220SHT0000540</v>
          </cell>
          <cell r="D4433" t="str">
            <v>H4副司机坐垫底部护板</v>
          </cell>
        </row>
        <row r="4434">
          <cell r="B4434" t="str">
            <v>SHT0014060</v>
          </cell>
          <cell r="C4434" t="str">
            <v>220SHT0014060</v>
          </cell>
          <cell r="D4434" t="str">
            <v>座垫底部护板</v>
          </cell>
        </row>
        <row r="4435">
          <cell r="B4435" t="str">
            <v>SHT0011331</v>
          </cell>
          <cell r="C4435" t="str">
            <v>220SHT0011331</v>
          </cell>
          <cell r="D4435" t="str">
            <v>主驾驶靠背两气袋腰托总成</v>
          </cell>
        </row>
        <row r="4436">
          <cell r="B4436" t="str">
            <v>SHT0011779</v>
          </cell>
          <cell r="C4436" t="str">
            <v>220SHT0011779</v>
          </cell>
          <cell r="D4436" t="str">
            <v>副驾驶靠背两气袋腰托总成</v>
          </cell>
        </row>
        <row r="4437">
          <cell r="B4437" t="str">
            <v>SLT0010828</v>
          </cell>
          <cell r="C4437" t="str">
            <v>220SLT0010828</v>
          </cell>
          <cell r="D4437" t="str">
            <v>驾驶员靠背腰托总成</v>
          </cell>
        </row>
        <row r="4438">
          <cell r="B4438" t="str">
            <v>SHT0011331</v>
          </cell>
          <cell r="C4438" t="str">
            <v>230SHT0011331</v>
          </cell>
          <cell r="D4438" t="str">
            <v>主驾驶靠背两气袋腰托总成</v>
          </cell>
        </row>
        <row r="4439">
          <cell r="B4439" t="str">
            <v>SHT0013393</v>
          </cell>
          <cell r="C4439" t="str">
            <v>230SHT0013393</v>
          </cell>
          <cell r="D4439" t="str">
            <v>升降调节右前侧组件</v>
          </cell>
        </row>
        <row r="4440">
          <cell r="B4440" t="str">
            <v>SHT0013420</v>
          </cell>
          <cell r="C4440" t="str">
            <v>230SHT0013420</v>
          </cell>
          <cell r="D4440" t="str">
            <v>升降调节右后侧组件</v>
          </cell>
        </row>
        <row r="4441">
          <cell r="B4441" t="str">
            <v>TST0000376</v>
          </cell>
          <cell r="C4441" t="str">
            <v>230TST0000376</v>
          </cell>
          <cell r="D4441" t="str">
            <v>PVC阀门</v>
          </cell>
        </row>
        <row r="4442">
          <cell r="B4442" t="str">
            <v>TMA0000472</v>
          </cell>
          <cell r="C4442" t="str">
            <v>210TMA0000472</v>
          </cell>
          <cell r="D4442" t="str">
            <v>北奔改型前下视镜纸箱</v>
          </cell>
        </row>
        <row r="4443">
          <cell r="B4443" t="str">
            <v>TMA0000472</v>
          </cell>
          <cell r="C4443" t="str">
            <v>230TMA0000472</v>
          </cell>
          <cell r="D4443" t="str">
            <v>北奔改型前下视镜纸箱</v>
          </cell>
        </row>
        <row r="4444">
          <cell r="B4444" t="str">
            <v>SHT0000566</v>
          </cell>
          <cell r="C4444" t="str">
            <v>220SHT0000566</v>
          </cell>
          <cell r="D4444" t="str">
            <v>重卡中间靠背骨架总成</v>
          </cell>
        </row>
        <row r="4445">
          <cell r="B4445" t="str">
            <v>SHT0000566</v>
          </cell>
          <cell r="C4445" t="str">
            <v>230SHT0000566</v>
          </cell>
          <cell r="D4445" t="str">
            <v>重卡中间靠背骨架总成</v>
          </cell>
        </row>
        <row r="4446">
          <cell r="B4446" t="str">
            <v>TST0000553</v>
          </cell>
          <cell r="C4446" t="str">
            <v>230TST0000553</v>
          </cell>
          <cell r="D4446" t="str">
            <v>聚氨酯</v>
          </cell>
        </row>
        <row r="4447">
          <cell r="B4447" t="str">
            <v>REM0003426</v>
          </cell>
          <cell r="C4447" t="str">
            <v>210REM0003426</v>
          </cell>
          <cell r="D4447" t="str">
            <v>一汽M46左镜杆焊接</v>
          </cell>
        </row>
        <row r="4448">
          <cell r="B4448" t="str">
            <v>REM0003427</v>
          </cell>
          <cell r="C4448" t="str">
            <v>210REM0003427</v>
          </cell>
          <cell r="D4448" t="str">
            <v>一汽M46右镜杆焊接</v>
          </cell>
        </row>
        <row r="4449">
          <cell r="B4449" t="str">
            <v>REM0003426</v>
          </cell>
          <cell r="C4449" t="str">
            <v>230REM0003426</v>
          </cell>
          <cell r="D4449" t="str">
            <v>一汽M46左镜杆焊接</v>
          </cell>
        </row>
        <row r="4450">
          <cell r="B4450" t="str">
            <v>REM0003427</v>
          </cell>
          <cell r="C4450" t="str">
            <v>230REM0003427</v>
          </cell>
          <cell r="D4450" t="str">
            <v>一汽M46右镜杆焊接</v>
          </cell>
        </row>
        <row r="4451">
          <cell r="B4451" t="str">
            <v>REM0000801</v>
          </cell>
          <cell r="C4451" t="str">
            <v>210REM0000801</v>
          </cell>
          <cell r="D4451" t="str">
            <v>C33DB面罩珠光白左</v>
          </cell>
        </row>
        <row r="4452">
          <cell r="B4452" t="str">
            <v>SHT0011463</v>
          </cell>
          <cell r="C4452" t="str">
            <v>210SHT0011463</v>
          </cell>
          <cell r="D4452" t="str">
            <v>副驾驶高配左侧罩壳</v>
          </cell>
        </row>
        <row r="4453">
          <cell r="B4453" t="str">
            <v>SHT0001926</v>
          </cell>
          <cell r="C4453" t="str">
            <v>230SHT0001926</v>
          </cell>
          <cell r="D4453" t="str">
            <v>靠背主体管</v>
          </cell>
        </row>
        <row r="4454">
          <cell r="B4454" t="str">
            <v>TSY0000280</v>
          </cell>
          <cell r="C4454" t="str">
            <v>220TSY0000280</v>
          </cell>
          <cell r="D4454" t="str">
            <v>M2672蓝色明线20#3股</v>
          </cell>
        </row>
        <row r="4455">
          <cell r="B4455" t="str">
            <v>TSY0000467</v>
          </cell>
          <cell r="C4455" t="str">
            <v>220TSY0000467</v>
          </cell>
          <cell r="D4455" t="str">
            <v>特多龙30#黑色CH071</v>
          </cell>
        </row>
        <row r="4456">
          <cell r="B4456" t="str">
            <v>TSY0000766</v>
          </cell>
          <cell r="C4456" t="str">
            <v>220TSY0000766</v>
          </cell>
          <cell r="D4456" t="str">
            <v>丝光明线3股20#橙黄色</v>
          </cell>
        </row>
        <row r="4457">
          <cell r="B4457" t="str">
            <v>SBS0010015</v>
          </cell>
          <cell r="C4457" t="str">
            <v>220SBS0010015</v>
          </cell>
          <cell r="D4457" t="str">
            <v>四人联体右背护面总成</v>
          </cell>
        </row>
        <row r="4458">
          <cell r="B4458" t="str">
            <v>SHT0010981</v>
          </cell>
          <cell r="C4458" t="str">
            <v>210SHT0010981</v>
          </cell>
          <cell r="D4458" t="str">
            <v>驾驶员塑料件支撑板</v>
          </cell>
        </row>
        <row r="4459">
          <cell r="B4459" t="str">
            <v>RSM0000214</v>
          </cell>
          <cell r="C4459" t="str">
            <v>210RSM0000214</v>
          </cell>
          <cell r="D4459" t="str">
            <v>H4前下视镜体</v>
          </cell>
        </row>
        <row r="4460">
          <cell r="B4460" t="str">
            <v>SHT0010826</v>
          </cell>
          <cell r="C4460" t="str">
            <v>230SHT0010826</v>
          </cell>
          <cell r="D4460" t="str">
            <v>气囊下支撑钣金焊接总成</v>
          </cell>
        </row>
        <row r="4461">
          <cell r="B4461" t="str">
            <v>SLT0002561</v>
          </cell>
          <cell r="C4461" t="str">
            <v>230SLT0002561</v>
          </cell>
          <cell r="D4461" t="str">
            <v>驾驶员靠背弯管总成</v>
          </cell>
        </row>
        <row r="4462">
          <cell r="B4462" t="str">
            <v>TST0000130</v>
          </cell>
          <cell r="C4462" t="str">
            <v>230TST0000130</v>
          </cell>
          <cell r="D4462" t="str">
            <v>φ30*160外方螺丝</v>
          </cell>
        </row>
        <row r="4463">
          <cell r="B4463" t="str">
            <v>TST0000154</v>
          </cell>
          <cell r="C4463" t="str">
            <v>230TST0000154</v>
          </cell>
          <cell r="D4463" t="str">
            <v>ф12.3*80冲针</v>
          </cell>
        </row>
        <row r="4464">
          <cell r="B4464" t="str">
            <v>TST0000189</v>
          </cell>
          <cell r="C4464" t="str">
            <v>230TST0000189</v>
          </cell>
          <cell r="D4464" t="str">
            <v>冲针φ15*60</v>
          </cell>
        </row>
        <row r="4465">
          <cell r="B4465" t="str">
            <v>TST0000192</v>
          </cell>
          <cell r="C4465" t="str">
            <v>230TST0000192</v>
          </cell>
          <cell r="D4465" t="str">
            <v>冲针φ12.7*80</v>
          </cell>
        </row>
        <row r="4466">
          <cell r="B4466" t="str">
            <v>TST0000193</v>
          </cell>
          <cell r="C4466" t="str">
            <v>230TST0000193</v>
          </cell>
          <cell r="D4466" t="str">
            <v>冲针φ12.5*80</v>
          </cell>
        </row>
        <row r="4467">
          <cell r="B4467" t="str">
            <v>TST0000195</v>
          </cell>
          <cell r="C4467" t="str">
            <v>230TST0000195</v>
          </cell>
          <cell r="D4467" t="str">
            <v>冲针φ12.2*80</v>
          </cell>
        </row>
        <row r="4468">
          <cell r="B4468" t="str">
            <v>TST0000196</v>
          </cell>
          <cell r="C4468" t="str">
            <v>230TST0000196</v>
          </cell>
          <cell r="D4468" t="str">
            <v>冲针φ12.1*80</v>
          </cell>
        </row>
        <row r="4469">
          <cell r="B4469" t="str">
            <v>TST0000228</v>
          </cell>
          <cell r="C4469" t="str">
            <v>230TST0000228</v>
          </cell>
          <cell r="D4469" t="str">
            <v>矩形簧ф18*300（红）</v>
          </cell>
        </row>
        <row r="4470">
          <cell r="B4470" t="str">
            <v>TST0000232</v>
          </cell>
          <cell r="C4470" t="str">
            <v>230TST0000232</v>
          </cell>
          <cell r="D4470" t="str">
            <v>矩形簧ф20*300红色</v>
          </cell>
        </row>
        <row r="4471">
          <cell r="B4471" t="str">
            <v>TST0000266</v>
          </cell>
          <cell r="C4471" t="str">
            <v>230TST0000266</v>
          </cell>
          <cell r="D4471" t="str">
            <v>ф18*120导柱销</v>
          </cell>
        </row>
        <row r="4472">
          <cell r="B4472" t="str">
            <v>REM0001980</v>
          </cell>
          <cell r="C4472" t="str">
            <v>210REM0001980</v>
          </cell>
          <cell r="D4472" t="str">
            <v>欧马可右舵改左镜杆喷涂</v>
          </cell>
        </row>
        <row r="4473">
          <cell r="B4473" t="str">
            <v>SLT0010053</v>
          </cell>
          <cell r="C4473" t="str">
            <v>220SLT0010053</v>
          </cell>
          <cell r="D4473" t="str">
            <v>J6F小背储物盒上盒</v>
          </cell>
        </row>
        <row r="4474">
          <cell r="B4474" t="str">
            <v>SLT0010053</v>
          </cell>
          <cell r="C4474" t="str">
            <v>210SLT0010053</v>
          </cell>
          <cell r="D4474" t="str">
            <v>J6F小背储物盒上盒</v>
          </cell>
        </row>
        <row r="4475">
          <cell r="B4475" t="str">
            <v>BPC0000046</v>
          </cell>
          <cell r="C4475" t="str">
            <v>230BPC0000046</v>
          </cell>
          <cell r="D4475" t="str">
            <v>国产气阀</v>
          </cell>
        </row>
        <row r="4476">
          <cell r="B4476" t="str">
            <v>REM0003455</v>
          </cell>
          <cell r="C4476" t="str">
            <v>210REM0003455</v>
          </cell>
          <cell r="D4476" t="str">
            <v>H6左后盖装饰盖ASA</v>
          </cell>
        </row>
        <row r="4477">
          <cell r="B4477" t="str">
            <v>REM0010166</v>
          </cell>
          <cell r="C4477" t="str">
            <v>210REM0010166</v>
          </cell>
          <cell r="D4477" t="str">
            <v>H6左下安装座</v>
          </cell>
        </row>
        <row r="4478">
          <cell r="B4478" t="str">
            <v>REM0010226</v>
          </cell>
          <cell r="C4478" t="str">
            <v>210REM0010226</v>
          </cell>
          <cell r="D4478" t="str">
            <v>H6右下安装座</v>
          </cell>
        </row>
        <row r="4479">
          <cell r="B4479" t="str">
            <v>SCS0004065</v>
          </cell>
          <cell r="C4479" t="str">
            <v>220SCS0004065</v>
          </cell>
          <cell r="D4479" t="str">
            <v>B40前排外脚架</v>
          </cell>
        </row>
        <row r="4480">
          <cell r="B4480" t="str">
            <v>REM0003459</v>
          </cell>
          <cell r="C4480" t="str">
            <v>210REM0003459</v>
          </cell>
          <cell r="D4480" t="str">
            <v>H6右后盖装饰盖ASA</v>
          </cell>
        </row>
        <row r="4481">
          <cell r="B4481" t="str">
            <v>SHT0010675</v>
          </cell>
          <cell r="C4481" t="str">
            <v>210SHT0010675</v>
          </cell>
          <cell r="D4481" t="str">
            <v>副驾驶员副边罩壳</v>
          </cell>
        </row>
        <row r="4482">
          <cell r="B4482" t="str">
            <v>REM0001979</v>
          </cell>
          <cell r="C4482" t="str">
            <v>210REM0001979</v>
          </cell>
          <cell r="D4482" t="str">
            <v>欧马可右舵改右镜杆喷涂</v>
          </cell>
        </row>
        <row r="4483">
          <cell r="B4483" t="str">
            <v>REM0000582</v>
          </cell>
          <cell r="C4483" t="str">
            <v>210REM0000582</v>
          </cell>
          <cell r="D4483" t="str">
            <v>豪泺大镜片托架</v>
          </cell>
        </row>
        <row r="4484">
          <cell r="B4484" t="str">
            <v>REM0002989</v>
          </cell>
          <cell r="C4484" t="str">
            <v>210REM0002989</v>
          </cell>
          <cell r="D4484" t="str">
            <v>一汽MV3左后视镜镜杆</v>
          </cell>
        </row>
        <row r="4485">
          <cell r="B4485" t="str">
            <v>REM0002989</v>
          </cell>
          <cell r="C4485" t="str">
            <v>230REM0002989</v>
          </cell>
          <cell r="D4485" t="str">
            <v>一汽MV3左后视镜镜杆</v>
          </cell>
        </row>
        <row r="4486">
          <cell r="B4486" t="str">
            <v>REM0001891</v>
          </cell>
          <cell r="C4486" t="str">
            <v>210REM0001891</v>
          </cell>
          <cell r="D4486" t="str">
            <v>一汽军车大镜片托</v>
          </cell>
        </row>
        <row r="4487">
          <cell r="B4487" t="str">
            <v>SHT0002642</v>
          </cell>
          <cell r="C4487" t="str">
            <v>220SHT0002642</v>
          </cell>
          <cell r="D4487" t="str">
            <v>驾驶员座垫前横梁总成电泳</v>
          </cell>
        </row>
        <row r="4488">
          <cell r="B4488" t="str">
            <v>SHT0002642</v>
          </cell>
          <cell r="C4488" t="str">
            <v>230SHT0002642</v>
          </cell>
          <cell r="D4488" t="str">
            <v>驾驶员座垫前横梁总成电泳</v>
          </cell>
        </row>
        <row r="4489">
          <cell r="B4489" t="str">
            <v>SHT0011575</v>
          </cell>
          <cell r="C4489" t="str">
            <v>220SHT0011575</v>
          </cell>
          <cell r="D4489" t="str">
            <v>高调器下滑盖</v>
          </cell>
        </row>
        <row r="4490">
          <cell r="B4490" t="str">
            <v>BPC0000063</v>
          </cell>
          <cell r="C4490" t="str">
            <v>220BPC0000063</v>
          </cell>
          <cell r="D4490" t="str">
            <v>驾驶员靠背腰托总成</v>
          </cell>
        </row>
        <row r="4491">
          <cell r="B4491" t="str">
            <v>SHT0012464</v>
          </cell>
          <cell r="C4491" t="str">
            <v>220SHT0012464</v>
          </cell>
          <cell r="D4491" t="str">
            <v>两气袋腰托总成</v>
          </cell>
        </row>
        <row r="4492">
          <cell r="B4492" t="str">
            <v>SHT0012464</v>
          </cell>
          <cell r="C4492" t="str">
            <v>230SHT0012464</v>
          </cell>
          <cell r="D4492" t="str">
            <v>两气袋腰托总成</v>
          </cell>
        </row>
        <row r="4493">
          <cell r="B4493" t="str">
            <v>TMI0000045</v>
          </cell>
          <cell r="C4493" t="str">
            <v>210TMI0000045</v>
          </cell>
          <cell r="D4493" t="str">
            <v>PMMA/VH001(PMMA)(白)</v>
          </cell>
        </row>
        <row r="4494">
          <cell r="B4494" t="str">
            <v>TMI0000081</v>
          </cell>
          <cell r="C4494" t="str">
            <v>210TMI0000081</v>
          </cell>
          <cell r="D4494" t="str">
            <v>PA6尼龙切片</v>
          </cell>
        </row>
        <row r="4495">
          <cell r="B4495" t="str">
            <v>RSM0000080</v>
          </cell>
          <cell r="C4495" t="str">
            <v>210RSM0000080</v>
          </cell>
          <cell r="D4495" t="str">
            <v>曼项目前下镜体6656</v>
          </cell>
        </row>
        <row r="4496">
          <cell r="B4496" t="str">
            <v>SLT0010558</v>
          </cell>
          <cell r="C4496" t="str">
            <v>230SLT0010558</v>
          </cell>
          <cell r="D4496" t="str">
            <v>右调角器焊接组件</v>
          </cell>
        </row>
        <row r="4497">
          <cell r="B4497" t="str">
            <v>TMA0000462</v>
          </cell>
          <cell r="C4497" t="str">
            <v>210TMA0000462</v>
          </cell>
          <cell r="D4497" t="str">
            <v>H4补盲纸箱</v>
          </cell>
        </row>
        <row r="4498">
          <cell r="B4498" t="str">
            <v>TMA0000462</v>
          </cell>
          <cell r="C4498" t="str">
            <v>230TMA0000462</v>
          </cell>
          <cell r="D4498" t="str">
            <v>H4补盲纸箱</v>
          </cell>
        </row>
        <row r="4499">
          <cell r="B4499" t="str">
            <v>SHT0010331</v>
          </cell>
          <cell r="C4499" t="str">
            <v>210SHT0010331</v>
          </cell>
          <cell r="D4499" t="str">
            <v>驾驶员左侧罩壳</v>
          </cell>
        </row>
        <row r="4500">
          <cell r="B4500" t="str">
            <v>SCS0005559</v>
          </cell>
          <cell r="C4500" t="str">
            <v>230SCS0005559</v>
          </cell>
          <cell r="D4500" t="str">
            <v>靠背管架C</v>
          </cell>
        </row>
        <row r="4501">
          <cell r="B4501" t="str">
            <v>SLT0010411</v>
          </cell>
          <cell r="C4501" t="str">
            <v>230SLT0010411</v>
          </cell>
          <cell r="D4501" t="str">
            <v>驾驶员座垫前横梁总成</v>
          </cell>
        </row>
        <row r="4502">
          <cell r="B4502" t="str">
            <v>SHT0010878</v>
          </cell>
          <cell r="C4502" t="str">
            <v>220SHT0010878</v>
          </cell>
          <cell r="D4502" t="str">
            <v>安全带高调解锁按钮底座</v>
          </cell>
        </row>
        <row r="4503">
          <cell r="B4503" t="str">
            <v>RSM0000035</v>
          </cell>
          <cell r="C4503" t="str">
            <v>210RSM0000035</v>
          </cell>
          <cell r="D4503" t="str">
            <v>奥铃升级下视镜杆喷涂</v>
          </cell>
        </row>
        <row r="4504">
          <cell r="B4504" t="str">
            <v>REM0010220</v>
          </cell>
          <cell r="C4504" t="str">
            <v>210REM0010220</v>
          </cell>
          <cell r="D4504" t="str">
            <v>H6右上镜臂</v>
          </cell>
        </row>
        <row r="4505">
          <cell r="B4505" t="str">
            <v>REM0003116</v>
          </cell>
          <cell r="C4505" t="str">
            <v>210REM0003116</v>
          </cell>
          <cell r="D4505" t="str">
            <v>矿山车右主镜杆</v>
          </cell>
        </row>
        <row r="4506">
          <cell r="B4506" t="str">
            <v>TMI0000059</v>
          </cell>
          <cell r="C4506" t="str">
            <v>210TMI0000059</v>
          </cell>
          <cell r="D4506" t="str">
            <v>色粉H8162</v>
          </cell>
        </row>
        <row r="4507">
          <cell r="B4507" t="str">
            <v>TMI0000078</v>
          </cell>
          <cell r="C4507" t="str">
            <v>210TMI0000078</v>
          </cell>
          <cell r="D4507" t="str">
            <v>色粉H8152</v>
          </cell>
        </row>
        <row r="4508">
          <cell r="B4508" t="str">
            <v>TMI0000068</v>
          </cell>
          <cell r="C4508" t="str">
            <v>210TMI0000068</v>
          </cell>
          <cell r="D4508" t="str">
            <v>PA6+GF30(短纤)</v>
          </cell>
        </row>
        <row r="4509">
          <cell r="B4509" t="str">
            <v>TMI0000076</v>
          </cell>
          <cell r="C4509" t="str">
            <v>210TMI0000076</v>
          </cell>
          <cell r="D4509" t="str">
            <v>色粉H8178</v>
          </cell>
        </row>
        <row r="4510">
          <cell r="B4510" t="str">
            <v>TMI0000077</v>
          </cell>
          <cell r="C4510" t="str">
            <v>210TMI0000077</v>
          </cell>
          <cell r="D4510" t="str">
            <v>色粉H8167</v>
          </cell>
        </row>
        <row r="4511">
          <cell r="B4511" t="str">
            <v>REM0003457</v>
          </cell>
          <cell r="C4511" t="str">
            <v>210REM0003457</v>
          </cell>
          <cell r="D4511" t="str">
            <v>H6左下安装座装饰盖ASA</v>
          </cell>
        </row>
        <row r="4512">
          <cell r="B4512" t="str">
            <v>REM0003461</v>
          </cell>
          <cell r="C4512" t="str">
            <v>210REM0003461</v>
          </cell>
          <cell r="D4512" t="str">
            <v>H6右下安装座装饰盖ASA</v>
          </cell>
        </row>
        <row r="4513">
          <cell r="B4513" t="str">
            <v>REM0000871</v>
          </cell>
          <cell r="C4513" t="str">
            <v>210REM0000871</v>
          </cell>
          <cell r="D4513" t="str">
            <v>M50N右三角护罩</v>
          </cell>
        </row>
        <row r="4514">
          <cell r="B4514" t="str">
            <v>REM0003256</v>
          </cell>
          <cell r="C4514" t="str">
            <v>230REM0003256</v>
          </cell>
          <cell r="D4514" t="str">
            <v>奥铃升级宽车右镜杆管</v>
          </cell>
        </row>
        <row r="4515">
          <cell r="B4515" t="str">
            <v>REM0001889</v>
          </cell>
          <cell r="C4515" t="str">
            <v>210REM0001889</v>
          </cell>
          <cell r="D4515" t="str">
            <v>一汽军车镜体</v>
          </cell>
        </row>
        <row r="4516">
          <cell r="B4516" t="str">
            <v>SHT0002007</v>
          </cell>
          <cell r="C4516" t="str">
            <v>230SHT0002007</v>
          </cell>
          <cell r="D4516" t="str">
            <v>靠背主体管</v>
          </cell>
        </row>
        <row r="4517">
          <cell r="B4517" t="str">
            <v>SLT0000065</v>
          </cell>
          <cell r="C4517" t="str">
            <v>220SLT0000065</v>
          </cell>
          <cell r="D4517" t="str">
            <v>M3 1800杂物箱盖右</v>
          </cell>
        </row>
        <row r="4518">
          <cell r="B4518" t="str">
            <v>REM0002134</v>
          </cell>
          <cell r="C4518" t="str">
            <v>230REM0002134</v>
          </cell>
          <cell r="D4518" t="str">
            <v>豪骏镜座</v>
          </cell>
        </row>
        <row r="4519">
          <cell r="B4519" t="str">
            <v>REM0002148</v>
          </cell>
          <cell r="C4519" t="str">
            <v>210REM0002148</v>
          </cell>
          <cell r="D4519" t="str">
            <v>ETX改型左后视镜下镜臂</v>
          </cell>
        </row>
        <row r="4520">
          <cell r="B4520" t="str">
            <v>REM0002150</v>
          </cell>
          <cell r="C4520" t="str">
            <v>210REM0002150</v>
          </cell>
          <cell r="D4520" t="str">
            <v>ETX改型右后视镜下镜臂</v>
          </cell>
        </row>
        <row r="4521">
          <cell r="B4521" t="str">
            <v>REM0002148</v>
          </cell>
          <cell r="C4521" t="str">
            <v>230REM0002148</v>
          </cell>
          <cell r="D4521" t="str">
            <v>ETX改型左后视镜下镜臂</v>
          </cell>
        </row>
        <row r="4522">
          <cell r="B4522" t="str">
            <v>REM0002150</v>
          </cell>
          <cell r="C4522" t="str">
            <v>230REM0002150</v>
          </cell>
          <cell r="D4522" t="str">
            <v>ETX改型右后视镜下镜臂</v>
          </cell>
        </row>
        <row r="4523">
          <cell r="B4523" t="str">
            <v>SHT0002728</v>
          </cell>
          <cell r="C4523" t="str">
            <v>230SHT0002728</v>
          </cell>
          <cell r="D4523" t="str">
            <v>扶手支架总成电泳</v>
          </cell>
        </row>
        <row r="4524">
          <cell r="B4524" t="str">
            <v>REM0000471</v>
          </cell>
          <cell r="C4524" t="str">
            <v>210REM0000471</v>
          </cell>
          <cell r="D4524" t="str">
            <v>ETX改型左后视镜上镜臂</v>
          </cell>
        </row>
        <row r="4525">
          <cell r="B4525" t="str">
            <v>REM0000488</v>
          </cell>
          <cell r="C4525" t="str">
            <v>210REM0000488</v>
          </cell>
          <cell r="D4525" t="str">
            <v>ETX改型右后视镜上镜臂</v>
          </cell>
        </row>
        <row r="4526">
          <cell r="B4526" t="str">
            <v>RSM0000338</v>
          </cell>
          <cell r="C4526" t="str">
            <v>210RSM0000338</v>
          </cell>
          <cell r="D4526" t="str">
            <v>大欧曼镜头分总成</v>
          </cell>
        </row>
        <row r="4527">
          <cell r="B4527" t="str">
            <v>TMA0000437</v>
          </cell>
          <cell r="C4527" t="str">
            <v>210TMA0000437</v>
          </cell>
          <cell r="D4527" t="str">
            <v>豪泺纸箱</v>
          </cell>
        </row>
        <row r="4528">
          <cell r="B4528" t="str">
            <v>TMA0000437</v>
          </cell>
          <cell r="C4528" t="str">
            <v>230TMA0000437</v>
          </cell>
          <cell r="D4528" t="str">
            <v>豪泺纸箱</v>
          </cell>
        </row>
        <row r="4529">
          <cell r="B4529" t="str">
            <v>TST0000720</v>
          </cell>
          <cell r="C4529" t="str">
            <v>220TST0000720</v>
          </cell>
          <cell r="D4529" t="str">
            <v>卷尺20米</v>
          </cell>
        </row>
        <row r="4530">
          <cell r="B4530" t="str">
            <v>TST0000739</v>
          </cell>
          <cell r="C4530" t="str">
            <v>220TST0000739</v>
          </cell>
          <cell r="D4530" t="str">
            <v>机针DP*5*14KN</v>
          </cell>
        </row>
        <row r="4531">
          <cell r="B4531" t="str">
            <v>TST0001663</v>
          </cell>
          <cell r="C4531" t="str">
            <v>220TST0001663</v>
          </cell>
          <cell r="D4531" t="str">
            <v>阀门</v>
          </cell>
        </row>
        <row r="4532">
          <cell r="B4532" t="str">
            <v>TST0000346</v>
          </cell>
          <cell r="C4532" t="str">
            <v>230TST0000346</v>
          </cell>
          <cell r="D4532" t="str">
            <v>开孔器</v>
          </cell>
        </row>
        <row r="4533">
          <cell r="B4533" t="str">
            <v>TST0000480</v>
          </cell>
          <cell r="C4533" t="str">
            <v>230TST0000480</v>
          </cell>
          <cell r="D4533" t="str">
            <v>防水盒</v>
          </cell>
        </row>
        <row r="4534">
          <cell r="B4534" t="str">
            <v>TST0000498</v>
          </cell>
          <cell r="C4534" t="str">
            <v>230TST0000498</v>
          </cell>
          <cell r="D4534" t="str">
            <v>快速夹钳225-D</v>
          </cell>
        </row>
        <row r="4535">
          <cell r="B4535" t="str">
            <v>TST0000685</v>
          </cell>
          <cell r="C4535" t="str">
            <v>230TST0000685</v>
          </cell>
          <cell r="D4535" t="str">
            <v>地槽线</v>
          </cell>
        </row>
        <row r="4536">
          <cell r="B4536" t="str">
            <v>TST0000778</v>
          </cell>
          <cell r="C4536" t="str">
            <v>230TST0000778</v>
          </cell>
          <cell r="D4536" t="str">
            <v>45#圆板</v>
          </cell>
        </row>
        <row r="4537">
          <cell r="B4537" t="str">
            <v>TST0000869</v>
          </cell>
          <cell r="C4537" t="str">
            <v>230TST0000869</v>
          </cell>
          <cell r="D4537" t="str">
            <v>角带B-1450</v>
          </cell>
        </row>
        <row r="4538">
          <cell r="B4538" t="str">
            <v>TST0001092</v>
          </cell>
          <cell r="C4538" t="str">
            <v>230TST0001092</v>
          </cell>
          <cell r="D4538" t="str">
            <v>PVC法兰</v>
          </cell>
        </row>
        <row r="4539">
          <cell r="B4539" t="str">
            <v>TST0001663</v>
          </cell>
          <cell r="C4539" t="str">
            <v>230TST0001663</v>
          </cell>
          <cell r="D4539" t="str">
            <v>阀门</v>
          </cell>
        </row>
        <row r="4540">
          <cell r="B4540" t="str">
            <v>TST0001820</v>
          </cell>
          <cell r="C4540" t="str">
            <v>230TST0001820</v>
          </cell>
          <cell r="D4540" t="str">
            <v>轴承6206</v>
          </cell>
        </row>
        <row r="4541">
          <cell r="B4541" t="str">
            <v>SHT0011380</v>
          </cell>
          <cell r="C4541" t="str">
            <v>210SHT0011380</v>
          </cell>
          <cell r="D4541" t="str">
            <v>H6扶手底座</v>
          </cell>
        </row>
        <row r="4542">
          <cell r="B4542" t="str">
            <v>REM0003253</v>
          </cell>
          <cell r="C4542" t="str">
            <v>230REM0003253</v>
          </cell>
          <cell r="D4542" t="str">
            <v>奥铃升级宽车左镜杆管</v>
          </cell>
        </row>
        <row r="4543">
          <cell r="B4543" t="str">
            <v>SHT0001794</v>
          </cell>
          <cell r="C4543" t="str">
            <v>230SHT0001794</v>
          </cell>
          <cell r="D4543" t="str">
            <v>主驾安全带导向钢丝组件</v>
          </cell>
        </row>
        <row r="4544">
          <cell r="B4544" t="str">
            <v>SHT0002584</v>
          </cell>
          <cell r="C4544" t="str">
            <v>230SHT0002584</v>
          </cell>
          <cell r="D4544" t="str">
            <v>副驾安全带导向钢丝组件</v>
          </cell>
        </row>
        <row r="4545">
          <cell r="B4545" t="str">
            <v>SHT0000560</v>
          </cell>
          <cell r="C4545" t="str">
            <v>220SHT0000560</v>
          </cell>
          <cell r="D4545" t="str">
            <v>中间座折叠板右侧左舵</v>
          </cell>
        </row>
        <row r="4546">
          <cell r="B4546" t="str">
            <v>SHT0000560</v>
          </cell>
          <cell r="C4546" t="str">
            <v>230SHT0000560</v>
          </cell>
          <cell r="D4546" t="str">
            <v>中间座折叠板右侧左舵</v>
          </cell>
        </row>
        <row r="4547">
          <cell r="B4547" t="str">
            <v>REM0000093</v>
          </cell>
          <cell r="C4547" t="str">
            <v>210REM0000093</v>
          </cell>
          <cell r="D4547" t="str">
            <v>BC311面罩左</v>
          </cell>
        </row>
        <row r="4548">
          <cell r="B4548" t="str">
            <v>REM0000121</v>
          </cell>
          <cell r="C4548" t="str">
            <v>210REM0000121</v>
          </cell>
          <cell r="D4548" t="str">
            <v>BC311面罩右</v>
          </cell>
        </row>
        <row r="4549">
          <cell r="B4549" t="str">
            <v>SLT0001710</v>
          </cell>
          <cell r="C4549" t="str">
            <v>210SLT0001710</v>
          </cell>
          <cell r="D4549" t="str">
            <v>M31RB背饰板本体</v>
          </cell>
        </row>
        <row r="4550">
          <cell r="B4550" t="str">
            <v>SLT0001710</v>
          </cell>
          <cell r="C4550" t="str">
            <v>220SLT0001710</v>
          </cell>
          <cell r="D4550" t="str">
            <v>M31RB背饰板本体</v>
          </cell>
        </row>
        <row r="4551">
          <cell r="B4551" t="str">
            <v>SLT0000735</v>
          </cell>
          <cell r="C4551" t="str">
            <v>220SLT0000735</v>
          </cell>
          <cell r="D4551" t="str">
            <v>M3小背折叠器总成副司机</v>
          </cell>
        </row>
        <row r="4552">
          <cell r="B4552" t="str">
            <v>SLT0000681</v>
          </cell>
          <cell r="C4552" t="str">
            <v>220SLT0000681</v>
          </cell>
          <cell r="D4552" t="str">
            <v>k1窄车中间头枕布套</v>
          </cell>
        </row>
        <row r="4553">
          <cell r="B4553" t="str">
            <v>TST0000344</v>
          </cell>
          <cell r="C4553" t="str">
            <v>230TST0000344</v>
          </cell>
          <cell r="D4553" t="str">
            <v>弯脖</v>
          </cell>
        </row>
        <row r="4554">
          <cell r="B4554" t="str">
            <v>REM0001800</v>
          </cell>
          <cell r="C4554" t="str">
            <v>210REM0001800</v>
          </cell>
          <cell r="D4554" t="str">
            <v>豪泺大保护盖左</v>
          </cell>
        </row>
        <row r="4555">
          <cell r="B4555" t="str">
            <v>REM0001811</v>
          </cell>
          <cell r="C4555" t="str">
            <v>210REM0001811</v>
          </cell>
          <cell r="D4555" t="str">
            <v>豪泺大保护盖右</v>
          </cell>
        </row>
        <row r="4556">
          <cell r="B4556" t="str">
            <v>REM0001920</v>
          </cell>
          <cell r="C4556" t="str">
            <v>210REM0001920</v>
          </cell>
          <cell r="D4556" t="str">
            <v>驭菱左镜体</v>
          </cell>
        </row>
        <row r="4557">
          <cell r="B4557" t="str">
            <v>REM0001926</v>
          </cell>
          <cell r="C4557" t="str">
            <v>210REM0001926</v>
          </cell>
          <cell r="D4557" t="str">
            <v>驭菱右镜体</v>
          </cell>
        </row>
        <row r="4558">
          <cell r="B4558" t="str">
            <v>SHT0010981</v>
          </cell>
          <cell r="C4558" t="str">
            <v>220SHT0010981</v>
          </cell>
          <cell r="D4558" t="str">
            <v>驾驶员塑料件支撑板</v>
          </cell>
        </row>
        <row r="4559">
          <cell r="B4559" t="str">
            <v>SHT0011482</v>
          </cell>
          <cell r="C4559" t="str">
            <v>220SHT0011482</v>
          </cell>
          <cell r="D4559" t="str">
            <v>副驾驶塑料件支撑板</v>
          </cell>
        </row>
        <row r="4560">
          <cell r="B4560" t="str">
            <v>SLT0000509</v>
          </cell>
          <cell r="C4560" t="str">
            <v>220SLT0000509</v>
          </cell>
          <cell r="D4560" t="str">
            <v>K1前悬转支架左宽车</v>
          </cell>
        </row>
        <row r="4561">
          <cell r="B4561" t="str">
            <v>SLT0000531</v>
          </cell>
          <cell r="C4561" t="str">
            <v>220SLT0000531</v>
          </cell>
          <cell r="D4561" t="str">
            <v>K1前悬转支架右宽车</v>
          </cell>
        </row>
        <row r="4562">
          <cell r="B4562" t="str">
            <v>SHT0013303</v>
          </cell>
          <cell r="C4562" t="str">
            <v>230SHT0013303</v>
          </cell>
          <cell r="D4562" t="str">
            <v>座框右边板总成</v>
          </cell>
        </row>
        <row r="4563">
          <cell r="B4563" t="str">
            <v>SHT0002614</v>
          </cell>
          <cell r="C4563" t="str">
            <v>230SHT0002614</v>
          </cell>
          <cell r="D4563" t="str">
            <v>扶手支架总成电泳</v>
          </cell>
        </row>
        <row r="4564">
          <cell r="B4564" t="str">
            <v>REM0000844</v>
          </cell>
          <cell r="C4564" t="str">
            <v>210REM0000844</v>
          </cell>
          <cell r="D4564" t="str">
            <v>M50N左三角护罩</v>
          </cell>
        </row>
        <row r="4565">
          <cell r="B4565" t="str">
            <v>REM0001177</v>
          </cell>
          <cell r="C4565" t="str">
            <v>210REM0001177</v>
          </cell>
          <cell r="D4565" t="str">
            <v>M50N左面罩</v>
          </cell>
        </row>
        <row r="4566">
          <cell r="B4566" t="str">
            <v>REM0001178</v>
          </cell>
          <cell r="C4566" t="str">
            <v>210REM0001178</v>
          </cell>
          <cell r="D4566" t="str">
            <v>M50N右面罩</v>
          </cell>
        </row>
        <row r="4567">
          <cell r="B4567" t="str">
            <v>SHT0002337</v>
          </cell>
          <cell r="C4567" t="str">
            <v>210SHT0002337</v>
          </cell>
          <cell r="D4567" t="str">
            <v>左前支柱扶手</v>
          </cell>
        </row>
        <row r="4568">
          <cell r="B4568" t="str">
            <v>SHT0002338</v>
          </cell>
          <cell r="C4568" t="str">
            <v>210SHT0002338</v>
          </cell>
          <cell r="D4568" t="str">
            <v>右前支柱扶手</v>
          </cell>
        </row>
        <row r="4569">
          <cell r="B4569" t="str">
            <v>REM0001660</v>
          </cell>
          <cell r="C4569" t="str">
            <v>210REM0001660</v>
          </cell>
          <cell r="D4569" t="str">
            <v>1780左镜座</v>
          </cell>
        </row>
        <row r="4570">
          <cell r="B4570" t="str">
            <v>SHT0002341</v>
          </cell>
          <cell r="C4570" t="str">
            <v>210SHT0002341</v>
          </cell>
          <cell r="D4570" t="str">
            <v>左前支柱扶手总成-新</v>
          </cell>
        </row>
        <row r="4571">
          <cell r="B4571" t="str">
            <v>SHT0002342</v>
          </cell>
          <cell r="C4571" t="str">
            <v>210SHT0002342</v>
          </cell>
          <cell r="D4571" t="str">
            <v>右前支柱扶手总成-新</v>
          </cell>
        </row>
        <row r="4572">
          <cell r="B4572" t="str">
            <v>REM0000973</v>
          </cell>
          <cell r="C4572" t="str">
            <v>210REM0000973</v>
          </cell>
          <cell r="D4572" t="str">
            <v>ETX窄车主镜杆</v>
          </cell>
        </row>
        <row r="4573">
          <cell r="B4573" t="str">
            <v>REM0010160</v>
          </cell>
          <cell r="C4573" t="str">
            <v>210REM0010160</v>
          </cell>
          <cell r="D4573" t="str">
            <v>H6左上镜臂</v>
          </cell>
        </row>
        <row r="4574">
          <cell r="B4574" t="str">
            <v>REM0000562</v>
          </cell>
          <cell r="C4574" t="str">
            <v>210REM0000562</v>
          </cell>
          <cell r="D4574" t="str">
            <v>MV3后视镜片托</v>
          </cell>
        </row>
        <row r="4575">
          <cell r="B4575" t="str">
            <v>RSM0010030</v>
          </cell>
          <cell r="C4575" t="str">
            <v>210RSM0010030</v>
          </cell>
          <cell r="D4575" t="str">
            <v>H6补盲镜壳</v>
          </cell>
        </row>
        <row r="4576">
          <cell r="B4576" t="str">
            <v>RSM0000132</v>
          </cell>
          <cell r="C4576" t="str">
            <v>210RSM0000132</v>
          </cell>
          <cell r="D4576" t="str">
            <v>曼项目补盲镜镜座</v>
          </cell>
        </row>
        <row r="4577">
          <cell r="B4577" t="str">
            <v>RSM0000132</v>
          </cell>
          <cell r="C4577" t="str">
            <v>230RSM0000132</v>
          </cell>
          <cell r="D4577" t="str">
            <v>曼项目补盲镜镜座</v>
          </cell>
        </row>
        <row r="4578">
          <cell r="B4578" t="str">
            <v>SLT0000082</v>
          </cell>
          <cell r="C4578" t="str">
            <v>220SLT0000082</v>
          </cell>
          <cell r="D4578" t="str">
            <v>欧马可小折（副司机）</v>
          </cell>
        </row>
        <row r="4579">
          <cell r="B4579" t="str">
            <v>REM0003018</v>
          </cell>
          <cell r="C4579" t="str">
            <v>210REM0003018</v>
          </cell>
          <cell r="D4579" t="str">
            <v>豪泺左镜杆</v>
          </cell>
        </row>
        <row r="4580">
          <cell r="B4580" t="str">
            <v>REM0003018</v>
          </cell>
          <cell r="C4580" t="str">
            <v>230REM0003018</v>
          </cell>
          <cell r="D4580" t="str">
            <v>豪泺左镜杆</v>
          </cell>
        </row>
        <row r="4581">
          <cell r="B4581" t="str">
            <v>TMA0000432</v>
          </cell>
          <cell r="C4581" t="str">
            <v>210TMA0000432</v>
          </cell>
          <cell r="D4581" t="str">
            <v>济南重汽轻卡补盲镜纸箱</v>
          </cell>
        </row>
        <row r="4582">
          <cell r="B4582" t="str">
            <v>TMA0000432</v>
          </cell>
          <cell r="C4582" t="str">
            <v>230TMA0000432</v>
          </cell>
          <cell r="D4582" t="str">
            <v>济南重汽轻卡补盲镜纸箱</v>
          </cell>
        </row>
        <row r="4583">
          <cell r="B4583" t="str">
            <v>TMI0000134</v>
          </cell>
          <cell r="C4583" t="str">
            <v>210TMI0000134</v>
          </cell>
          <cell r="D4583" t="str">
            <v>PP-T20(PIM4R-DZ01)</v>
          </cell>
        </row>
        <row r="4584">
          <cell r="B4584" t="str">
            <v>REM0001171</v>
          </cell>
          <cell r="C4584" t="str">
            <v>210REM0001171</v>
          </cell>
          <cell r="D4584" t="str">
            <v>C30D面罩左</v>
          </cell>
        </row>
        <row r="4585">
          <cell r="B4585" t="str">
            <v>REM0001172</v>
          </cell>
          <cell r="C4585" t="str">
            <v>210REM0001172</v>
          </cell>
          <cell r="D4585" t="str">
            <v>C30D面罩右</v>
          </cell>
        </row>
        <row r="4586">
          <cell r="B4586" t="str">
            <v>SHT0000487</v>
          </cell>
          <cell r="C4586" t="str">
            <v>220SHT0000487</v>
          </cell>
          <cell r="D4586" t="str">
            <v>H4上卧铺拉带总成</v>
          </cell>
        </row>
        <row r="4587">
          <cell r="B4587" t="str">
            <v>SHT0011556</v>
          </cell>
          <cell r="C4587" t="str">
            <v>220SHT0011556</v>
          </cell>
          <cell r="D4587" t="str">
            <v>副驾驶员后部罩壳</v>
          </cell>
        </row>
        <row r="4588">
          <cell r="B4588" t="str">
            <v>SLT0000663</v>
          </cell>
          <cell r="C4588" t="str">
            <v>220SLT0000663</v>
          </cell>
          <cell r="D4588" t="str">
            <v>KI中间座头枕泡沫</v>
          </cell>
        </row>
        <row r="4589">
          <cell r="B4589" t="str">
            <v>RSM0000281</v>
          </cell>
          <cell r="C4589" t="str">
            <v>210RSM0000281</v>
          </cell>
          <cell r="D4589" t="str">
            <v>VT前下视镜镜杆（高顶）</v>
          </cell>
        </row>
        <row r="4590">
          <cell r="B4590" t="str">
            <v>REM0003116</v>
          </cell>
          <cell r="C4590" t="str">
            <v>230REM0003116</v>
          </cell>
          <cell r="D4590" t="str">
            <v>矿山车右主镜杆</v>
          </cell>
        </row>
        <row r="4591">
          <cell r="B4591" t="str">
            <v>TST0000240</v>
          </cell>
          <cell r="C4591" t="str">
            <v>230TST0000240</v>
          </cell>
          <cell r="D4591" t="str">
            <v>大切割片</v>
          </cell>
        </row>
        <row r="4592">
          <cell r="B4592" t="str">
            <v>RSM0000210</v>
          </cell>
          <cell r="C4592" t="str">
            <v>210RSM0000210</v>
          </cell>
          <cell r="D4592" t="str">
            <v>北奔前下视镜支座</v>
          </cell>
        </row>
        <row r="4593">
          <cell r="B4593" t="str">
            <v>REM0000050</v>
          </cell>
          <cell r="C4593" t="str">
            <v>210REM0000050</v>
          </cell>
          <cell r="D4593" t="str">
            <v>BC316基板-右</v>
          </cell>
        </row>
        <row r="4594">
          <cell r="B4594" t="str">
            <v>TMA0000427</v>
          </cell>
          <cell r="C4594" t="str">
            <v>210TMA0000427</v>
          </cell>
          <cell r="D4594" t="str">
            <v>H4前下视镜包装箱</v>
          </cell>
        </row>
        <row r="4595">
          <cell r="B4595" t="str">
            <v>TMA0000427</v>
          </cell>
          <cell r="C4595" t="str">
            <v>230TMA0000427</v>
          </cell>
          <cell r="D4595" t="str">
            <v>H4前下视镜包装箱</v>
          </cell>
        </row>
        <row r="4596">
          <cell r="B4596" t="str">
            <v>REM0001670</v>
          </cell>
          <cell r="C4596" t="str">
            <v>210REM0001670</v>
          </cell>
          <cell r="D4596" t="str">
            <v>1780右镜座</v>
          </cell>
        </row>
        <row r="4597">
          <cell r="B4597" t="str">
            <v>REM0001670</v>
          </cell>
          <cell r="C4597" t="str">
            <v>230REM0001670</v>
          </cell>
          <cell r="D4597" t="str">
            <v>1780右镜座</v>
          </cell>
        </row>
        <row r="4598">
          <cell r="B4598" t="str">
            <v>TMA0000206</v>
          </cell>
          <cell r="C4598" t="str">
            <v>210TMA0000206</v>
          </cell>
          <cell r="D4598" t="str">
            <v>1780-32纸箱</v>
          </cell>
        </row>
        <row r="4599">
          <cell r="B4599" t="str">
            <v>REM0000021</v>
          </cell>
          <cell r="C4599" t="str">
            <v>210REM0000021</v>
          </cell>
          <cell r="D4599" t="str">
            <v>BC316基板-左</v>
          </cell>
        </row>
        <row r="4600">
          <cell r="B4600" t="str">
            <v>SLT0002245</v>
          </cell>
          <cell r="C4600" t="str">
            <v>220SLT0002245</v>
          </cell>
          <cell r="D4600" t="str">
            <v>KI头枕（泡沫）</v>
          </cell>
        </row>
        <row r="4601">
          <cell r="B4601" t="str">
            <v>REM0003027</v>
          </cell>
          <cell r="C4601" t="str">
            <v>230REM0003027</v>
          </cell>
          <cell r="D4601" t="str">
            <v>低速牵引车左镜杆管</v>
          </cell>
        </row>
        <row r="4602">
          <cell r="B4602" t="str">
            <v>SHT0010657</v>
          </cell>
          <cell r="C4602" t="str">
            <v>220SHT0010657</v>
          </cell>
          <cell r="D4602" t="str">
            <v>驾驶员后侧罩壳</v>
          </cell>
        </row>
        <row r="4603">
          <cell r="B4603" t="str">
            <v>TST0001105</v>
          </cell>
          <cell r="C4603" t="str">
            <v>230TST0001105</v>
          </cell>
          <cell r="D4603" t="str">
            <v>丝杠ф10</v>
          </cell>
        </row>
        <row r="4604">
          <cell r="B4604" t="str">
            <v>SLT0000667</v>
          </cell>
          <cell r="C4604" t="str">
            <v>220SLT0000667</v>
          </cell>
          <cell r="D4604" t="str">
            <v>K1窄体中间背不带木板</v>
          </cell>
        </row>
        <row r="4605">
          <cell r="B4605" t="str">
            <v>RSM0000260</v>
          </cell>
          <cell r="C4605" t="str">
            <v>210RSM0000260</v>
          </cell>
          <cell r="D4605" t="str">
            <v>曼项目右置前下镜座安装臂</v>
          </cell>
        </row>
        <row r="4606">
          <cell r="B4606" t="str">
            <v>RSM0000260</v>
          </cell>
          <cell r="C4606" t="str">
            <v>230RSM0000260</v>
          </cell>
          <cell r="D4606" t="str">
            <v>曼项目右置前下镜座安装臂</v>
          </cell>
        </row>
        <row r="4607">
          <cell r="B4607" t="str">
            <v>REM0000965</v>
          </cell>
          <cell r="C4607" t="str">
            <v>210REM0000965</v>
          </cell>
          <cell r="D4607" t="str">
            <v>ETX镜杆(喷涂)</v>
          </cell>
        </row>
        <row r="4608">
          <cell r="B4608" t="str">
            <v>REM0000981</v>
          </cell>
          <cell r="C4608" t="str">
            <v>210REM0000981</v>
          </cell>
          <cell r="D4608" t="str">
            <v>H4左主镜片</v>
          </cell>
        </row>
        <row r="4609">
          <cell r="B4609" t="str">
            <v>SHT0000479</v>
          </cell>
          <cell r="C4609" t="str">
            <v>220SHT0000479</v>
          </cell>
          <cell r="D4609" t="str">
            <v>H4上卧铺防护网支撑管</v>
          </cell>
        </row>
        <row r="4610">
          <cell r="B4610" t="str">
            <v>SHT0000479</v>
          </cell>
          <cell r="C4610" t="str">
            <v>230SHT0000479</v>
          </cell>
          <cell r="D4610" t="str">
            <v>H4上卧铺防护网支撑管</v>
          </cell>
        </row>
        <row r="4611">
          <cell r="B4611" t="str">
            <v>TMA0000218</v>
          </cell>
          <cell r="C4611" t="str">
            <v>210TMA0000218</v>
          </cell>
          <cell r="D4611" t="str">
            <v>1580纸箱右</v>
          </cell>
        </row>
        <row r="4612">
          <cell r="B4612" t="str">
            <v>SCS0007064</v>
          </cell>
          <cell r="C4612" t="str">
            <v>230SCS0007064</v>
          </cell>
          <cell r="D4612" t="str">
            <v>后排座管架</v>
          </cell>
        </row>
        <row r="4613">
          <cell r="B4613" t="str">
            <v>SCS0004818</v>
          </cell>
          <cell r="C4613" t="str">
            <v>230SCS0004818</v>
          </cell>
          <cell r="D4613" t="str">
            <v>左座椅靠背主管</v>
          </cell>
        </row>
        <row r="4614">
          <cell r="B4614" t="str">
            <v>SHT0014013</v>
          </cell>
          <cell r="C4614" t="str">
            <v>220SHT0014013</v>
          </cell>
          <cell r="D4614" t="str">
            <v>H4装车接头总成</v>
          </cell>
        </row>
        <row r="4615">
          <cell r="B4615" t="str">
            <v>SHT0013121</v>
          </cell>
          <cell r="C4615" t="str">
            <v>230SHT0013121</v>
          </cell>
          <cell r="D4615" t="str">
            <v>扶手支架总成</v>
          </cell>
        </row>
        <row r="4616">
          <cell r="B4616" t="str">
            <v>REM0002951</v>
          </cell>
          <cell r="C4616" t="str">
            <v>230REM0002951</v>
          </cell>
          <cell r="D4616" t="str">
            <v>欧马可右舵右后视镜杆</v>
          </cell>
        </row>
        <row r="4617">
          <cell r="B4617" t="str">
            <v>REM0010222</v>
          </cell>
          <cell r="C4617" t="str">
            <v>210REM0010222</v>
          </cell>
          <cell r="D4617" t="str">
            <v>H6右下镜臂</v>
          </cell>
        </row>
        <row r="4618">
          <cell r="B4618" t="str">
            <v>SHT0011643</v>
          </cell>
          <cell r="C4618" t="str">
            <v>220SHT0011643</v>
          </cell>
          <cell r="D4618" t="str">
            <v>靠背支撑板</v>
          </cell>
        </row>
        <row r="4619">
          <cell r="B4619" t="str">
            <v>SHT0002475</v>
          </cell>
          <cell r="C4619" t="str">
            <v>230SHT0002475</v>
          </cell>
          <cell r="D4619" t="str">
            <v>上框后横梁焊接总成电泳</v>
          </cell>
        </row>
        <row r="4620">
          <cell r="B4620" t="str">
            <v>SHT0002774</v>
          </cell>
          <cell r="C4620" t="str">
            <v>230SHT0002774</v>
          </cell>
          <cell r="D4620" t="str">
            <v>副驾上框后横梁电泳总成</v>
          </cell>
        </row>
        <row r="4621">
          <cell r="B4621" t="str">
            <v>RSM0000046</v>
          </cell>
          <cell r="C4621" t="str">
            <v>210RSM0000046</v>
          </cell>
          <cell r="D4621" t="str">
            <v>豪泺路面镜镜体</v>
          </cell>
        </row>
        <row r="4622">
          <cell r="B4622" t="str">
            <v>SHT0011645</v>
          </cell>
          <cell r="C4622" t="str">
            <v>220SHT0011645</v>
          </cell>
          <cell r="D4622" t="str">
            <v>靠背舒适性海绵中上</v>
          </cell>
        </row>
        <row r="4623">
          <cell r="B4623" t="str">
            <v>SLT0001982</v>
          </cell>
          <cell r="C4623" t="str">
            <v>230SLT0001982</v>
          </cell>
          <cell r="D4623" t="str">
            <v>靠背边管</v>
          </cell>
        </row>
        <row r="4624">
          <cell r="B4624" t="str">
            <v>REM0003022</v>
          </cell>
          <cell r="C4624" t="str">
            <v>210REM0003022</v>
          </cell>
          <cell r="D4624" t="str">
            <v>豪泺右镜杆</v>
          </cell>
        </row>
        <row r="4625">
          <cell r="B4625" t="str">
            <v>REM0003022</v>
          </cell>
          <cell r="C4625" t="str">
            <v>230REM0003022</v>
          </cell>
          <cell r="D4625" t="str">
            <v>豪泺右镜杆</v>
          </cell>
        </row>
        <row r="4626">
          <cell r="B4626" t="str">
            <v>RSM0000280</v>
          </cell>
          <cell r="C4626" t="str">
            <v>210RSM0000280</v>
          </cell>
          <cell r="D4626" t="str">
            <v>VT前下视镜镜杆（平顶）</v>
          </cell>
        </row>
        <row r="4627">
          <cell r="B4627" t="str">
            <v>DCL0000430</v>
          </cell>
          <cell r="C4627" t="str">
            <v>210DCL0000430</v>
          </cell>
          <cell r="D4627" t="str">
            <v>PEC低密度聚乙烯北京</v>
          </cell>
        </row>
        <row r="4628">
          <cell r="B4628" t="str">
            <v>DCL0000431</v>
          </cell>
          <cell r="C4628" t="str">
            <v>210DCL0000431</v>
          </cell>
          <cell r="D4628" t="str">
            <v>改型PP（本色）北京</v>
          </cell>
        </row>
        <row r="4629">
          <cell r="B4629" t="str">
            <v>TMI0000130</v>
          </cell>
          <cell r="C4629" t="str">
            <v>210TMI0000130</v>
          </cell>
          <cell r="D4629" t="str">
            <v>PEC低密度聚乙烯北京</v>
          </cell>
        </row>
        <row r="4630">
          <cell r="B4630" t="str">
            <v>TMI0000131</v>
          </cell>
          <cell r="C4630" t="str">
            <v>210TMI0000131</v>
          </cell>
          <cell r="D4630" t="str">
            <v>改型PP（本色）北京</v>
          </cell>
        </row>
        <row r="4631">
          <cell r="B4631" t="str">
            <v>SHT0002280</v>
          </cell>
          <cell r="C4631" t="str">
            <v>220SHT0002280</v>
          </cell>
          <cell r="D4631" t="str">
            <v>驾驶员安全带锁扣</v>
          </cell>
        </row>
        <row r="4632">
          <cell r="B4632" t="str">
            <v>SHT0002770</v>
          </cell>
          <cell r="C4632" t="str">
            <v>220SHT0002770</v>
          </cell>
          <cell r="D4632" t="str">
            <v>副驾安全带锁扣总成</v>
          </cell>
        </row>
        <row r="4633">
          <cell r="B4633" t="str">
            <v>SCS0004133</v>
          </cell>
          <cell r="C4633" t="str">
            <v>220SCS0004133</v>
          </cell>
          <cell r="D4633" t="str">
            <v>B40L六分安全带出口罩壳</v>
          </cell>
        </row>
        <row r="4634">
          <cell r="B4634" t="str">
            <v>REM0002980</v>
          </cell>
          <cell r="C4634" t="str">
            <v>230REM0002980</v>
          </cell>
          <cell r="D4634" t="str">
            <v>豪俊镜座</v>
          </cell>
        </row>
        <row r="4635">
          <cell r="B4635" t="str">
            <v>REM0003439</v>
          </cell>
          <cell r="C4635" t="str">
            <v>230REM0003439</v>
          </cell>
          <cell r="D4635" t="str">
            <v>豪骏镜座毛坯件</v>
          </cell>
        </row>
        <row r="4636">
          <cell r="B4636" t="str">
            <v>SBS0010116</v>
          </cell>
          <cell r="C4636" t="str">
            <v>230SBS0010116</v>
          </cell>
          <cell r="D4636" t="str">
            <v>主驾左支腿前轴套</v>
          </cell>
        </row>
        <row r="4637">
          <cell r="B4637" t="str">
            <v>SHT0012058</v>
          </cell>
          <cell r="C4637" t="str">
            <v>230SHT0012058</v>
          </cell>
          <cell r="D4637" t="str">
            <v>后长杆总成</v>
          </cell>
        </row>
        <row r="4638">
          <cell r="B4638" t="str">
            <v>SHT0012082</v>
          </cell>
          <cell r="C4638" t="str">
            <v>230SHT0012082</v>
          </cell>
          <cell r="D4638" t="str">
            <v>前长杆总成</v>
          </cell>
        </row>
        <row r="4639">
          <cell r="B4639" t="str">
            <v>TST0000261</v>
          </cell>
          <cell r="C4639" t="str">
            <v>230TST0000261</v>
          </cell>
          <cell r="D4639" t="str">
            <v>ф18×100</v>
          </cell>
        </row>
        <row r="4640">
          <cell r="B4640" t="str">
            <v>TST0000351</v>
          </cell>
          <cell r="C4640" t="str">
            <v>230TST0000351</v>
          </cell>
          <cell r="D4640" t="str">
            <v>齿型带</v>
          </cell>
        </row>
        <row r="4641">
          <cell r="B4641" t="str">
            <v>TST0000629</v>
          </cell>
          <cell r="C4641" t="str">
            <v>230TST0000629</v>
          </cell>
          <cell r="D4641" t="str">
            <v>轴承RN307E</v>
          </cell>
        </row>
        <row r="4642">
          <cell r="B4642" t="str">
            <v>REM0001114</v>
          </cell>
          <cell r="C4642" t="str">
            <v>210REM0001114</v>
          </cell>
          <cell r="D4642" t="str">
            <v>B40L右手折基板</v>
          </cell>
        </row>
        <row r="4643">
          <cell r="B4643" t="str">
            <v>REM0000293</v>
          </cell>
          <cell r="C4643" t="str">
            <v>210REM0000293</v>
          </cell>
          <cell r="D4643" t="str">
            <v>ETX小保护盖</v>
          </cell>
        </row>
        <row r="4644">
          <cell r="B4644" t="str">
            <v>RSM0010033</v>
          </cell>
          <cell r="C4644" t="str">
            <v>210RSM0010033</v>
          </cell>
          <cell r="D4644" t="str">
            <v>H6补盲镜臂</v>
          </cell>
        </row>
        <row r="4645">
          <cell r="B4645" t="str">
            <v>TMA0000435</v>
          </cell>
          <cell r="C4645" t="str">
            <v>210TMA0000435</v>
          </cell>
          <cell r="D4645" t="str">
            <v>ETX路面镜纸箱</v>
          </cell>
        </row>
        <row r="4646">
          <cell r="B4646" t="str">
            <v>TMA0000435</v>
          </cell>
          <cell r="C4646" t="str">
            <v>230TMA0000435</v>
          </cell>
          <cell r="D4646" t="str">
            <v>ETX路面镜纸箱</v>
          </cell>
        </row>
        <row r="4647">
          <cell r="B4647" t="str">
            <v>REM0001179</v>
          </cell>
          <cell r="C4647" t="str">
            <v>210REM0001179</v>
          </cell>
          <cell r="D4647" t="str">
            <v>B80C右底座护罩</v>
          </cell>
        </row>
        <row r="4648">
          <cell r="B4648" t="str">
            <v>REM0001182</v>
          </cell>
          <cell r="C4648" t="str">
            <v>210REM0001182</v>
          </cell>
          <cell r="D4648" t="str">
            <v>B80C左底座护罩</v>
          </cell>
        </row>
        <row r="4649">
          <cell r="B4649" t="str">
            <v>SHT0001786</v>
          </cell>
          <cell r="C4649" t="str">
            <v>230SHT0001786</v>
          </cell>
          <cell r="D4649" t="str">
            <v>靠背主管</v>
          </cell>
        </row>
        <row r="4650">
          <cell r="B4650" t="str">
            <v>REM0001922</v>
          </cell>
          <cell r="C4650" t="str">
            <v>210REM0001922</v>
          </cell>
          <cell r="D4650" t="str">
            <v>驭菱左镜座</v>
          </cell>
        </row>
        <row r="4651">
          <cell r="B4651" t="str">
            <v>REM0001928</v>
          </cell>
          <cell r="C4651" t="str">
            <v>210REM0001928</v>
          </cell>
          <cell r="D4651" t="str">
            <v>驭菱右镜座</v>
          </cell>
        </row>
        <row r="4652">
          <cell r="B4652" t="str">
            <v>SHT0011442</v>
          </cell>
          <cell r="C4652" t="str">
            <v>220SHT0011442</v>
          </cell>
          <cell r="D4652" t="str">
            <v>靠背3D网格中下</v>
          </cell>
        </row>
        <row r="4653">
          <cell r="B4653" t="str">
            <v>TMA0000213</v>
          </cell>
          <cell r="C4653" t="str">
            <v>210TMA0000213</v>
          </cell>
          <cell r="D4653" t="str">
            <v>华菱大下视镜头纸箱</v>
          </cell>
        </row>
        <row r="4654">
          <cell r="B4654" t="str">
            <v>TMA0000213</v>
          </cell>
          <cell r="C4654" t="str">
            <v>230TMA0000213</v>
          </cell>
          <cell r="D4654" t="str">
            <v>华菱大下视镜头纸箱</v>
          </cell>
        </row>
        <row r="4655">
          <cell r="B4655" t="str">
            <v>REM0000983</v>
          </cell>
          <cell r="C4655" t="str">
            <v>210REM0000983</v>
          </cell>
          <cell r="D4655" t="str">
            <v>H4改型左后镜片托</v>
          </cell>
        </row>
        <row r="4656">
          <cell r="B4656" t="str">
            <v>REM0000999</v>
          </cell>
          <cell r="C4656" t="str">
            <v>210REM0000999</v>
          </cell>
          <cell r="D4656" t="str">
            <v>H4改型右后镜片托</v>
          </cell>
        </row>
        <row r="4657">
          <cell r="B4657" t="str">
            <v>SHT0012153</v>
          </cell>
          <cell r="C4657" t="str">
            <v>230SHT0012153</v>
          </cell>
          <cell r="D4657" t="str">
            <v>左侧边框分总成</v>
          </cell>
        </row>
        <row r="4658">
          <cell r="B4658" t="str">
            <v>SHT0012154</v>
          </cell>
          <cell r="C4658" t="str">
            <v>230SHT0012154</v>
          </cell>
          <cell r="D4658" t="str">
            <v>右侧边框分总成</v>
          </cell>
        </row>
        <row r="4659">
          <cell r="B4659" t="str">
            <v>REM0003329</v>
          </cell>
          <cell r="C4659" t="str">
            <v>210REM0003329</v>
          </cell>
          <cell r="D4659" t="str">
            <v>华菱H08右置左镜杆(焊接)</v>
          </cell>
        </row>
        <row r="4660">
          <cell r="B4660" t="str">
            <v>REM0001097</v>
          </cell>
          <cell r="C4660" t="str">
            <v>210REM0001097</v>
          </cell>
          <cell r="D4660" t="str">
            <v>B40L左手折基板</v>
          </cell>
        </row>
        <row r="4661">
          <cell r="B4661" t="str">
            <v>TST0000137</v>
          </cell>
          <cell r="C4661" t="str">
            <v>230TST0000137</v>
          </cell>
          <cell r="D4661" t="str">
            <v>φ10.1钻头</v>
          </cell>
        </row>
        <row r="4662">
          <cell r="B4662" t="str">
            <v>REM0010162</v>
          </cell>
          <cell r="C4662" t="str">
            <v>210REM0010162</v>
          </cell>
          <cell r="D4662" t="str">
            <v>H6左下镜臂</v>
          </cell>
        </row>
        <row r="4663">
          <cell r="B4663" t="str">
            <v>TMI0000070</v>
          </cell>
          <cell r="C4663" t="str">
            <v>210TMI0000070</v>
          </cell>
          <cell r="D4663" t="str">
            <v>TP15本色</v>
          </cell>
        </row>
        <row r="4664">
          <cell r="B4664" t="str">
            <v>REM0001790</v>
          </cell>
          <cell r="C4664" t="str">
            <v>210REM0001790</v>
          </cell>
          <cell r="D4664" t="str">
            <v>出口捷运小镜片托(2杠)</v>
          </cell>
        </row>
        <row r="4665">
          <cell r="B4665" t="str">
            <v>REM0003010</v>
          </cell>
          <cell r="C4665" t="str">
            <v>210REM0003010</v>
          </cell>
          <cell r="D4665" t="str">
            <v>奥驰左镜座</v>
          </cell>
        </row>
        <row r="4666">
          <cell r="B4666" t="str">
            <v>REM0003014</v>
          </cell>
          <cell r="C4666" t="str">
            <v>210REM0003014</v>
          </cell>
          <cell r="D4666" t="str">
            <v>奥驰右镜座</v>
          </cell>
        </row>
        <row r="4667">
          <cell r="B4667" t="str">
            <v>REM0003010</v>
          </cell>
          <cell r="C4667" t="str">
            <v>230REM0003010</v>
          </cell>
          <cell r="D4667" t="str">
            <v>奥驰左镜座</v>
          </cell>
        </row>
        <row r="4668">
          <cell r="B4668" t="str">
            <v>REM0003014</v>
          </cell>
          <cell r="C4668" t="str">
            <v>230REM0003014</v>
          </cell>
          <cell r="D4668" t="str">
            <v>奥驰右镜座</v>
          </cell>
        </row>
        <row r="4669">
          <cell r="B4669" t="str">
            <v>REM0002238</v>
          </cell>
          <cell r="C4669" t="str">
            <v>210REM0002238</v>
          </cell>
          <cell r="D4669" t="str">
            <v>BC316高配基板-左</v>
          </cell>
        </row>
        <row r="4670">
          <cell r="B4670" t="str">
            <v>REM0002239</v>
          </cell>
          <cell r="C4670" t="str">
            <v>210REM0002239</v>
          </cell>
          <cell r="D4670" t="str">
            <v>BC316高配基板-右</v>
          </cell>
        </row>
        <row r="4671">
          <cell r="B4671" t="str">
            <v>BPC0010060</v>
          </cell>
          <cell r="C4671" t="str">
            <v>220BPC0010060</v>
          </cell>
          <cell r="D4671" t="str">
            <v>座椅速升速降阀</v>
          </cell>
        </row>
        <row r="4672">
          <cell r="B4672" t="str">
            <v>SHT0011556</v>
          </cell>
          <cell r="C4672" t="str">
            <v>210SHT0011556</v>
          </cell>
          <cell r="D4672" t="str">
            <v>副驾驶员后部罩壳</v>
          </cell>
        </row>
        <row r="4673">
          <cell r="B4673" t="str">
            <v>TMI0000120</v>
          </cell>
          <cell r="C4673" t="str">
            <v>210TMI0000120</v>
          </cell>
          <cell r="D4673" t="str">
            <v>PA6+短纤</v>
          </cell>
        </row>
        <row r="4674">
          <cell r="B4674" t="str">
            <v>REM0002475</v>
          </cell>
          <cell r="C4674" t="str">
            <v>210REM0002475</v>
          </cell>
          <cell r="D4674" t="str">
            <v>T5G上安装座左</v>
          </cell>
        </row>
        <row r="4675">
          <cell r="B4675" t="str">
            <v>REM0002484</v>
          </cell>
          <cell r="C4675" t="str">
            <v>210REM0002484</v>
          </cell>
          <cell r="D4675" t="str">
            <v>T5G上安装座右</v>
          </cell>
        </row>
        <row r="4676">
          <cell r="B4676" t="str">
            <v>SHT0011574</v>
          </cell>
          <cell r="C4676" t="str">
            <v>220SHT0011574</v>
          </cell>
          <cell r="D4676" t="str">
            <v>高调器上滑盖</v>
          </cell>
        </row>
        <row r="4677">
          <cell r="B4677" t="str">
            <v>RSM0000235</v>
          </cell>
          <cell r="C4677" t="str">
            <v>210RSM0000235</v>
          </cell>
          <cell r="D4677" t="str">
            <v>右置曼项目前下镜体6030</v>
          </cell>
        </row>
        <row r="4678">
          <cell r="B4678" t="str">
            <v>REM0000926</v>
          </cell>
          <cell r="C4678" t="str">
            <v>210REM0000926</v>
          </cell>
          <cell r="D4678" t="str">
            <v>B40左后视镜镜体塑件</v>
          </cell>
        </row>
        <row r="4679">
          <cell r="B4679" t="str">
            <v>REM0000941</v>
          </cell>
          <cell r="C4679" t="str">
            <v>210REM0000941</v>
          </cell>
          <cell r="D4679" t="str">
            <v>B40右后视镜镜体塑件</v>
          </cell>
        </row>
        <row r="4680">
          <cell r="B4680" t="str">
            <v>RSM0000224</v>
          </cell>
          <cell r="C4680" t="str">
            <v>210RSM0000224</v>
          </cell>
          <cell r="D4680" t="str">
            <v>ETX补盲镜镜体新国标</v>
          </cell>
        </row>
        <row r="4681">
          <cell r="B4681" t="str">
            <v>SLT0000149</v>
          </cell>
          <cell r="C4681" t="str">
            <v>220SLT0000149</v>
          </cell>
          <cell r="D4681" t="str">
            <v>M3 1995大杂物箱底</v>
          </cell>
        </row>
        <row r="4682">
          <cell r="B4682" t="str">
            <v>SLT0000150</v>
          </cell>
          <cell r="C4682" t="str">
            <v>220SLT0000150</v>
          </cell>
          <cell r="D4682" t="str">
            <v>M3 1995大杂物箱盖</v>
          </cell>
        </row>
        <row r="4683">
          <cell r="B4683" t="str">
            <v>REM0002962</v>
          </cell>
          <cell r="C4683" t="str">
            <v>230REM0002962</v>
          </cell>
          <cell r="D4683" t="str">
            <v>H3改型宽车左镜杆主管</v>
          </cell>
        </row>
        <row r="4684">
          <cell r="B4684" t="str">
            <v>REM0002966</v>
          </cell>
          <cell r="C4684" t="str">
            <v>230REM0002966</v>
          </cell>
          <cell r="D4684" t="str">
            <v>H3改型宽车右镜杆主管</v>
          </cell>
        </row>
        <row r="4685">
          <cell r="B4685" t="str">
            <v>REM0002267</v>
          </cell>
          <cell r="C4685" t="str">
            <v>210REM0002267</v>
          </cell>
          <cell r="D4685" t="str">
            <v>T7H下安装座左</v>
          </cell>
        </row>
        <row r="4686">
          <cell r="B4686" t="str">
            <v>REM0002291</v>
          </cell>
          <cell r="C4686" t="str">
            <v>210REM0002291</v>
          </cell>
          <cell r="D4686" t="str">
            <v>T7H下安装座右</v>
          </cell>
        </row>
        <row r="4687">
          <cell r="B4687" t="str">
            <v>REM0000559</v>
          </cell>
          <cell r="C4687" t="str">
            <v>210REM0000559</v>
          </cell>
          <cell r="D4687" t="str">
            <v>MV3后视镜后盖</v>
          </cell>
        </row>
        <row r="4688">
          <cell r="B4688" t="str">
            <v>REM0002951</v>
          </cell>
          <cell r="C4688" t="str">
            <v>210REM0002951</v>
          </cell>
          <cell r="D4688" t="str">
            <v>欧马可右舵右后视镜杆</v>
          </cell>
        </row>
        <row r="4689">
          <cell r="B4689" t="str">
            <v>TSY0000635</v>
          </cell>
          <cell r="C4689" t="str">
            <v>220TSY0000635</v>
          </cell>
          <cell r="D4689" t="str">
            <v>胶膜2.1M</v>
          </cell>
        </row>
        <row r="4690">
          <cell r="B4690" t="str">
            <v>TST0000272</v>
          </cell>
          <cell r="C4690" t="str">
            <v>230TST0000272</v>
          </cell>
          <cell r="D4690" t="str">
            <v>丝锥ф8</v>
          </cell>
        </row>
        <row r="4691">
          <cell r="B4691" t="str">
            <v>TST0000301</v>
          </cell>
          <cell r="C4691" t="str">
            <v>230TST0000301</v>
          </cell>
          <cell r="D4691" t="str">
            <v>电焊帽子</v>
          </cell>
        </row>
        <row r="4692">
          <cell r="B4692" t="str">
            <v>TST0000306</v>
          </cell>
          <cell r="C4692" t="str">
            <v>230TST0000306</v>
          </cell>
          <cell r="D4692" t="str">
            <v>送丝轮 0.8mm</v>
          </cell>
        </row>
        <row r="4693">
          <cell r="B4693" t="str">
            <v>TST0001604</v>
          </cell>
          <cell r="C4693" t="str">
            <v>230TST0001604</v>
          </cell>
          <cell r="D4693" t="str">
            <v>灯管</v>
          </cell>
        </row>
        <row r="4694">
          <cell r="B4694" t="str">
            <v>REM0010153</v>
          </cell>
          <cell r="C4694" t="str">
            <v>210REM0010153</v>
          </cell>
          <cell r="D4694" t="str">
            <v>H6左广角镜镜片</v>
          </cell>
        </row>
        <row r="4695">
          <cell r="B4695" t="str">
            <v>REM0010213</v>
          </cell>
          <cell r="C4695" t="str">
            <v>210REM0010213</v>
          </cell>
          <cell r="D4695" t="str">
            <v>H6右广角镜镜片</v>
          </cell>
        </row>
        <row r="4696">
          <cell r="B4696" t="str">
            <v>REM0003106</v>
          </cell>
          <cell r="C4696" t="str">
            <v>230REM0003106</v>
          </cell>
          <cell r="D4696" t="str">
            <v>左主镜杆管</v>
          </cell>
        </row>
        <row r="4697">
          <cell r="B4697" t="str">
            <v>RSM0000121</v>
          </cell>
          <cell r="C4697" t="str">
            <v>210RSM0000121</v>
          </cell>
          <cell r="D4697" t="str">
            <v>北奔前下视镜镜座</v>
          </cell>
        </row>
        <row r="4698">
          <cell r="B4698" t="str">
            <v>REM0002661</v>
          </cell>
          <cell r="C4698" t="str">
            <v>210REM0002661</v>
          </cell>
          <cell r="D4698" t="str">
            <v>M20左面罩</v>
          </cell>
        </row>
        <row r="4699">
          <cell r="B4699" t="str">
            <v>REM0002662</v>
          </cell>
          <cell r="C4699" t="str">
            <v>210REM0002662</v>
          </cell>
          <cell r="D4699" t="str">
            <v>M20右面罩</v>
          </cell>
        </row>
        <row r="4700">
          <cell r="B4700" t="str">
            <v>REM0003085</v>
          </cell>
          <cell r="C4700" t="str">
            <v>230REM0003085</v>
          </cell>
          <cell r="D4700" t="str">
            <v>低速牵引车右镜杆主管</v>
          </cell>
        </row>
        <row r="4701">
          <cell r="B4701" t="str">
            <v>RIM0000116</v>
          </cell>
          <cell r="C4701" t="str">
            <v>210RIM0000116</v>
          </cell>
          <cell r="D4701" t="str">
            <v>1B18082110005</v>
          </cell>
        </row>
        <row r="4702">
          <cell r="B4702" t="str">
            <v>REM0003175</v>
          </cell>
          <cell r="C4702" t="str">
            <v>230REM0003175</v>
          </cell>
          <cell r="D4702" t="str">
            <v>奥驰A 镜座总成新</v>
          </cell>
        </row>
        <row r="4703">
          <cell r="B4703" t="str">
            <v>SHT0010657</v>
          </cell>
          <cell r="C4703" t="str">
            <v>210SHT0010657</v>
          </cell>
          <cell r="D4703" t="str">
            <v>驾驶员后侧罩壳</v>
          </cell>
        </row>
        <row r="4704">
          <cell r="B4704" t="str">
            <v>REM0002950</v>
          </cell>
          <cell r="C4704" t="str">
            <v>230REM0002950</v>
          </cell>
          <cell r="D4704" t="str">
            <v>欧马可右舵左后视镜杆</v>
          </cell>
        </row>
        <row r="4705">
          <cell r="B4705" t="str">
            <v>REM0002927</v>
          </cell>
          <cell r="C4705" t="str">
            <v>210REM0002927</v>
          </cell>
          <cell r="D4705" t="str">
            <v>A7主镜片左</v>
          </cell>
        </row>
        <row r="4706">
          <cell r="B4706" t="str">
            <v>REM0002928</v>
          </cell>
          <cell r="C4706" t="str">
            <v>210REM0002928</v>
          </cell>
          <cell r="D4706" t="str">
            <v>A7主镜片右</v>
          </cell>
        </row>
        <row r="4707">
          <cell r="B4707" t="str">
            <v>REM0002656</v>
          </cell>
          <cell r="C4707" t="str">
            <v>210REM0002656</v>
          </cell>
          <cell r="D4707" t="str">
            <v>出口捷运小镜片托(1杠)</v>
          </cell>
        </row>
        <row r="4708">
          <cell r="B4708" t="str">
            <v>SCS0004145</v>
          </cell>
          <cell r="C4708" t="str">
            <v>220SCS0004145</v>
          </cell>
          <cell r="D4708" t="str">
            <v>B40L六分扶手泡沫总成新</v>
          </cell>
        </row>
        <row r="4709">
          <cell r="B4709" t="str">
            <v>REM0003321</v>
          </cell>
          <cell r="C4709" t="str">
            <v>210REM0003321</v>
          </cell>
          <cell r="D4709" t="str">
            <v>ETX改型广角镜片镜托合件</v>
          </cell>
        </row>
        <row r="4710">
          <cell r="B4710" t="str">
            <v>SHT0013304</v>
          </cell>
          <cell r="C4710" t="str">
            <v>230SHT0013304</v>
          </cell>
          <cell r="D4710" t="str">
            <v>座框右边板</v>
          </cell>
        </row>
        <row r="4711">
          <cell r="B4711" t="str">
            <v>REM0010149</v>
          </cell>
          <cell r="C4711" t="str">
            <v>210REM0010149</v>
          </cell>
          <cell r="D4711" t="str">
            <v>H6左主镜镜片</v>
          </cell>
        </row>
        <row r="4712">
          <cell r="B4712" t="str">
            <v>REM0010209</v>
          </cell>
          <cell r="C4712" t="str">
            <v>210REM0010209</v>
          </cell>
          <cell r="D4712" t="str">
            <v>H6右主镜镜片</v>
          </cell>
        </row>
        <row r="4713">
          <cell r="B4713" t="str">
            <v>REM0001180</v>
          </cell>
          <cell r="C4713" t="str">
            <v>210REM0001180</v>
          </cell>
          <cell r="D4713" t="str">
            <v>B40L三角底座护罩右</v>
          </cell>
        </row>
        <row r="4714">
          <cell r="B4714" t="str">
            <v>REM0001183</v>
          </cell>
          <cell r="C4714" t="str">
            <v>210REM0001183</v>
          </cell>
          <cell r="D4714" t="str">
            <v>B40L三角底座护罩左</v>
          </cell>
        </row>
        <row r="4715">
          <cell r="B4715" t="str">
            <v>REM0010289</v>
          </cell>
          <cell r="C4715" t="str">
            <v>210REM0010289</v>
          </cell>
          <cell r="D4715" t="str">
            <v>B40L三角座亚光黑左</v>
          </cell>
        </row>
        <row r="4716">
          <cell r="B4716" t="str">
            <v>REM0000570</v>
          </cell>
          <cell r="C4716" t="str">
            <v>210REM0000570</v>
          </cell>
          <cell r="D4716" t="str">
            <v>豪泺豪华左下镜座</v>
          </cell>
        </row>
        <row r="4717">
          <cell r="B4717" t="str">
            <v>REM0000584</v>
          </cell>
          <cell r="C4717" t="str">
            <v>210REM0000584</v>
          </cell>
          <cell r="D4717" t="str">
            <v>豪泺豪华右下镜座</v>
          </cell>
        </row>
        <row r="4718">
          <cell r="B4718" t="str">
            <v>REM0000570</v>
          </cell>
          <cell r="C4718" t="str">
            <v>230REM0000570</v>
          </cell>
          <cell r="D4718" t="str">
            <v>豪泺豪华左下镜座</v>
          </cell>
        </row>
        <row r="4719">
          <cell r="B4719" t="str">
            <v>REM0000584</v>
          </cell>
          <cell r="C4719" t="str">
            <v>230REM0000584</v>
          </cell>
          <cell r="D4719" t="str">
            <v>豪泺豪华右下镜座</v>
          </cell>
        </row>
        <row r="4720">
          <cell r="B4720" t="str">
            <v>REM0003117</v>
          </cell>
          <cell r="C4720" t="str">
            <v>230REM0003117</v>
          </cell>
          <cell r="D4720" t="str">
            <v>右主镜杆管</v>
          </cell>
        </row>
        <row r="4721">
          <cell r="B4721" t="str">
            <v>REM0002970</v>
          </cell>
          <cell r="C4721" t="str">
            <v>230REM0002970</v>
          </cell>
          <cell r="D4721" t="str">
            <v>H3改型窄车右镜杆主管</v>
          </cell>
        </row>
        <row r="4722">
          <cell r="B4722" t="str">
            <v>TSY0000422</v>
          </cell>
          <cell r="C4722" t="str">
            <v>220TSY0000422</v>
          </cell>
          <cell r="D4722" t="str">
            <v>灰革66022</v>
          </cell>
        </row>
        <row r="4723">
          <cell r="B4723" t="str">
            <v>TST0001379</v>
          </cell>
          <cell r="C4723" t="str">
            <v>230TST0001379</v>
          </cell>
          <cell r="D4723" t="str">
            <v>ф14*80冲针</v>
          </cell>
        </row>
        <row r="4724">
          <cell r="B4724" t="str">
            <v>SLT0010647</v>
          </cell>
          <cell r="C4724" t="str">
            <v>230SLT0010647</v>
          </cell>
          <cell r="D4724" t="str">
            <v>副驾靠背支撑钢丝焊接总成</v>
          </cell>
        </row>
        <row r="4725">
          <cell r="B4725" t="str">
            <v>REM0002738</v>
          </cell>
          <cell r="C4725" t="str">
            <v>210REM0002738</v>
          </cell>
          <cell r="D4725" t="str">
            <v>重卡小镜托(无杠)</v>
          </cell>
        </row>
        <row r="4726">
          <cell r="B4726" t="str">
            <v>REM0010275</v>
          </cell>
          <cell r="C4726" t="str">
            <v>210REM0010275</v>
          </cell>
          <cell r="D4726" t="str">
            <v>B40L-左线束合件(建国版)</v>
          </cell>
        </row>
        <row r="4727">
          <cell r="B4727" t="str">
            <v>REM0010276</v>
          </cell>
          <cell r="C4727" t="str">
            <v>210REM0010276</v>
          </cell>
          <cell r="D4727" t="str">
            <v>B40L-右线束合件(建国版)</v>
          </cell>
        </row>
        <row r="4728">
          <cell r="B4728" t="str">
            <v>SCS0007063</v>
          </cell>
          <cell r="C4728" t="str">
            <v>230SCS0007063</v>
          </cell>
          <cell r="D4728" t="str">
            <v>后排靠背下管架</v>
          </cell>
        </row>
        <row r="4729">
          <cell r="B4729" t="str">
            <v>SHT0010214</v>
          </cell>
          <cell r="C4729" t="str">
            <v>230SHT0010214</v>
          </cell>
          <cell r="D4729" t="str">
            <v>上框后横梁焊接总成</v>
          </cell>
        </row>
        <row r="4730">
          <cell r="B4730" t="str">
            <v>SHT0011415</v>
          </cell>
          <cell r="C4730" t="str">
            <v>230SHT0011415</v>
          </cell>
          <cell r="D4730" t="str">
            <v>副驾上框后横梁焊接总成</v>
          </cell>
        </row>
        <row r="4731">
          <cell r="B4731" t="str">
            <v>REM0000073</v>
          </cell>
          <cell r="C4731" t="str">
            <v>210REM0000073</v>
          </cell>
          <cell r="D4731" t="str">
            <v>BC316中配下镜壳-右</v>
          </cell>
        </row>
        <row r="4732">
          <cell r="B4732" t="str">
            <v>RCA0000001</v>
          </cell>
          <cell r="C4732" t="str">
            <v>210RCA0000001</v>
          </cell>
          <cell r="D4732" t="str">
            <v>K1左内扣盖总成</v>
          </cell>
        </row>
        <row r="4733">
          <cell r="B4733" t="str">
            <v>RCA0000002</v>
          </cell>
          <cell r="C4733" t="str">
            <v>210RCA0000002</v>
          </cell>
          <cell r="D4733" t="str">
            <v>K1右内扣盖总成</v>
          </cell>
        </row>
        <row r="4734">
          <cell r="B4734" t="str">
            <v>SHT0013323</v>
          </cell>
          <cell r="C4734" t="str">
            <v>230SHT0013323</v>
          </cell>
          <cell r="D4734" t="str">
            <v>座框主管</v>
          </cell>
        </row>
        <row r="4735">
          <cell r="B4735" t="str">
            <v>REM0000063</v>
          </cell>
          <cell r="C4735" t="str">
            <v>210REM0000063</v>
          </cell>
          <cell r="D4735" t="str">
            <v>BC316中配下镜壳-左</v>
          </cell>
        </row>
        <row r="4736">
          <cell r="B4736" t="str">
            <v>SHT0010846</v>
          </cell>
          <cell r="C4736" t="str">
            <v>230SHT0010846</v>
          </cell>
          <cell r="D4736" t="str">
            <v>支架左边板</v>
          </cell>
        </row>
        <row r="4737">
          <cell r="B4737" t="str">
            <v>SHT0010848</v>
          </cell>
          <cell r="C4737" t="str">
            <v>230SHT0010848</v>
          </cell>
          <cell r="D4737" t="str">
            <v>支架右边板</v>
          </cell>
        </row>
        <row r="4738">
          <cell r="B4738" t="str">
            <v>SCS0004185</v>
          </cell>
          <cell r="C4738" t="str">
            <v>220SCS0004185</v>
          </cell>
          <cell r="D4738" t="str">
            <v>后排安全带搭扣（白）</v>
          </cell>
        </row>
        <row r="4739">
          <cell r="B4739" t="str">
            <v>TST0000607</v>
          </cell>
          <cell r="C4739" t="str">
            <v>230TST0000607</v>
          </cell>
          <cell r="D4739" t="str">
            <v>直角尺500*250</v>
          </cell>
        </row>
        <row r="4740">
          <cell r="B4740" t="str">
            <v>SHT0001670</v>
          </cell>
          <cell r="C4740" t="str">
            <v>220SHT0001670</v>
          </cell>
          <cell r="D4740" t="str">
            <v>副驾驶员安全带锁扣总成</v>
          </cell>
        </row>
        <row r="4741">
          <cell r="B4741" t="str">
            <v>RIM0000036</v>
          </cell>
          <cell r="C4741" t="str">
            <v>210RIM0000036</v>
          </cell>
          <cell r="D4741" t="str">
            <v>1B190-08室内镜</v>
          </cell>
        </row>
        <row r="4742">
          <cell r="B4742" t="str">
            <v>SBS0010175</v>
          </cell>
          <cell r="C4742" t="str">
            <v>220SBS0010175</v>
          </cell>
          <cell r="D4742" t="str">
            <v>K1背板</v>
          </cell>
        </row>
        <row r="4743">
          <cell r="B4743" t="str">
            <v>SLT0000383</v>
          </cell>
          <cell r="C4743" t="str">
            <v>220SLT0000383</v>
          </cell>
          <cell r="D4743" t="str">
            <v>K1背板</v>
          </cell>
        </row>
        <row r="4744">
          <cell r="B4744" t="str">
            <v>TMI0000094</v>
          </cell>
          <cell r="C4744" t="str">
            <v>210TMI0000094</v>
          </cell>
          <cell r="D4744" t="str">
            <v>PP改性料(深灰)64</v>
          </cell>
        </row>
        <row r="4745">
          <cell r="B4745" t="str">
            <v>REM0002129</v>
          </cell>
          <cell r="C4745" t="str">
            <v>210REM0002129</v>
          </cell>
          <cell r="D4745" t="str">
            <v>B40L右底座</v>
          </cell>
        </row>
        <row r="4746">
          <cell r="B4746" t="str">
            <v>REM0002130</v>
          </cell>
          <cell r="C4746" t="str">
            <v>210REM0002130</v>
          </cell>
          <cell r="D4746" t="str">
            <v>B40左后视镜镜座</v>
          </cell>
        </row>
        <row r="4747">
          <cell r="B4747" t="str">
            <v>REM0002129</v>
          </cell>
          <cell r="C4747" t="str">
            <v>230REM0002129</v>
          </cell>
          <cell r="D4747" t="str">
            <v>B40L右底座</v>
          </cell>
        </row>
        <row r="4748">
          <cell r="B4748" t="str">
            <v>REM0002130</v>
          </cell>
          <cell r="C4748" t="str">
            <v>230REM0002130</v>
          </cell>
          <cell r="D4748" t="str">
            <v>B40左后视镜镜座</v>
          </cell>
        </row>
        <row r="4749">
          <cell r="B4749" t="str">
            <v>SHT0012546</v>
          </cell>
          <cell r="C4749" t="str">
            <v>220SHT0012546</v>
          </cell>
          <cell r="D4749" t="str">
            <v>靠背下舒适性海绵</v>
          </cell>
        </row>
        <row r="4750">
          <cell r="B4750" t="str">
            <v>REM0000020</v>
          </cell>
          <cell r="C4750" t="str">
            <v>210REM0000020</v>
          </cell>
          <cell r="D4750" t="str">
            <v>BC316低配下镜壳-左</v>
          </cell>
        </row>
        <row r="4751">
          <cell r="B4751" t="str">
            <v>TMP5007001</v>
          </cell>
          <cell r="C4751" t="str">
            <v>210TMP5007001</v>
          </cell>
          <cell r="D4751" t="str">
            <v>水枪清洗剂</v>
          </cell>
        </row>
        <row r="4752">
          <cell r="B4752" t="str">
            <v>SHT0014179</v>
          </cell>
          <cell r="C4752" t="str">
            <v>230SHT0014179</v>
          </cell>
          <cell r="D4752" t="str">
            <v>扶手支架总成</v>
          </cell>
        </row>
        <row r="4753">
          <cell r="B4753" t="str">
            <v>REM0002950</v>
          </cell>
          <cell r="C4753" t="str">
            <v>210REM0002950</v>
          </cell>
          <cell r="D4753" t="str">
            <v>欧马可右舵左后视镜杆</v>
          </cell>
        </row>
        <row r="4754">
          <cell r="B4754" t="str">
            <v>SCS0004072</v>
          </cell>
          <cell r="C4754" t="str">
            <v>220SCS0004072</v>
          </cell>
          <cell r="D4754" t="str">
            <v>B40前排头枕泡沫总成</v>
          </cell>
        </row>
        <row r="4755">
          <cell r="B4755" t="str">
            <v>REM0003257</v>
          </cell>
          <cell r="C4755" t="str">
            <v>210REM0003257</v>
          </cell>
          <cell r="D4755" t="str">
            <v>奥铃升级窄车左镜杆</v>
          </cell>
        </row>
        <row r="4756">
          <cell r="B4756" t="str">
            <v>REM0003259</v>
          </cell>
          <cell r="C4756" t="str">
            <v>210REM0003259</v>
          </cell>
          <cell r="D4756" t="str">
            <v>奥铃升级窄车右镜杆</v>
          </cell>
        </row>
        <row r="4757">
          <cell r="B4757" t="str">
            <v>REM0003257</v>
          </cell>
          <cell r="C4757" t="str">
            <v>230REM0003257</v>
          </cell>
          <cell r="D4757" t="str">
            <v>奥铃升级窄车左镜杆</v>
          </cell>
        </row>
        <row r="4758">
          <cell r="B4758" t="str">
            <v>REM0003259</v>
          </cell>
          <cell r="C4758" t="str">
            <v>230REM0003259</v>
          </cell>
          <cell r="D4758" t="str">
            <v>奥铃升级窄车右镜杆</v>
          </cell>
        </row>
        <row r="4759">
          <cell r="B4759" t="str">
            <v>SCS0005536</v>
          </cell>
          <cell r="C4759" t="str">
            <v>230SCS0005536</v>
          </cell>
          <cell r="D4759" t="str">
            <v>左上连接板总成</v>
          </cell>
        </row>
        <row r="4760">
          <cell r="B4760" t="str">
            <v>SHT0010690</v>
          </cell>
          <cell r="C4760" t="str">
            <v>230SHT0010690</v>
          </cell>
          <cell r="D4760" t="str">
            <v>座框主管</v>
          </cell>
        </row>
        <row r="4761">
          <cell r="B4761" t="str">
            <v>REM0000049</v>
          </cell>
          <cell r="C4761" t="str">
            <v>210REM0000049</v>
          </cell>
          <cell r="D4761" t="str">
            <v>BC316低配下镜壳-右</v>
          </cell>
        </row>
        <row r="4762">
          <cell r="B4762" t="str">
            <v>REM0002629</v>
          </cell>
          <cell r="C4762" t="str">
            <v>210REM0002629</v>
          </cell>
          <cell r="D4762" t="str">
            <v>N07下视镜杆喷涂</v>
          </cell>
        </row>
        <row r="4763">
          <cell r="B4763" t="str">
            <v>SHT0011661</v>
          </cell>
          <cell r="C4763" t="str">
            <v>230SHT0011661</v>
          </cell>
          <cell r="D4763" t="str">
            <v>气囊下支架焊接组件</v>
          </cell>
        </row>
        <row r="4764">
          <cell r="B4764" t="str">
            <v>TST0000458</v>
          </cell>
          <cell r="C4764" t="str">
            <v>230TST0000458</v>
          </cell>
          <cell r="D4764" t="str">
            <v>脱料皮子黑色</v>
          </cell>
        </row>
        <row r="4765">
          <cell r="B4765" t="str">
            <v>TCT0000056</v>
          </cell>
          <cell r="C4765" t="str">
            <v>230TCT0000056</v>
          </cell>
          <cell r="D4765" t="str">
            <v>GCD P4325酸洗液</v>
          </cell>
        </row>
        <row r="4766">
          <cell r="B4766" t="str">
            <v>SCS0007059</v>
          </cell>
          <cell r="C4766" t="str">
            <v>230SCS0007059</v>
          </cell>
          <cell r="D4766" t="str">
            <v>后排座旁接板L</v>
          </cell>
        </row>
        <row r="4767">
          <cell r="B4767" t="str">
            <v>SCS0007060</v>
          </cell>
          <cell r="C4767" t="str">
            <v>230SCS0007060</v>
          </cell>
          <cell r="D4767" t="str">
            <v>后排座旁接板R</v>
          </cell>
        </row>
        <row r="4768">
          <cell r="B4768" t="str">
            <v>RSM0000278</v>
          </cell>
          <cell r="C4768" t="str">
            <v>210RSM0000278</v>
          </cell>
          <cell r="D4768" t="str">
            <v>奥铃下视镜镜杆</v>
          </cell>
        </row>
        <row r="4769">
          <cell r="B4769" t="str">
            <v>SLT0001056</v>
          </cell>
          <cell r="C4769" t="str">
            <v>220SLT0001056</v>
          </cell>
          <cell r="D4769" t="str">
            <v>K1背板新小</v>
          </cell>
        </row>
        <row r="4770">
          <cell r="B4770" t="str">
            <v>TMA0000250</v>
          </cell>
          <cell r="C4770" t="str">
            <v>210TMA0000250</v>
          </cell>
          <cell r="D4770" t="str">
            <v>捷运纸箱</v>
          </cell>
        </row>
        <row r="4771">
          <cell r="B4771" t="str">
            <v>TMA0000250</v>
          </cell>
          <cell r="C4771" t="str">
            <v>230TMA0000250</v>
          </cell>
          <cell r="D4771" t="str">
            <v>捷运纸箱</v>
          </cell>
        </row>
        <row r="4772">
          <cell r="B4772" t="str">
            <v>SHT0011370</v>
          </cell>
          <cell r="C4772" t="str">
            <v>210SHT0011370</v>
          </cell>
          <cell r="D4772" t="str">
            <v>H6扶手调节手轮黑色</v>
          </cell>
        </row>
        <row r="4773">
          <cell r="B4773" t="str">
            <v>SHT0013335</v>
          </cell>
          <cell r="C4773" t="str">
            <v>210SHT0013335</v>
          </cell>
          <cell r="D4773" t="str">
            <v>H6扶手调节手轮橙色</v>
          </cell>
        </row>
        <row r="4774">
          <cell r="B4774" t="str">
            <v>REM0000530</v>
          </cell>
          <cell r="C4774" t="str">
            <v>210REM0000530</v>
          </cell>
          <cell r="D4774" t="str">
            <v>北奔下镜座</v>
          </cell>
        </row>
        <row r="4775">
          <cell r="B4775" t="str">
            <v>SLT0000418</v>
          </cell>
          <cell r="C4775" t="str">
            <v>220SLT0000418</v>
          </cell>
          <cell r="D4775" t="str">
            <v>座椅地板锁锁栓</v>
          </cell>
        </row>
        <row r="4776">
          <cell r="B4776" t="str">
            <v>SCS0004083</v>
          </cell>
          <cell r="C4776" t="str">
            <v>210SCS0004083</v>
          </cell>
          <cell r="D4776" t="str">
            <v>B40L司机侧围护盖</v>
          </cell>
        </row>
        <row r="4777">
          <cell r="B4777" t="str">
            <v>SCS0004083</v>
          </cell>
          <cell r="C4777" t="str">
            <v>220SCS0004083</v>
          </cell>
          <cell r="D4777" t="str">
            <v>B40L司机侧围护盖</v>
          </cell>
        </row>
        <row r="4778">
          <cell r="B4778" t="str">
            <v>REM0010470</v>
          </cell>
          <cell r="C4778" t="str">
            <v>210REM0010470</v>
          </cell>
          <cell r="D4778" t="str">
            <v>316MP2高配下镜壳-左</v>
          </cell>
        </row>
        <row r="4779">
          <cell r="B4779" t="str">
            <v>REM0010471</v>
          </cell>
          <cell r="C4779" t="str">
            <v>210REM0010471</v>
          </cell>
          <cell r="D4779" t="str">
            <v>316MP2高配下镜壳-右</v>
          </cell>
        </row>
        <row r="4780">
          <cell r="B4780" t="str">
            <v>REM0010472</v>
          </cell>
          <cell r="C4780" t="str">
            <v>210REM0010472</v>
          </cell>
          <cell r="D4780" t="str">
            <v>316MP2顶配下镜壳-左</v>
          </cell>
        </row>
        <row r="4781">
          <cell r="B4781" t="str">
            <v>REM0010473</v>
          </cell>
          <cell r="C4781" t="str">
            <v>210REM0010473</v>
          </cell>
          <cell r="D4781" t="str">
            <v>316MP2顶配下镜壳-右</v>
          </cell>
        </row>
        <row r="4782">
          <cell r="B4782" t="str">
            <v>REM0000468</v>
          </cell>
          <cell r="C4782" t="str">
            <v>210REM0000468</v>
          </cell>
          <cell r="D4782" t="str">
            <v>ETX改型左后视镜大镜片托</v>
          </cell>
        </row>
        <row r="4783">
          <cell r="B4783" t="str">
            <v>REM0002968</v>
          </cell>
          <cell r="C4783" t="str">
            <v>230REM0002968</v>
          </cell>
          <cell r="D4783" t="str">
            <v>H3改型窄车左镜杆主管</v>
          </cell>
        </row>
        <row r="4784">
          <cell r="B4784" t="str">
            <v>SHT0000765</v>
          </cell>
          <cell r="C4784" t="str">
            <v>210SHT0000765</v>
          </cell>
          <cell r="D4784" t="str">
            <v>铰链</v>
          </cell>
        </row>
        <row r="4785">
          <cell r="B4785" t="str">
            <v>SHT0000766</v>
          </cell>
          <cell r="C4785" t="str">
            <v>210SHT0000766</v>
          </cell>
          <cell r="D4785" t="str">
            <v>铰链</v>
          </cell>
        </row>
        <row r="4786">
          <cell r="B4786" t="str">
            <v>SHT0000765</v>
          </cell>
          <cell r="C4786" t="str">
            <v>220SHT0000765</v>
          </cell>
          <cell r="D4786" t="str">
            <v>铰链</v>
          </cell>
        </row>
        <row r="4787">
          <cell r="B4787" t="str">
            <v>SHT0000766</v>
          </cell>
          <cell r="C4787" t="str">
            <v>220SHT0000766</v>
          </cell>
          <cell r="D4787" t="str">
            <v>铰链</v>
          </cell>
        </row>
        <row r="4788">
          <cell r="B4788" t="str">
            <v>REM0010288</v>
          </cell>
          <cell r="C4788" t="str">
            <v>210REM0010288</v>
          </cell>
          <cell r="D4788" t="str">
            <v>B40L镜框亚光黑右</v>
          </cell>
        </row>
        <row r="4789">
          <cell r="B4789" t="str">
            <v>REM0002266</v>
          </cell>
          <cell r="C4789" t="str">
            <v>210REM0002266</v>
          </cell>
          <cell r="D4789" t="str">
            <v>T7H上安装座左</v>
          </cell>
        </row>
        <row r="4790">
          <cell r="B4790" t="str">
            <v>REM0002290</v>
          </cell>
          <cell r="C4790" t="str">
            <v>210REM0002290</v>
          </cell>
          <cell r="D4790" t="str">
            <v>T7H上安装座右</v>
          </cell>
        </row>
        <row r="4791">
          <cell r="B4791" t="str">
            <v>REM0002000</v>
          </cell>
          <cell r="C4791" t="str">
            <v>210REM0002000</v>
          </cell>
          <cell r="D4791" t="str">
            <v>1475右后视镜</v>
          </cell>
        </row>
        <row r="4792">
          <cell r="B4792" t="str">
            <v>SLT0002609</v>
          </cell>
          <cell r="C4792" t="str">
            <v>220SLT0002609</v>
          </cell>
          <cell r="D4792" t="str">
            <v>k1跨背布套（新面料）</v>
          </cell>
        </row>
        <row r="4793">
          <cell r="B4793" t="str">
            <v>SHT0013392</v>
          </cell>
          <cell r="C4793" t="str">
            <v>230SHT0013392</v>
          </cell>
          <cell r="D4793" t="str">
            <v>升降调节左侧组件</v>
          </cell>
        </row>
        <row r="4794">
          <cell r="B4794" t="str">
            <v>RSM0000217</v>
          </cell>
          <cell r="C4794" t="str">
            <v>210RSM0000217</v>
          </cell>
          <cell r="D4794" t="str">
            <v>A7路面镜镜片托(新)</v>
          </cell>
        </row>
        <row r="4795">
          <cell r="B4795" t="str">
            <v>REM0002663</v>
          </cell>
          <cell r="C4795" t="str">
            <v>210REM0002663</v>
          </cell>
          <cell r="D4795" t="str">
            <v>豪泺旋转底座</v>
          </cell>
        </row>
        <row r="4796">
          <cell r="B4796" t="str">
            <v>TSY0000469</v>
          </cell>
          <cell r="C4796" t="str">
            <v>220TSY0000469</v>
          </cell>
          <cell r="D4796" t="str">
            <v>胶膜</v>
          </cell>
        </row>
        <row r="4797">
          <cell r="B4797" t="str">
            <v>SHT0013407</v>
          </cell>
          <cell r="C4797" t="str">
            <v>220SHT0013407</v>
          </cell>
          <cell r="D4797" t="str">
            <v>2.0座椅右舵右侧罩壳</v>
          </cell>
        </row>
        <row r="4798">
          <cell r="B4798" t="str">
            <v>REM0000485</v>
          </cell>
          <cell r="C4798" t="str">
            <v>210REM0000485</v>
          </cell>
          <cell r="D4798" t="str">
            <v>ETX改型右后视镜大镜片托</v>
          </cell>
        </row>
        <row r="4799">
          <cell r="B4799" t="str">
            <v>SLT0011535</v>
          </cell>
          <cell r="C4799" t="str">
            <v>220SLT0011535</v>
          </cell>
          <cell r="D4799" t="str">
            <v>中间座靠背护面总成</v>
          </cell>
        </row>
        <row r="4800">
          <cell r="B4800" t="str">
            <v>SHT0000474</v>
          </cell>
          <cell r="C4800" t="str">
            <v>220SHT0000474</v>
          </cell>
          <cell r="D4800" t="str">
            <v>欧曼升级重卡豪华扶手泡沫</v>
          </cell>
        </row>
        <row r="4801">
          <cell r="B4801" t="str">
            <v>SHT0002099</v>
          </cell>
          <cell r="C4801" t="str">
            <v>220SHT0002099</v>
          </cell>
          <cell r="D4801" t="str">
            <v>左侧重卡扶手泡沫</v>
          </cell>
        </row>
        <row r="4802">
          <cell r="B4802" t="str">
            <v>SHT0010080</v>
          </cell>
          <cell r="C4802" t="str">
            <v>230SHT0010080</v>
          </cell>
          <cell r="D4802" t="str">
            <v>气囊下支撑板金</v>
          </cell>
        </row>
        <row r="4803">
          <cell r="B4803" t="str">
            <v>SHT0014852</v>
          </cell>
          <cell r="C4803" t="str">
            <v>210SHT0014852</v>
          </cell>
          <cell r="D4803" t="str">
            <v>副驾高配靠背调节手柄移印</v>
          </cell>
        </row>
        <row r="4804">
          <cell r="B4804" t="str">
            <v>TSY0000426</v>
          </cell>
          <cell r="C4804" t="str">
            <v>220TSY0000426</v>
          </cell>
          <cell r="D4804" t="str">
            <v>GTL毛毡布260g/㎡</v>
          </cell>
        </row>
        <row r="4805">
          <cell r="B4805" t="str">
            <v>TMI0000090</v>
          </cell>
          <cell r="C4805" t="str">
            <v>210TMI0000090</v>
          </cell>
          <cell r="D4805" t="str">
            <v>PP+EPDM-T20</v>
          </cell>
        </row>
        <row r="4806">
          <cell r="B4806" t="str">
            <v>SHT0013274</v>
          </cell>
          <cell r="C4806" t="str">
            <v>220SHT0013274</v>
          </cell>
          <cell r="D4806" t="str">
            <v>气弹簧升降手柄总成</v>
          </cell>
        </row>
        <row r="4807">
          <cell r="B4807" t="str">
            <v>REM0003155</v>
          </cell>
          <cell r="C4807" t="str">
            <v>230REM0003155</v>
          </cell>
          <cell r="D4807" t="str">
            <v>1780镜座右总成</v>
          </cell>
        </row>
        <row r="4808">
          <cell r="B4808" t="str">
            <v>REM0003156</v>
          </cell>
          <cell r="C4808" t="str">
            <v>230REM0003156</v>
          </cell>
          <cell r="D4808" t="str">
            <v>1780左旋转轴总成</v>
          </cell>
        </row>
        <row r="4809">
          <cell r="B4809" t="str">
            <v>REM0002273</v>
          </cell>
          <cell r="C4809" t="str">
            <v>210REM0002273</v>
          </cell>
          <cell r="D4809" t="str">
            <v>T5G镜杆</v>
          </cell>
        </row>
        <row r="4810">
          <cell r="B4810" t="str">
            <v>SCS0004095</v>
          </cell>
          <cell r="C4810" t="str">
            <v>210SCS0004095</v>
          </cell>
          <cell r="D4810" t="str">
            <v>B40副司机侧围护盖</v>
          </cell>
        </row>
        <row r="4811">
          <cell r="B4811" t="str">
            <v>SCS0004095</v>
          </cell>
          <cell r="C4811" t="str">
            <v>220SCS0004095</v>
          </cell>
          <cell r="D4811" t="str">
            <v>B40副司机侧围护盖</v>
          </cell>
        </row>
        <row r="4812">
          <cell r="B4812" t="str">
            <v>SHT0011726</v>
          </cell>
          <cell r="C4812" t="str">
            <v>230SHT0011726</v>
          </cell>
          <cell r="D4812" t="str">
            <v>左边板</v>
          </cell>
        </row>
        <row r="4813">
          <cell r="B4813" t="str">
            <v>SHT0011727</v>
          </cell>
          <cell r="C4813" t="str">
            <v>230SHT0011727</v>
          </cell>
          <cell r="D4813" t="str">
            <v>右边板</v>
          </cell>
        </row>
        <row r="4814">
          <cell r="B4814" t="str">
            <v>RIM0000039</v>
          </cell>
          <cell r="C4814" t="str">
            <v>210RIM0000039</v>
          </cell>
          <cell r="D4814" t="str">
            <v>济南轻卡室内镜</v>
          </cell>
        </row>
        <row r="4815">
          <cell r="B4815" t="str">
            <v>RSM0000215</v>
          </cell>
          <cell r="C4815" t="str">
            <v>210RSM0000215</v>
          </cell>
          <cell r="D4815" t="str">
            <v>A7路面镜主镜体(1040)</v>
          </cell>
        </row>
        <row r="4816">
          <cell r="B4816" t="str">
            <v>RSM0000228</v>
          </cell>
          <cell r="C4816" t="str">
            <v>210RSM0000228</v>
          </cell>
          <cell r="D4816" t="str">
            <v>C7补盲镜体(1041)</v>
          </cell>
        </row>
        <row r="4817">
          <cell r="B4817" t="str">
            <v>RIM0000031</v>
          </cell>
          <cell r="C4817" t="str">
            <v>210RIM0000031</v>
          </cell>
          <cell r="D4817" t="str">
            <v>L0371-120A0室内镜</v>
          </cell>
        </row>
        <row r="4818">
          <cell r="B4818" t="str">
            <v>SHT0013111</v>
          </cell>
          <cell r="C4818" t="str">
            <v>230SHT0013111</v>
          </cell>
          <cell r="D4818" t="str">
            <v>气弹簧上固定钣金</v>
          </cell>
        </row>
        <row r="4819">
          <cell r="B4819" t="str">
            <v>SHT0013118</v>
          </cell>
          <cell r="C4819" t="str">
            <v>230SHT0013118</v>
          </cell>
          <cell r="D4819" t="str">
            <v>气弹簧下固定钣金</v>
          </cell>
        </row>
        <row r="4820">
          <cell r="B4820" t="str">
            <v>SLT0010437</v>
          </cell>
          <cell r="C4820" t="str">
            <v>230SLT0010437</v>
          </cell>
          <cell r="D4820" t="str">
            <v>副驾靠背头枕支撑杆</v>
          </cell>
        </row>
        <row r="4821">
          <cell r="B4821" t="str">
            <v>TST0000172</v>
          </cell>
          <cell r="C4821" t="str">
            <v>230TST0000172</v>
          </cell>
          <cell r="D4821" t="str">
            <v>ф11.2*80冲针</v>
          </cell>
        </row>
        <row r="4822">
          <cell r="B4822" t="str">
            <v>TST0000520</v>
          </cell>
          <cell r="C4822" t="str">
            <v>230TST0000520</v>
          </cell>
          <cell r="D4822" t="str">
            <v>板牙架φ5</v>
          </cell>
        </row>
        <row r="4823">
          <cell r="B4823" t="str">
            <v>REM0000051</v>
          </cell>
          <cell r="C4823" t="str">
            <v>210REM0000051</v>
          </cell>
          <cell r="D4823" t="str">
            <v>BC316三角护罩-右</v>
          </cell>
        </row>
        <row r="4824">
          <cell r="B4824" t="str">
            <v>SHT0012959</v>
          </cell>
          <cell r="C4824" t="str">
            <v>210SHT0012959</v>
          </cell>
          <cell r="D4824" t="str">
            <v>2.0座椅左侧罩壳</v>
          </cell>
        </row>
        <row r="4825">
          <cell r="B4825" t="str">
            <v>TSY0000135</v>
          </cell>
          <cell r="C4825" t="str">
            <v>220TSY0000135</v>
          </cell>
          <cell r="D4825" t="str">
            <v>1B2490上卧铺防护网总成</v>
          </cell>
        </row>
        <row r="4826">
          <cell r="B4826" t="str">
            <v>SLT0000507</v>
          </cell>
          <cell r="C4826" t="str">
            <v>220SLT0000507</v>
          </cell>
          <cell r="D4826" t="str">
            <v>K1侧翻锁扣</v>
          </cell>
        </row>
        <row r="4827">
          <cell r="B4827" t="str">
            <v>REM0000997</v>
          </cell>
          <cell r="C4827" t="str">
            <v>210REM0000997</v>
          </cell>
          <cell r="D4827" t="str">
            <v>H4右主镜片</v>
          </cell>
        </row>
        <row r="4828">
          <cell r="B4828" t="str">
            <v>SCS0004193</v>
          </cell>
          <cell r="C4828" t="str">
            <v>220SCS0004193</v>
          </cell>
          <cell r="D4828" t="str">
            <v>后排安全带搭扣（黑）</v>
          </cell>
        </row>
        <row r="4829">
          <cell r="B4829" t="str">
            <v>SHT0012895</v>
          </cell>
          <cell r="C4829" t="str">
            <v>220SHT0012895</v>
          </cell>
          <cell r="D4829" t="str">
            <v>2.0座椅右舵左侧罩壳</v>
          </cell>
        </row>
        <row r="4830">
          <cell r="B4830" t="str">
            <v>REM0010221</v>
          </cell>
          <cell r="C4830" t="str">
            <v>210REM0010221</v>
          </cell>
          <cell r="D4830" t="str">
            <v>H6右上镜臂盖</v>
          </cell>
        </row>
        <row r="4831">
          <cell r="B4831" t="str">
            <v>REM0000178</v>
          </cell>
          <cell r="C4831" t="str">
            <v>210REM0000178</v>
          </cell>
          <cell r="D4831" t="str">
            <v>C35DB卡框右</v>
          </cell>
        </row>
        <row r="4832">
          <cell r="B4832" t="str">
            <v>REM0001963</v>
          </cell>
          <cell r="C4832" t="str">
            <v>210REM0001963</v>
          </cell>
          <cell r="D4832" t="str">
            <v>捷运前下视镜杆喷涂</v>
          </cell>
        </row>
        <row r="4833">
          <cell r="B4833" t="str">
            <v>REM0001750</v>
          </cell>
          <cell r="C4833" t="str">
            <v>210REM0001750</v>
          </cell>
          <cell r="D4833" t="str">
            <v>奥铃左长支杆喷涂</v>
          </cell>
        </row>
        <row r="4834">
          <cell r="B4834" t="str">
            <v>REM0001764</v>
          </cell>
          <cell r="C4834" t="str">
            <v>210REM0001764</v>
          </cell>
          <cell r="D4834" t="str">
            <v>奥铃右长支杆喷涂</v>
          </cell>
        </row>
        <row r="4835">
          <cell r="B4835" t="str">
            <v>SHT0011971</v>
          </cell>
          <cell r="C4835" t="str">
            <v>220SHT0011971</v>
          </cell>
          <cell r="D4835" t="str">
            <v>2.0座椅左侧罩壳</v>
          </cell>
        </row>
        <row r="4836">
          <cell r="B4836" t="str">
            <v>SHT0012903</v>
          </cell>
          <cell r="C4836" t="str">
            <v>220SHT0012903</v>
          </cell>
          <cell r="D4836" t="str">
            <v>2.0座椅右舵右侧罩壳</v>
          </cell>
        </row>
        <row r="4837">
          <cell r="B4837" t="str">
            <v>SHT0010051</v>
          </cell>
          <cell r="C4837" t="str">
            <v>230SHT0010051</v>
          </cell>
          <cell r="D4837" t="str">
            <v>气囊支撑钣金</v>
          </cell>
        </row>
        <row r="4838">
          <cell r="B4838" t="str">
            <v>REM0000022</v>
          </cell>
          <cell r="C4838" t="str">
            <v>210REM0000022</v>
          </cell>
          <cell r="D4838" t="str">
            <v>BC316三角护罩-左</v>
          </cell>
        </row>
        <row r="4839">
          <cell r="B4839" t="str">
            <v>RSM0000233</v>
          </cell>
          <cell r="C4839" t="str">
            <v>210RSM0000233</v>
          </cell>
          <cell r="D4839" t="str">
            <v>欧马可出口车用路面镜体</v>
          </cell>
        </row>
        <row r="4840">
          <cell r="B4840" t="str">
            <v>SCS0005243</v>
          </cell>
          <cell r="C4840" t="str">
            <v>230SCS0005243</v>
          </cell>
          <cell r="D4840" t="str">
            <v>左侧上连接板总成</v>
          </cell>
        </row>
        <row r="4841">
          <cell r="B4841" t="str">
            <v>SHT0010879</v>
          </cell>
          <cell r="C4841" t="str">
            <v>220SHT0010879</v>
          </cell>
          <cell r="D4841" t="str">
            <v>安全带高调解锁按钮</v>
          </cell>
        </row>
        <row r="4842">
          <cell r="B4842" t="str">
            <v>SLT0002032</v>
          </cell>
          <cell r="C4842" t="str">
            <v>210SLT0002032</v>
          </cell>
          <cell r="D4842" t="str">
            <v>长沙右舵副座纸箱</v>
          </cell>
        </row>
        <row r="4843">
          <cell r="B4843" t="str">
            <v>TSY0000833</v>
          </cell>
          <cell r="C4843" t="str">
            <v>220TSY0000833</v>
          </cell>
          <cell r="D4843" t="str">
            <v>轩德6皮革复合</v>
          </cell>
        </row>
        <row r="4844">
          <cell r="B4844" t="str">
            <v>SCS0004272</v>
          </cell>
          <cell r="C4844" t="str">
            <v>220SCS0004272</v>
          </cell>
          <cell r="D4844" t="str">
            <v>中间头枕骨架组合</v>
          </cell>
        </row>
        <row r="4845">
          <cell r="B4845" t="str">
            <v>SHT0011508</v>
          </cell>
          <cell r="C4845" t="str">
            <v>210SHT0011508</v>
          </cell>
          <cell r="D4845" t="str">
            <v>副驾驶高配靠背调节手柄</v>
          </cell>
        </row>
        <row r="4846">
          <cell r="B4846" t="str">
            <v>REM0001898</v>
          </cell>
          <cell r="C4846" t="str">
            <v>210REM0001898</v>
          </cell>
          <cell r="D4846" t="str">
            <v>捷运连接杆左喷涂</v>
          </cell>
        </row>
        <row r="4847">
          <cell r="B4847" t="str">
            <v>REM0001907</v>
          </cell>
          <cell r="C4847" t="str">
            <v>210REM0001907</v>
          </cell>
          <cell r="D4847" t="str">
            <v>捷运连接杆右喷涂</v>
          </cell>
        </row>
        <row r="4848">
          <cell r="B4848" t="str">
            <v>TST0000736</v>
          </cell>
          <cell r="C4848" t="str">
            <v>220TST0000736</v>
          </cell>
          <cell r="D4848" t="str">
            <v>剪刀中大</v>
          </cell>
        </row>
        <row r="4849">
          <cell r="B4849" t="str">
            <v>TST0001621</v>
          </cell>
          <cell r="C4849" t="str">
            <v>220TST0001621</v>
          </cell>
          <cell r="D4849" t="str">
            <v>门锁</v>
          </cell>
        </row>
        <row r="4850">
          <cell r="B4850" t="str">
            <v>TST0000273</v>
          </cell>
          <cell r="C4850" t="str">
            <v>230TST0000273</v>
          </cell>
          <cell r="D4850" t="str">
            <v>丝锥ф10</v>
          </cell>
        </row>
        <row r="4851">
          <cell r="B4851" t="str">
            <v>TST0000893</v>
          </cell>
          <cell r="C4851" t="str">
            <v>230TST0000893</v>
          </cell>
          <cell r="D4851" t="str">
            <v>固体继电器</v>
          </cell>
        </row>
        <row r="4852">
          <cell r="B4852" t="str">
            <v>TST0001621</v>
          </cell>
          <cell r="C4852" t="str">
            <v>230TST0001621</v>
          </cell>
          <cell r="D4852" t="str">
            <v>门锁</v>
          </cell>
        </row>
        <row r="4853">
          <cell r="B4853" t="str">
            <v>TST0001835</v>
          </cell>
          <cell r="C4853" t="str">
            <v>230TST0001835</v>
          </cell>
          <cell r="D4853" t="str">
            <v>铝箔胶带</v>
          </cell>
        </row>
        <row r="4854">
          <cell r="B4854" t="str">
            <v>REM0001895</v>
          </cell>
          <cell r="C4854" t="str">
            <v>210REM0001895</v>
          </cell>
          <cell r="D4854" t="str">
            <v>捷运13AO镜杆喷涂</v>
          </cell>
        </row>
        <row r="4855">
          <cell r="B4855" t="str">
            <v>REM0001906</v>
          </cell>
          <cell r="C4855" t="str">
            <v>210REM0001906</v>
          </cell>
          <cell r="D4855" t="str">
            <v>捷运14AO镜杆喷涂</v>
          </cell>
        </row>
        <row r="4856">
          <cell r="B4856" t="str">
            <v>TST0000283</v>
          </cell>
          <cell r="C4856" t="str">
            <v>230TST0000283</v>
          </cell>
          <cell r="D4856" t="str">
            <v>标准杆ф12</v>
          </cell>
        </row>
        <row r="4857">
          <cell r="B4857" t="str">
            <v>SHT0011330</v>
          </cell>
          <cell r="C4857" t="str">
            <v>220SHT0011330</v>
          </cell>
          <cell r="D4857" t="str">
            <v>H6扶手外盖</v>
          </cell>
        </row>
        <row r="4858">
          <cell r="B4858" t="str">
            <v>SHT0011330</v>
          </cell>
          <cell r="C4858" t="str">
            <v>230SHT0011330</v>
          </cell>
          <cell r="D4858" t="str">
            <v>H6扶手外盖</v>
          </cell>
        </row>
        <row r="4859">
          <cell r="B4859" t="str">
            <v>SHT0002572</v>
          </cell>
          <cell r="C4859" t="str">
            <v>220SHT0002572</v>
          </cell>
          <cell r="D4859" t="str">
            <v>扶手支架焊接总成电泳</v>
          </cell>
        </row>
        <row r="4860">
          <cell r="B4860" t="str">
            <v>SHT0002572</v>
          </cell>
          <cell r="C4860" t="str">
            <v>230SHT0002572</v>
          </cell>
          <cell r="D4860" t="str">
            <v>扶手支架焊接总成电泳</v>
          </cell>
        </row>
        <row r="4861">
          <cell r="B4861" t="str">
            <v>REM0000262</v>
          </cell>
          <cell r="C4861" t="str">
            <v>210REM0000262</v>
          </cell>
          <cell r="D4861" t="str">
            <v>BC316顶配带灯下镜壳-左</v>
          </cell>
        </row>
        <row r="4862">
          <cell r="B4862" t="str">
            <v>REM0000630</v>
          </cell>
          <cell r="C4862" t="str">
            <v>210REM0000630</v>
          </cell>
          <cell r="D4862" t="str">
            <v>一汽MV3左上镜座</v>
          </cell>
        </row>
        <row r="4863">
          <cell r="B4863" t="str">
            <v>REM0000637</v>
          </cell>
          <cell r="C4863" t="str">
            <v>210REM0000637</v>
          </cell>
          <cell r="D4863" t="str">
            <v>一汽MV3右上镜座</v>
          </cell>
        </row>
        <row r="4864">
          <cell r="B4864" t="str">
            <v>REM0000630</v>
          </cell>
          <cell r="C4864" t="str">
            <v>230REM0000630</v>
          </cell>
          <cell r="D4864" t="str">
            <v>一汽MV3左上镜座</v>
          </cell>
        </row>
        <row r="4865">
          <cell r="B4865" t="str">
            <v>REM0000637</v>
          </cell>
          <cell r="C4865" t="str">
            <v>230REM0000637</v>
          </cell>
          <cell r="D4865" t="str">
            <v>一汽MV3右上镜座</v>
          </cell>
        </row>
        <row r="4866">
          <cell r="B4866" t="str">
            <v>SHT0011961</v>
          </cell>
          <cell r="C4866" t="str">
            <v>220SHT0011961</v>
          </cell>
          <cell r="D4866" t="str">
            <v>2.0座椅右侧罩壳</v>
          </cell>
        </row>
        <row r="4867">
          <cell r="B4867" t="str">
            <v>REM0000279</v>
          </cell>
          <cell r="C4867" t="str">
            <v>210REM0000279</v>
          </cell>
          <cell r="D4867" t="str">
            <v>BC316顶配带灯下镜壳-右</v>
          </cell>
        </row>
        <row r="4868">
          <cell r="B4868" t="str">
            <v>RSM0000031</v>
          </cell>
          <cell r="C4868" t="str">
            <v>210RSM0000031</v>
          </cell>
          <cell r="D4868" t="str">
            <v>奥驰前下视镜杆喷涂</v>
          </cell>
        </row>
        <row r="4869">
          <cell r="B4869" t="str">
            <v>RIM0000033</v>
          </cell>
          <cell r="C4869" t="str">
            <v>210RIM0000033</v>
          </cell>
          <cell r="D4869" t="str">
            <v>901A0室内镜山东出口</v>
          </cell>
        </row>
        <row r="4870">
          <cell r="B4870" t="str">
            <v>REM0003159</v>
          </cell>
          <cell r="C4870" t="str">
            <v>230REM0003159</v>
          </cell>
          <cell r="D4870" t="str">
            <v>奥驰V右旋转轴总成</v>
          </cell>
        </row>
        <row r="4871">
          <cell r="B4871" t="str">
            <v>SLT0000367</v>
          </cell>
          <cell r="C4871" t="str">
            <v>220SLT0000367</v>
          </cell>
          <cell r="D4871" t="str">
            <v>K1副司机经济型支架右</v>
          </cell>
        </row>
        <row r="4872">
          <cell r="B4872" t="str">
            <v>SLT0000367</v>
          </cell>
          <cell r="C4872" t="str">
            <v>230SLT0000367</v>
          </cell>
          <cell r="D4872" t="str">
            <v>K1副司机经济型支架右</v>
          </cell>
        </row>
        <row r="4873">
          <cell r="B4873" t="str">
            <v>RSM0000281</v>
          </cell>
          <cell r="C4873" t="str">
            <v>230RSM0000281</v>
          </cell>
          <cell r="D4873" t="str">
            <v>VT前下视镜镜杆（高顶）</v>
          </cell>
        </row>
        <row r="4874">
          <cell r="B4874" t="str">
            <v>REM0010161</v>
          </cell>
          <cell r="C4874" t="str">
            <v>210REM0010161</v>
          </cell>
          <cell r="D4874" t="str">
            <v>H6左上镜臂盖</v>
          </cell>
        </row>
        <row r="4875">
          <cell r="B4875" t="str">
            <v>BEC0000068</v>
          </cell>
          <cell r="C4875" t="str">
            <v>220BEC0000068</v>
          </cell>
          <cell r="D4875" t="str">
            <v>风扇延长线</v>
          </cell>
        </row>
        <row r="4876">
          <cell r="B4876" t="str">
            <v>SHT0012068</v>
          </cell>
          <cell r="C4876" t="str">
            <v>230SHT0012068</v>
          </cell>
          <cell r="D4876" t="str">
            <v>右侧后升降锁止焊接总成</v>
          </cell>
        </row>
        <row r="4877">
          <cell r="B4877" t="str">
            <v>REM0000991</v>
          </cell>
          <cell r="C4877" t="str">
            <v>210REM0000991</v>
          </cell>
          <cell r="D4877" t="str">
            <v>H4B左下镜座</v>
          </cell>
        </row>
        <row r="4878">
          <cell r="B4878" t="str">
            <v>REM0001005</v>
          </cell>
          <cell r="C4878" t="str">
            <v>210REM0001005</v>
          </cell>
          <cell r="D4878" t="str">
            <v>H4B右下镜座</v>
          </cell>
        </row>
        <row r="4879">
          <cell r="B4879" t="str">
            <v>REM0000096</v>
          </cell>
          <cell r="C4879" t="str">
            <v>210REM0000096</v>
          </cell>
          <cell r="D4879" t="str">
            <v>BC311三角护罩-左</v>
          </cell>
        </row>
        <row r="4880">
          <cell r="B4880" t="str">
            <v>REM0003258</v>
          </cell>
          <cell r="C4880" t="str">
            <v>230REM0003258</v>
          </cell>
          <cell r="D4880" t="str">
            <v>奥铃升级窄车左镜杆管</v>
          </cell>
        </row>
        <row r="4881">
          <cell r="B4881" t="str">
            <v>REM0003260</v>
          </cell>
          <cell r="C4881" t="str">
            <v>230REM0003260</v>
          </cell>
          <cell r="D4881" t="str">
            <v>奥铃升级窄车右镜杆管</v>
          </cell>
        </row>
        <row r="4882">
          <cell r="B4882" t="str">
            <v>SLT0002125</v>
          </cell>
          <cell r="C4882" t="str">
            <v>220SLT0002125</v>
          </cell>
          <cell r="D4882" t="str">
            <v>驾驶员座垫前横梁总成电泳</v>
          </cell>
        </row>
        <row r="4883">
          <cell r="B4883" t="str">
            <v>SLT0002125</v>
          </cell>
          <cell r="C4883" t="str">
            <v>230SLT0002125</v>
          </cell>
          <cell r="D4883" t="str">
            <v>驾驶员座垫前横梁总成电泳</v>
          </cell>
        </row>
        <row r="4884">
          <cell r="B4884" t="str">
            <v>SHT0010215</v>
          </cell>
          <cell r="C4884" t="str">
            <v>230SHT0010215</v>
          </cell>
          <cell r="D4884" t="str">
            <v>减震器上框后横梁</v>
          </cell>
        </row>
        <row r="4885">
          <cell r="B4885" t="str">
            <v>SLT0001690</v>
          </cell>
          <cell r="C4885" t="str">
            <v>220SLT0001690</v>
          </cell>
          <cell r="D4885" t="str">
            <v>主驾右侧调角器总成</v>
          </cell>
        </row>
        <row r="4886">
          <cell r="B4886" t="str">
            <v>REM0000631</v>
          </cell>
          <cell r="C4886" t="str">
            <v>210REM0000631</v>
          </cell>
          <cell r="D4886" t="str">
            <v>一汽MV3左下镜座</v>
          </cell>
        </row>
        <row r="4887">
          <cell r="B4887" t="str">
            <v>REM0000638</v>
          </cell>
          <cell r="C4887" t="str">
            <v>210REM0000638</v>
          </cell>
          <cell r="D4887" t="str">
            <v>一汽MV3右下镜座</v>
          </cell>
        </row>
        <row r="4888">
          <cell r="B4888" t="str">
            <v>REM0000631</v>
          </cell>
          <cell r="C4888" t="str">
            <v>230REM0000631</v>
          </cell>
          <cell r="D4888" t="str">
            <v>一汽MV3左下镜座</v>
          </cell>
        </row>
        <row r="4889">
          <cell r="B4889" t="str">
            <v>REM0000638</v>
          </cell>
          <cell r="C4889" t="str">
            <v>230REM0000638</v>
          </cell>
          <cell r="D4889" t="str">
            <v>一汽MV3右下镜座</v>
          </cell>
        </row>
        <row r="4890">
          <cell r="B4890" t="str">
            <v>TMA0000267</v>
          </cell>
          <cell r="C4890" t="str">
            <v>210TMA0000267</v>
          </cell>
          <cell r="D4890" t="str">
            <v>H3宽车左包装箱</v>
          </cell>
        </row>
        <row r="4891">
          <cell r="B4891" t="str">
            <v>TMA0000268</v>
          </cell>
          <cell r="C4891" t="str">
            <v>210TMA0000268</v>
          </cell>
          <cell r="D4891" t="str">
            <v>H3宽车右包装箱</v>
          </cell>
        </row>
        <row r="4892">
          <cell r="B4892" t="str">
            <v>TMA0000267</v>
          </cell>
          <cell r="C4892" t="str">
            <v>230TMA0000267</v>
          </cell>
          <cell r="D4892" t="str">
            <v>H3宽车左包装箱</v>
          </cell>
        </row>
        <row r="4893">
          <cell r="B4893" t="str">
            <v>TMA0000268</v>
          </cell>
          <cell r="C4893" t="str">
            <v>230TMA0000268</v>
          </cell>
          <cell r="D4893" t="str">
            <v>H3宽车右包装箱</v>
          </cell>
        </row>
        <row r="4894">
          <cell r="B4894" t="str">
            <v>REM0001146</v>
          </cell>
          <cell r="C4894" t="str">
            <v>210REM0001146</v>
          </cell>
          <cell r="D4894" t="str">
            <v>B40L高配左线束合件</v>
          </cell>
        </row>
        <row r="4895">
          <cell r="B4895" t="str">
            <v>REM0001152</v>
          </cell>
          <cell r="C4895" t="str">
            <v>210REM0001152</v>
          </cell>
          <cell r="D4895" t="str">
            <v>B40L高配右线束合件</v>
          </cell>
        </row>
        <row r="4896">
          <cell r="B4896" t="str">
            <v>REM0000783</v>
          </cell>
          <cell r="C4896" t="str">
            <v>210REM0000783</v>
          </cell>
          <cell r="D4896" t="str">
            <v>C30D三角座左</v>
          </cell>
        </row>
        <row r="4897">
          <cell r="B4897" t="str">
            <v>REM0000812</v>
          </cell>
          <cell r="C4897" t="str">
            <v>210REM0000812</v>
          </cell>
          <cell r="D4897" t="str">
            <v>C30D三角座右</v>
          </cell>
        </row>
        <row r="4898">
          <cell r="B4898" t="str">
            <v>SCS0001110</v>
          </cell>
          <cell r="C4898" t="str">
            <v>220SCS0001110</v>
          </cell>
          <cell r="D4898" t="str">
            <v>后排靠背中间脚架总成</v>
          </cell>
        </row>
        <row r="4899">
          <cell r="B4899" t="str">
            <v>SCS0001110</v>
          </cell>
          <cell r="C4899" t="str">
            <v>230SCS0001110</v>
          </cell>
          <cell r="D4899" t="str">
            <v>后排靠背中间脚架总成</v>
          </cell>
        </row>
        <row r="4900">
          <cell r="B4900" t="str">
            <v>REM0001962</v>
          </cell>
          <cell r="C4900" t="str">
            <v>210REM0001962</v>
          </cell>
          <cell r="D4900" t="str">
            <v>捷运前下视高顶镜杆喷涂</v>
          </cell>
        </row>
        <row r="4901">
          <cell r="B4901" t="str">
            <v>REM0002476</v>
          </cell>
          <cell r="C4901" t="str">
            <v>210REM0002476</v>
          </cell>
          <cell r="D4901" t="str">
            <v>T5G下安装座左</v>
          </cell>
        </row>
        <row r="4902">
          <cell r="B4902" t="str">
            <v>REM0002485</v>
          </cell>
          <cell r="C4902" t="str">
            <v>210REM0002485</v>
          </cell>
          <cell r="D4902" t="str">
            <v>T5G下安装座右</v>
          </cell>
        </row>
        <row r="4903">
          <cell r="B4903" t="str">
            <v>RSM0000055</v>
          </cell>
          <cell r="C4903" t="str">
            <v>210RSM0000055</v>
          </cell>
          <cell r="D4903" t="str">
            <v>济南轻卡左舵下视镜杆</v>
          </cell>
        </row>
        <row r="4904">
          <cell r="B4904" t="str">
            <v>REM0010223</v>
          </cell>
          <cell r="C4904" t="str">
            <v>210REM0010223</v>
          </cell>
          <cell r="D4904" t="str">
            <v>H6右下镜臂盖</v>
          </cell>
        </row>
        <row r="4905">
          <cell r="B4905" t="str">
            <v>SCS0004271</v>
          </cell>
          <cell r="C4905" t="str">
            <v>220SCS0004271</v>
          </cell>
          <cell r="D4905" t="str">
            <v>外侧头枕骨架组合</v>
          </cell>
        </row>
        <row r="4906">
          <cell r="B4906" t="str">
            <v>SHT0014851</v>
          </cell>
          <cell r="C4906" t="str">
            <v>220SHT0014851</v>
          </cell>
          <cell r="D4906" t="str">
            <v>驾驶员靠背调节手柄移印</v>
          </cell>
        </row>
        <row r="4907">
          <cell r="B4907" t="str">
            <v>SHT0014852</v>
          </cell>
          <cell r="C4907" t="str">
            <v>220SHT0014852</v>
          </cell>
          <cell r="D4907" t="str">
            <v>副驾高配靠背调节手柄移印</v>
          </cell>
        </row>
        <row r="4908">
          <cell r="B4908" t="str">
            <v>SHT0014853</v>
          </cell>
          <cell r="C4908" t="str">
            <v>220SHT0014853</v>
          </cell>
          <cell r="D4908" t="str">
            <v>副驾标配靠背调节手柄移印</v>
          </cell>
        </row>
        <row r="4909">
          <cell r="B4909" t="str">
            <v>SLT0010364</v>
          </cell>
          <cell r="C4909" t="str">
            <v>230SLT0010364</v>
          </cell>
          <cell r="D4909" t="str">
            <v>中间靠背主管</v>
          </cell>
        </row>
        <row r="4910">
          <cell r="B4910" t="str">
            <v>SHT0013407</v>
          </cell>
          <cell r="C4910" t="str">
            <v>210SHT0013407</v>
          </cell>
          <cell r="D4910" t="str">
            <v>2.0座椅右舵右侧罩壳</v>
          </cell>
        </row>
        <row r="4911">
          <cell r="B4911" t="str">
            <v>REM0000985</v>
          </cell>
          <cell r="C4911" t="str">
            <v>210REM0000985</v>
          </cell>
          <cell r="D4911" t="str">
            <v>H4(上)左镜座</v>
          </cell>
        </row>
        <row r="4912">
          <cell r="B4912" t="str">
            <v>SCS0000907</v>
          </cell>
          <cell r="C4912" t="str">
            <v>220SCS0000907</v>
          </cell>
          <cell r="D4912" t="str">
            <v>主驾安全带固定板总成</v>
          </cell>
        </row>
        <row r="4913">
          <cell r="B4913" t="str">
            <v>SCS0000907</v>
          </cell>
          <cell r="C4913" t="str">
            <v>230SCS0000907</v>
          </cell>
          <cell r="D4913" t="str">
            <v>主驾安全带固定板总成</v>
          </cell>
        </row>
        <row r="4914">
          <cell r="B4914" t="str">
            <v>REM0001672</v>
          </cell>
          <cell r="C4914" t="str">
            <v>210REM0001672</v>
          </cell>
          <cell r="D4914" t="str">
            <v>A2下视镜杆新喷涂</v>
          </cell>
        </row>
        <row r="4915">
          <cell r="B4915" t="str">
            <v>RSM0000075</v>
          </cell>
          <cell r="C4915" t="str">
            <v>210RSM0000075</v>
          </cell>
          <cell r="D4915" t="str">
            <v>J6K补盲镜镜体</v>
          </cell>
        </row>
        <row r="4916">
          <cell r="B4916" t="str">
            <v>RSM0000150</v>
          </cell>
          <cell r="C4916" t="str">
            <v>210RSM0000150</v>
          </cell>
          <cell r="D4916" t="str">
            <v>曼项目补盲底盖(纸箱)</v>
          </cell>
        </row>
        <row r="4917">
          <cell r="B4917" t="str">
            <v>RSM0000150</v>
          </cell>
          <cell r="C4917" t="str">
            <v>230RSM0000150</v>
          </cell>
          <cell r="D4917" t="str">
            <v>曼项目补盲底盖(纸箱)</v>
          </cell>
        </row>
        <row r="4918">
          <cell r="B4918" t="str">
            <v>SLT0010375</v>
          </cell>
          <cell r="C4918" t="str">
            <v>220SLT0010375</v>
          </cell>
          <cell r="D4918" t="str">
            <v>中间固定支架焊接总成</v>
          </cell>
        </row>
        <row r="4919">
          <cell r="B4919" t="str">
            <v>BFA0000607</v>
          </cell>
          <cell r="C4919" t="str">
            <v>230BFA0000607</v>
          </cell>
          <cell r="D4919" t="str">
            <v>内方螺丝φ20*180</v>
          </cell>
        </row>
        <row r="4920">
          <cell r="B4920" t="str">
            <v>SHT0012065</v>
          </cell>
          <cell r="C4920" t="str">
            <v>230SHT0012065</v>
          </cell>
          <cell r="D4920" t="str">
            <v>右侧前升降锁止焊接总成</v>
          </cell>
        </row>
        <row r="4921">
          <cell r="B4921" t="str">
            <v>TST0000487</v>
          </cell>
          <cell r="C4921" t="str">
            <v>230TST0000487</v>
          </cell>
          <cell r="D4921" t="str">
            <v>气压开关（气泵用）</v>
          </cell>
        </row>
        <row r="4922">
          <cell r="B4922" t="str">
            <v>REM0000563</v>
          </cell>
          <cell r="C4922" t="str">
            <v>210REM0000563</v>
          </cell>
          <cell r="D4922" t="str">
            <v>MV3广角镜片托</v>
          </cell>
        </row>
        <row r="4923">
          <cell r="B4923" t="str">
            <v>REM0001726</v>
          </cell>
          <cell r="C4923" t="str">
            <v>210REM0001726</v>
          </cell>
          <cell r="D4923" t="str">
            <v>奥驰右镜框</v>
          </cell>
        </row>
        <row r="4924">
          <cell r="B4924" t="str">
            <v>REM0000124</v>
          </cell>
          <cell r="C4924" t="str">
            <v>210REM0000124</v>
          </cell>
          <cell r="D4924" t="str">
            <v>BC311三角护罩-右</v>
          </cell>
        </row>
        <row r="4925">
          <cell r="B4925" t="str">
            <v>REM0001001</v>
          </cell>
          <cell r="C4925" t="str">
            <v>210REM0001001</v>
          </cell>
          <cell r="D4925" t="str">
            <v>H4(上)右镜座</v>
          </cell>
        </row>
        <row r="4926">
          <cell r="B4926" t="str">
            <v>SHT0011439</v>
          </cell>
          <cell r="C4926" t="str">
            <v>220SHT0011439</v>
          </cell>
          <cell r="D4926" t="str">
            <v>靠背3D网格中上</v>
          </cell>
        </row>
        <row r="4927">
          <cell r="B4927" t="str">
            <v>SHT0011972</v>
          </cell>
          <cell r="C4927" t="str">
            <v>220SHT0011972</v>
          </cell>
          <cell r="D4927" t="str">
            <v>调角器左罩壳</v>
          </cell>
        </row>
        <row r="4928">
          <cell r="B4928" t="str">
            <v>REM0000923</v>
          </cell>
          <cell r="C4928" t="str">
            <v>210REM0000923</v>
          </cell>
          <cell r="D4928" t="str">
            <v>B40左骨架(高配)</v>
          </cell>
        </row>
        <row r="4929">
          <cell r="B4929" t="str">
            <v>REM0000939</v>
          </cell>
          <cell r="C4929" t="str">
            <v>210REM0000939</v>
          </cell>
          <cell r="D4929" t="str">
            <v>B40右骨架(高配)</v>
          </cell>
        </row>
        <row r="4930">
          <cell r="B4930" t="str">
            <v>SCS0005610</v>
          </cell>
          <cell r="C4930" t="str">
            <v>230SCS0005610</v>
          </cell>
          <cell r="D4930" t="str">
            <v>大旋转支架总成</v>
          </cell>
        </row>
        <row r="4931">
          <cell r="B4931" t="str">
            <v>REM0001163</v>
          </cell>
          <cell r="C4931" t="str">
            <v>210REM0001163</v>
          </cell>
          <cell r="D4931" t="str">
            <v>B80C右转向灯灯罩</v>
          </cell>
        </row>
        <row r="4932">
          <cell r="B4932" t="str">
            <v>SHT0013301</v>
          </cell>
          <cell r="C4932" t="str">
            <v>230SHT0013301</v>
          </cell>
          <cell r="D4932" t="str">
            <v>座框左边板总成</v>
          </cell>
        </row>
        <row r="4933">
          <cell r="B4933" t="str">
            <v>SHT0014853</v>
          </cell>
          <cell r="C4933" t="str">
            <v>210SHT0014853</v>
          </cell>
          <cell r="D4933" t="str">
            <v>副驾标配靠背调节手柄移印</v>
          </cell>
        </row>
        <row r="4934">
          <cell r="B4934" t="str">
            <v>SCS0006430</v>
          </cell>
          <cell r="C4934" t="str">
            <v>220SCS0006430</v>
          </cell>
          <cell r="D4934" t="str">
            <v>头枕骨架总成</v>
          </cell>
        </row>
        <row r="4935">
          <cell r="B4935" t="str">
            <v>REM0003166</v>
          </cell>
          <cell r="C4935" t="str">
            <v>210REM0003166</v>
          </cell>
          <cell r="D4935" t="str">
            <v>一汽MV3左上镜座（毛坯）</v>
          </cell>
        </row>
        <row r="4936">
          <cell r="B4936" t="str">
            <v>REM0003168</v>
          </cell>
          <cell r="C4936" t="str">
            <v>210REM0003168</v>
          </cell>
          <cell r="D4936" t="str">
            <v>一汽MV3右上镜座（毛坯）</v>
          </cell>
        </row>
        <row r="4937">
          <cell r="B4937" t="str">
            <v>SLT0000577</v>
          </cell>
          <cell r="C4937" t="str">
            <v>220SLT0000577</v>
          </cell>
          <cell r="D4937" t="str">
            <v>K1连接板（右舵）</v>
          </cell>
        </row>
        <row r="4938">
          <cell r="B4938" t="str">
            <v>SHT0011961</v>
          </cell>
          <cell r="C4938" t="str">
            <v>210SHT0011961</v>
          </cell>
          <cell r="D4938" t="str">
            <v>2.0座椅右侧罩壳</v>
          </cell>
        </row>
        <row r="4939">
          <cell r="B4939" t="str">
            <v>SLT0011025</v>
          </cell>
          <cell r="C4939" t="str">
            <v>220SLT0011025</v>
          </cell>
          <cell r="D4939" t="str">
            <v>前排安全带锁扣总成</v>
          </cell>
        </row>
        <row r="4940">
          <cell r="B4940" t="str">
            <v>SHT0012895</v>
          </cell>
          <cell r="C4940" t="str">
            <v>210SHT0012895</v>
          </cell>
          <cell r="D4940" t="str">
            <v>2.0座椅右舵左侧罩壳</v>
          </cell>
        </row>
        <row r="4941">
          <cell r="B4941" t="str">
            <v>TST0000260</v>
          </cell>
          <cell r="C4941" t="str">
            <v>230TST0000260</v>
          </cell>
          <cell r="D4941" t="str">
            <v>ф16×120</v>
          </cell>
        </row>
        <row r="4942">
          <cell r="B4942" t="str">
            <v>SHT0012500</v>
          </cell>
          <cell r="C4942" t="str">
            <v>210SHT0012500</v>
          </cell>
          <cell r="D4942" t="str">
            <v>2.0座椅左侧罩壳</v>
          </cell>
        </row>
        <row r="4943">
          <cell r="B4943" t="str">
            <v>SLT0001979</v>
          </cell>
          <cell r="C4943" t="str">
            <v>230SLT0001979</v>
          </cell>
          <cell r="D4943" t="str">
            <v>窄车大背主管</v>
          </cell>
        </row>
        <row r="4944">
          <cell r="B4944" t="str">
            <v>SHT0011971</v>
          </cell>
          <cell r="C4944" t="str">
            <v>210SHT0011971</v>
          </cell>
          <cell r="D4944" t="str">
            <v>2.0座椅左侧罩壳</v>
          </cell>
        </row>
        <row r="4945">
          <cell r="B4945" t="str">
            <v>SHT0012903</v>
          </cell>
          <cell r="C4945" t="str">
            <v>210SHT0012903</v>
          </cell>
          <cell r="D4945" t="str">
            <v>2.0座椅右舵右侧罩壳</v>
          </cell>
        </row>
        <row r="4946">
          <cell r="B4946" t="str">
            <v>SHT0000091</v>
          </cell>
          <cell r="C4946" t="str">
            <v>210SHT0000091</v>
          </cell>
          <cell r="D4946" t="str">
            <v>M4右舵主边罩壳</v>
          </cell>
        </row>
        <row r="4947">
          <cell r="B4947" t="str">
            <v>SHT0014002</v>
          </cell>
          <cell r="C4947" t="str">
            <v>210SHT0014002</v>
          </cell>
          <cell r="D4947" t="str">
            <v>2.0座椅左侧罩壳</v>
          </cell>
        </row>
        <row r="4948">
          <cell r="B4948" t="str">
            <v>SHT0000091</v>
          </cell>
          <cell r="C4948" t="str">
            <v>220SHT0000091</v>
          </cell>
          <cell r="D4948" t="str">
            <v>M4右舵主边罩壳</v>
          </cell>
        </row>
        <row r="4949">
          <cell r="B4949" t="str">
            <v>SLT0002550</v>
          </cell>
          <cell r="C4949" t="str">
            <v>230SLT0002550</v>
          </cell>
          <cell r="D4949" t="str">
            <v>驾驶员座垫右侧安装板总成</v>
          </cell>
        </row>
        <row r="4950">
          <cell r="B4950" t="str">
            <v>SHT0012907</v>
          </cell>
          <cell r="C4950" t="str">
            <v>210SHT0012907</v>
          </cell>
          <cell r="D4950" t="str">
            <v>2.0座椅右舵右侧罩壳</v>
          </cell>
        </row>
        <row r="4951">
          <cell r="B4951" t="str">
            <v>REM0010163</v>
          </cell>
          <cell r="C4951" t="str">
            <v>210REM0010163</v>
          </cell>
          <cell r="D4951" t="str">
            <v>H6左下镜臂盖</v>
          </cell>
        </row>
        <row r="4952">
          <cell r="B4952" t="str">
            <v>SLT0001980</v>
          </cell>
          <cell r="C4952" t="str">
            <v>230SLT0001980</v>
          </cell>
          <cell r="D4952" t="str">
            <v>座垫主管</v>
          </cell>
        </row>
        <row r="4953">
          <cell r="B4953" t="str">
            <v>SHT0012906</v>
          </cell>
          <cell r="C4953" t="str">
            <v>210SHT0012906</v>
          </cell>
          <cell r="D4953" t="str">
            <v>2.0座椅右舵右侧罩壳</v>
          </cell>
        </row>
        <row r="4954">
          <cell r="B4954" t="str">
            <v>SCS0001127</v>
          </cell>
          <cell r="C4954" t="str">
            <v>230SCS0001127</v>
          </cell>
          <cell r="D4954" t="str">
            <v>后排靠背右连接板总成</v>
          </cell>
        </row>
        <row r="4955">
          <cell r="B4955" t="str">
            <v>RCA0000014</v>
          </cell>
          <cell r="C4955" t="str">
            <v>210RCA0000014</v>
          </cell>
          <cell r="D4955" t="str">
            <v>瑞沃灰内扶手手动(右)</v>
          </cell>
        </row>
        <row r="4956">
          <cell r="B4956" t="str">
            <v>RSM0000229</v>
          </cell>
          <cell r="C4956" t="str">
            <v>210RSM0000229</v>
          </cell>
          <cell r="D4956" t="str">
            <v>C7补盲镜片托</v>
          </cell>
        </row>
        <row r="4957">
          <cell r="B4957" t="str">
            <v>RSM0000049</v>
          </cell>
          <cell r="C4957" t="str">
            <v>210RSM0000049</v>
          </cell>
          <cell r="D4957" t="str">
            <v>华菱补盲镜镜体</v>
          </cell>
        </row>
        <row r="4958">
          <cell r="B4958" t="str">
            <v>SHT0002738</v>
          </cell>
          <cell r="C4958" t="str">
            <v>230SHT0002738</v>
          </cell>
          <cell r="D4958" t="str">
            <v>大运靠背主管</v>
          </cell>
        </row>
        <row r="4959">
          <cell r="B4959" t="str">
            <v>REM0001604</v>
          </cell>
          <cell r="C4959" t="str">
            <v>210REM0001604</v>
          </cell>
          <cell r="D4959" t="str">
            <v>德龙大镜体</v>
          </cell>
        </row>
        <row r="4960">
          <cell r="B4960" t="str">
            <v>REM0000018</v>
          </cell>
          <cell r="C4960" t="str">
            <v>210REM0000018</v>
          </cell>
          <cell r="D4960" t="str">
            <v>BC316卡框-左</v>
          </cell>
        </row>
        <row r="4961">
          <cell r="B4961" t="str">
            <v>REM0002601</v>
          </cell>
          <cell r="C4961" t="str">
            <v>210REM0002601</v>
          </cell>
          <cell r="D4961" t="str">
            <v>203A0上镜座</v>
          </cell>
        </row>
        <row r="4962">
          <cell r="B4962" t="str">
            <v>SHT0011330</v>
          </cell>
          <cell r="C4962" t="str">
            <v>210SHT0011330</v>
          </cell>
          <cell r="D4962" t="str">
            <v>H6扶手外盖</v>
          </cell>
        </row>
        <row r="4963">
          <cell r="B4963" t="str">
            <v>TMA0000497</v>
          </cell>
          <cell r="C4963" t="str">
            <v>210TMA0000497</v>
          </cell>
          <cell r="D4963" t="str">
            <v>M20室内镜纸箱</v>
          </cell>
        </row>
        <row r="4964">
          <cell r="B4964" t="str">
            <v>TMA0000497</v>
          </cell>
          <cell r="C4964" t="str">
            <v>230TMA0000497</v>
          </cell>
          <cell r="D4964" t="str">
            <v>M20室内镜纸箱</v>
          </cell>
        </row>
        <row r="4965">
          <cell r="B4965" t="str">
            <v>TMI0000051</v>
          </cell>
          <cell r="C4965" t="str">
            <v>210TMI0000051</v>
          </cell>
          <cell r="D4965" t="str">
            <v>K8303</v>
          </cell>
        </row>
        <row r="4966">
          <cell r="B4966" t="str">
            <v>REM0003167</v>
          </cell>
          <cell r="C4966" t="str">
            <v>210REM0003167</v>
          </cell>
          <cell r="D4966" t="str">
            <v>一汽MV3左下镜座（毛坯）</v>
          </cell>
        </row>
        <row r="4967">
          <cell r="B4967" t="str">
            <v>REM0003169</v>
          </cell>
          <cell r="C4967" t="str">
            <v>210REM0003169</v>
          </cell>
          <cell r="D4967" t="str">
            <v>一汽MV3右下镜座（毛坯）</v>
          </cell>
        </row>
        <row r="4968">
          <cell r="B4968" t="str">
            <v>RSM0000085</v>
          </cell>
          <cell r="C4968" t="str">
            <v>210RSM0000085</v>
          </cell>
          <cell r="D4968" t="str">
            <v>ETX改型前下视镜体</v>
          </cell>
        </row>
        <row r="4969">
          <cell r="B4969" t="str">
            <v>SHT0012904</v>
          </cell>
          <cell r="C4969" t="str">
            <v>210SHT0012904</v>
          </cell>
          <cell r="D4969" t="str">
            <v>2.0座椅右舵右侧罩壳</v>
          </cell>
        </row>
        <row r="4970">
          <cell r="B4970" t="str">
            <v>TMA0000323</v>
          </cell>
          <cell r="C4970" t="str">
            <v>210TMA0000323</v>
          </cell>
          <cell r="D4970" t="str">
            <v>一汽军车纸箱</v>
          </cell>
        </row>
        <row r="4971">
          <cell r="B4971" t="str">
            <v>TMA0000323</v>
          </cell>
          <cell r="C4971" t="str">
            <v>230TMA0000323</v>
          </cell>
          <cell r="D4971" t="str">
            <v>一汽军车纸箱</v>
          </cell>
        </row>
        <row r="4972">
          <cell r="B4972" t="str">
            <v>REM0002978</v>
          </cell>
          <cell r="C4972" t="str">
            <v>230REM0002978</v>
          </cell>
          <cell r="D4972" t="str">
            <v>奥驰A镜杆铸件</v>
          </cell>
        </row>
        <row r="4973">
          <cell r="B4973" t="str">
            <v>TST0001710</v>
          </cell>
          <cell r="C4973" t="str">
            <v>220TST0001710</v>
          </cell>
          <cell r="D4973" t="str">
            <v>钻头</v>
          </cell>
        </row>
        <row r="4974">
          <cell r="B4974" t="str">
            <v>TST0001710</v>
          </cell>
          <cell r="C4974" t="str">
            <v>230TST0001710</v>
          </cell>
          <cell r="D4974" t="str">
            <v>钻头</v>
          </cell>
        </row>
        <row r="4975">
          <cell r="B4975" t="str">
            <v>SLT0010346</v>
          </cell>
          <cell r="C4975" t="str">
            <v>220SLT0010346</v>
          </cell>
          <cell r="D4975" t="str">
            <v>驾驶员左侧护板</v>
          </cell>
        </row>
        <row r="4976">
          <cell r="B4976" t="str">
            <v>SHT0010677</v>
          </cell>
          <cell r="C4976" t="str">
            <v>210SHT0010677</v>
          </cell>
          <cell r="D4976" t="str">
            <v>副驾标配靠背调节手柄</v>
          </cell>
        </row>
        <row r="4977">
          <cell r="B4977" t="str">
            <v>SLT0010733</v>
          </cell>
          <cell r="C4977" t="str">
            <v>220SLT0010733</v>
          </cell>
          <cell r="D4977" t="str">
            <v>驾驶员左侧护板</v>
          </cell>
        </row>
        <row r="4978">
          <cell r="B4978" t="str">
            <v>TSY0000713</v>
          </cell>
          <cell r="C4978" t="str">
            <v>220TSY0000713</v>
          </cell>
          <cell r="D4978" t="str">
            <v>M31RB黑仿皮/复合革</v>
          </cell>
        </row>
        <row r="4979">
          <cell r="B4979" t="str">
            <v>TSY0000852</v>
          </cell>
          <cell r="C4979" t="str">
            <v>220TSY0000852</v>
          </cell>
          <cell r="D4979" t="str">
            <v>M20棕黄皮复合革</v>
          </cell>
        </row>
        <row r="4980">
          <cell r="B4980" t="str">
            <v>TSY0000853</v>
          </cell>
          <cell r="C4980" t="str">
            <v>220TSY0000853</v>
          </cell>
          <cell r="D4980" t="str">
            <v>M20棕黄皮革</v>
          </cell>
        </row>
        <row r="4981">
          <cell r="B4981" t="str">
            <v>TSY0000855</v>
          </cell>
          <cell r="C4981" t="str">
            <v>220TSY0000855</v>
          </cell>
          <cell r="D4981" t="str">
            <v>M30棕色复合革主</v>
          </cell>
        </row>
        <row r="4982">
          <cell r="B4982" t="str">
            <v>REM0001756</v>
          </cell>
          <cell r="C4982" t="str">
            <v>210REM0001756</v>
          </cell>
          <cell r="D4982" t="str">
            <v>ETX镜座右</v>
          </cell>
        </row>
        <row r="4983">
          <cell r="B4983" t="str">
            <v>SLT0010544</v>
          </cell>
          <cell r="C4983" t="str">
            <v>230SLT0010544</v>
          </cell>
          <cell r="D4983" t="str">
            <v>滑轨右连接板1</v>
          </cell>
        </row>
        <row r="4984">
          <cell r="B4984" t="str">
            <v>TMA0000045</v>
          </cell>
          <cell r="C4984" t="str">
            <v>210TMA0000045</v>
          </cell>
          <cell r="D4984" t="str">
            <v>ETX2280右新国标纸箱</v>
          </cell>
        </row>
        <row r="4985">
          <cell r="B4985" t="str">
            <v>TMA0000045</v>
          </cell>
          <cell r="C4985" t="str">
            <v>230TMA0000045</v>
          </cell>
          <cell r="D4985" t="str">
            <v>ETX2280右新国标纸箱</v>
          </cell>
        </row>
        <row r="4986">
          <cell r="B4986" t="str">
            <v>RCA0000013</v>
          </cell>
          <cell r="C4986" t="str">
            <v>210RCA0000013</v>
          </cell>
          <cell r="D4986" t="str">
            <v>瑞沃灰内扶手手动(左)</v>
          </cell>
        </row>
        <row r="4987">
          <cell r="B4987" t="str">
            <v>SLT0000417</v>
          </cell>
          <cell r="C4987" t="str">
            <v>220SLT0000417</v>
          </cell>
          <cell r="D4987" t="str">
            <v>K1经济型锁扣后排用</v>
          </cell>
        </row>
        <row r="4988">
          <cell r="B4988" t="str">
            <v>SHT0012564</v>
          </cell>
          <cell r="C4988" t="str">
            <v>230SHT0012564</v>
          </cell>
          <cell r="D4988" t="str">
            <v>扶手支架焊接总成</v>
          </cell>
        </row>
        <row r="4989">
          <cell r="B4989" t="str">
            <v>REM0001649</v>
          </cell>
          <cell r="C4989" t="str">
            <v>210REM0001649</v>
          </cell>
          <cell r="D4989" t="str">
            <v>1580左镜座</v>
          </cell>
        </row>
        <row r="4990">
          <cell r="B4990" t="str">
            <v>REM0001657</v>
          </cell>
          <cell r="C4990" t="str">
            <v>210REM0001657</v>
          </cell>
          <cell r="D4990" t="str">
            <v>1580右镜座</v>
          </cell>
        </row>
        <row r="4991">
          <cell r="B4991" t="str">
            <v>REM0001649</v>
          </cell>
          <cell r="C4991" t="str">
            <v>230REM0001649</v>
          </cell>
          <cell r="D4991" t="str">
            <v>1580左镜座</v>
          </cell>
        </row>
        <row r="4992">
          <cell r="B4992" t="str">
            <v>REM0001657</v>
          </cell>
          <cell r="C4992" t="str">
            <v>230REM0001657</v>
          </cell>
          <cell r="D4992" t="str">
            <v>1580右镜座</v>
          </cell>
        </row>
        <row r="4993">
          <cell r="B4993" t="str">
            <v>RSM0000077</v>
          </cell>
          <cell r="C4993" t="str">
            <v>210RSM0000077</v>
          </cell>
          <cell r="D4993" t="str">
            <v>曼项目欧标补盲镜体</v>
          </cell>
        </row>
        <row r="4994">
          <cell r="B4994" t="str">
            <v>SHT0010333</v>
          </cell>
          <cell r="C4994" t="str">
            <v>210SHT0010333</v>
          </cell>
          <cell r="D4994" t="str">
            <v>驾驶员右侧罩壳</v>
          </cell>
        </row>
        <row r="4995">
          <cell r="B4995" t="str">
            <v>REM0003428</v>
          </cell>
          <cell r="C4995" t="str">
            <v>230REM0003428</v>
          </cell>
          <cell r="D4995" t="str">
            <v>一汽M46左镜杆单管</v>
          </cell>
        </row>
        <row r="4996">
          <cell r="B4996" t="str">
            <v>REM0003429</v>
          </cell>
          <cell r="C4996" t="str">
            <v>230REM0003429</v>
          </cell>
          <cell r="D4996" t="str">
            <v>一汽M46右镜杆单管</v>
          </cell>
        </row>
        <row r="4997">
          <cell r="B4997" t="str">
            <v>SLT0000506</v>
          </cell>
          <cell r="C4997" t="str">
            <v>220SLT0000506</v>
          </cell>
          <cell r="D4997" t="str">
            <v>K1侧翻三点式安全带</v>
          </cell>
        </row>
        <row r="4998">
          <cell r="B4998" t="str">
            <v>SLT0010556</v>
          </cell>
          <cell r="C4998" t="str">
            <v>230SLT0010556</v>
          </cell>
          <cell r="D4998" t="str">
            <v>内绞架支撑板组件</v>
          </cell>
        </row>
        <row r="4999">
          <cell r="B4999" t="str">
            <v>REM0001696</v>
          </cell>
          <cell r="C4999" t="str">
            <v>210REM0001696</v>
          </cell>
          <cell r="D4999" t="str">
            <v>K1镜体左</v>
          </cell>
        </row>
        <row r="5000">
          <cell r="B5000" t="str">
            <v>REM0001706</v>
          </cell>
          <cell r="C5000" t="str">
            <v>210REM0001706</v>
          </cell>
          <cell r="D5000" t="str">
            <v>K1镜体右</v>
          </cell>
        </row>
        <row r="5001">
          <cell r="B5001" t="str">
            <v>REM0002635</v>
          </cell>
          <cell r="C5001" t="str">
            <v>210REM0002635</v>
          </cell>
          <cell r="D5001" t="str">
            <v>北奔路面镜镜座</v>
          </cell>
        </row>
        <row r="5002">
          <cell r="B5002" t="str">
            <v>REM0000984</v>
          </cell>
          <cell r="C5002" t="str">
            <v>210REM0000984</v>
          </cell>
          <cell r="D5002" t="str">
            <v>H4改型左广角镜片托</v>
          </cell>
        </row>
        <row r="5003">
          <cell r="B5003" t="str">
            <v>REM0001000</v>
          </cell>
          <cell r="C5003" t="str">
            <v>210REM0001000</v>
          </cell>
          <cell r="D5003" t="str">
            <v>H4改型右广角镜片托</v>
          </cell>
        </row>
        <row r="5004">
          <cell r="B5004" t="str">
            <v>REM0000047</v>
          </cell>
          <cell r="C5004" t="str">
            <v>210REM0000047</v>
          </cell>
          <cell r="D5004" t="str">
            <v>BC316卡框-右</v>
          </cell>
        </row>
        <row r="5005">
          <cell r="B5005" t="str">
            <v>TMA0000434</v>
          </cell>
          <cell r="C5005" t="str">
            <v>210TMA0000434</v>
          </cell>
          <cell r="D5005" t="str">
            <v>6486室内镜纸箱</v>
          </cell>
        </row>
        <row r="5006">
          <cell r="B5006" t="str">
            <v>TMA0000434</v>
          </cell>
          <cell r="C5006" t="str">
            <v>230TMA0000434</v>
          </cell>
          <cell r="D5006" t="str">
            <v>6486室内镜纸箱</v>
          </cell>
        </row>
        <row r="5007">
          <cell r="B5007" t="str">
            <v>TMA0000417</v>
          </cell>
          <cell r="C5007" t="str">
            <v>210TMA0000417</v>
          </cell>
          <cell r="D5007" t="str">
            <v>出口七层捷运前下视纸箱</v>
          </cell>
        </row>
        <row r="5008">
          <cell r="B5008" t="str">
            <v>SLT0000366</v>
          </cell>
          <cell r="C5008" t="str">
            <v>220SLT0000366</v>
          </cell>
          <cell r="D5008" t="str">
            <v>K1副司机经济型支架左</v>
          </cell>
        </row>
        <row r="5009">
          <cell r="B5009" t="str">
            <v>SLT0000366</v>
          </cell>
          <cell r="C5009" t="str">
            <v>230SLT0000366</v>
          </cell>
          <cell r="D5009" t="str">
            <v>K1副司机经济型支架左</v>
          </cell>
        </row>
        <row r="5010">
          <cell r="B5010" t="str">
            <v>SLT0010646</v>
          </cell>
          <cell r="C5010" t="str">
            <v>220SLT0010646</v>
          </cell>
          <cell r="D5010" t="str">
            <v>扶手安装支架焊接总成</v>
          </cell>
        </row>
        <row r="5011">
          <cell r="B5011" t="str">
            <v>TMI0000119</v>
          </cell>
          <cell r="C5011" t="str">
            <v>210TMI0000119</v>
          </cell>
          <cell r="D5011" t="str">
            <v>改性PP料</v>
          </cell>
        </row>
        <row r="5012">
          <cell r="B5012" t="str">
            <v>SHT0013868</v>
          </cell>
          <cell r="C5012" t="str">
            <v>210SHT0013868</v>
          </cell>
          <cell r="D5012" t="str">
            <v>2.0座椅左侧罩壳</v>
          </cell>
        </row>
        <row r="5013">
          <cell r="B5013" t="str">
            <v>REM0001140</v>
          </cell>
          <cell r="C5013" t="str">
            <v>210REM0001140</v>
          </cell>
          <cell r="D5013" t="str">
            <v>B80C后视镜转向灯线路板左</v>
          </cell>
        </row>
        <row r="5014">
          <cell r="B5014" t="str">
            <v>REM0001162</v>
          </cell>
          <cell r="C5014" t="str">
            <v>210REM0001162</v>
          </cell>
          <cell r="D5014" t="str">
            <v>B80C转向灯线路板板右</v>
          </cell>
        </row>
        <row r="5015">
          <cell r="B5015" t="str">
            <v>REM0000156</v>
          </cell>
          <cell r="C5015" t="str">
            <v>210REM0000156</v>
          </cell>
          <cell r="D5015" t="str">
            <v>C35DB镜座左</v>
          </cell>
        </row>
        <row r="5016">
          <cell r="B5016" t="str">
            <v>REM0000188</v>
          </cell>
          <cell r="C5016" t="str">
            <v>210REM0000188</v>
          </cell>
          <cell r="D5016" t="str">
            <v>C35DB镜座右</v>
          </cell>
        </row>
        <row r="5017">
          <cell r="B5017" t="str">
            <v>REM0000156</v>
          </cell>
          <cell r="C5017" t="str">
            <v>230REM0000156</v>
          </cell>
          <cell r="D5017" t="str">
            <v>C35DB镜座左</v>
          </cell>
        </row>
        <row r="5018">
          <cell r="B5018" t="str">
            <v>REM0000188</v>
          </cell>
          <cell r="C5018" t="str">
            <v>230REM0000188</v>
          </cell>
          <cell r="D5018" t="str">
            <v>C35DB镜座右</v>
          </cell>
        </row>
        <row r="5019">
          <cell r="B5019" t="str">
            <v>RIM0000034</v>
          </cell>
          <cell r="C5019" t="str">
            <v>210RIM0000034</v>
          </cell>
          <cell r="D5019" t="str">
            <v>901A0室内镜山东</v>
          </cell>
        </row>
        <row r="5020">
          <cell r="B5020" t="str">
            <v>SHT0002561</v>
          </cell>
          <cell r="C5020" t="str">
            <v>220SHT0002561</v>
          </cell>
          <cell r="D5020" t="str">
            <v>扶手支架焊接总成电泳</v>
          </cell>
        </row>
        <row r="5021">
          <cell r="B5021" t="str">
            <v>SHT0002561</v>
          </cell>
          <cell r="C5021" t="str">
            <v>230SHT0002561</v>
          </cell>
          <cell r="D5021" t="str">
            <v>扶手支架焊接总成电泳</v>
          </cell>
        </row>
        <row r="5022">
          <cell r="B5022" t="str">
            <v>SHT0000506</v>
          </cell>
          <cell r="C5022" t="str">
            <v>210SHT0000506</v>
          </cell>
          <cell r="D5022" t="str">
            <v>H4升级座椅司机左罩壳</v>
          </cell>
        </row>
        <row r="5023">
          <cell r="B5023" t="str">
            <v>SHT0000506</v>
          </cell>
          <cell r="C5023" t="str">
            <v>220SHT0000506</v>
          </cell>
          <cell r="D5023" t="str">
            <v>H4升级座椅司机左罩壳</v>
          </cell>
        </row>
        <row r="5024">
          <cell r="B5024" t="str">
            <v>SCS0004379</v>
          </cell>
          <cell r="C5024" t="str">
            <v>230SCS0004379</v>
          </cell>
          <cell r="D5024" t="str">
            <v>座垫右侧安装板组合</v>
          </cell>
        </row>
        <row r="5025">
          <cell r="B5025" t="str">
            <v>SCS0005617</v>
          </cell>
          <cell r="C5025" t="str">
            <v>230SCS0005617</v>
          </cell>
          <cell r="D5025" t="str">
            <v>座垫左侧安装板组合</v>
          </cell>
        </row>
        <row r="5026">
          <cell r="B5026" t="str">
            <v>REM0000910</v>
          </cell>
          <cell r="C5026" t="str">
            <v>210REM0000910</v>
          </cell>
          <cell r="D5026" t="str">
            <v>B40左转向灯线路板新</v>
          </cell>
        </row>
        <row r="5027">
          <cell r="B5027" t="str">
            <v>RIM0000044</v>
          </cell>
          <cell r="C5027" t="str">
            <v>210RIM0000044</v>
          </cell>
          <cell r="D5027" t="str">
            <v>805室内镜</v>
          </cell>
        </row>
        <row r="5028">
          <cell r="B5028" t="str">
            <v>RIM0000095</v>
          </cell>
          <cell r="C5028" t="str">
            <v>210RIM0000095</v>
          </cell>
          <cell r="D5028" t="str">
            <v>1B180-05室内镜</v>
          </cell>
        </row>
        <row r="5029">
          <cell r="B5029" t="str">
            <v>RIM0000100</v>
          </cell>
          <cell r="C5029" t="str">
            <v>210RIM0000100</v>
          </cell>
          <cell r="D5029" t="str">
            <v>102A0室内镜山东</v>
          </cell>
        </row>
        <row r="5030">
          <cell r="B5030" t="str">
            <v>TMA0000100</v>
          </cell>
          <cell r="C5030" t="str">
            <v>210TMA0000100</v>
          </cell>
          <cell r="D5030" t="str">
            <v>ETX改型手动左新国标纸箱</v>
          </cell>
        </row>
        <row r="5031">
          <cell r="B5031" t="str">
            <v>TMA0000102</v>
          </cell>
          <cell r="C5031" t="str">
            <v>210TMA0000102</v>
          </cell>
          <cell r="D5031" t="str">
            <v>ETX改型手动右新国标纸箱</v>
          </cell>
        </row>
        <row r="5032">
          <cell r="B5032" t="str">
            <v>TMA0000100</v>
          </cell>
          <cell r="C5032" t="str">
            <v>230TMA0000100</v>
          </cell>
          <cell r="D5032" t="str">
            <v>ETX改型手动左新国标纸箱</v>
          </cell>
        </row>
        <row r="5033">
          <cell r="B5033" t="str">
            <v>TMA0000102</v>
          </cell>
          <cell r="C5033" t="str">
            <v>230TMA0000102</v>
          </cell>
          <cell r="D5033" t="str">
            <v>ETX改型手动右新国标纸箱</v>
          </cell>
        </row>
        <row r="5034">
          <cell r="B5034" t="str">
            <v>SHT0002457</v>
          </cell>
          <cell r="C5034" t="str">
            <v>230SHT0002457</v>
          </cell>
          <cell r="D5034" t="str">
            <v>上框侧支架焊接总成电泳</v>
          </cell>
        </row>
        <row r="5035">
          <cell r="B5035" t="str">
            <v>RSM0000280</v>
          </cell>
          <cell r="C5035" t="str">
            <v>230RSM0000280</v>
          </cell>
          <cell r="D5035" t="str">
            <v>VT前下视镜镜杆（平顶）</v>
          </cell>
        </row>
        <row r="5036">
          <cell r="B5036" t="str">
            <v>SCS0005561</v>
          </cell>
          <cell r="C5036" t="str">
            <v>230SCS0005561</v>
          </cell>
          <cell r="D5036" t="str">
            <v>靠背管架E</v>
          </cell>
        </row>
        <row r="5037">
          <cell r="B5037" t="str">
            <v>SLT0000315</v>
          </cell>
          <cell r="C5037" t="str">
            <v>220SLT0000315</v>
          </cell>
          <cell r="D5037" t="str">
            <v>K1司机锁扣</v>
          </cell>
        </row>
        <row r="5038">
          <cell r="B5038" t="str">
            <v>REM0002649</v>
          </cell>
          <cell r="C5038" t="str">
            <v>210REM0002649</v>
          </cell>
          <cell r="D5038" t="str">
            <v>M20改型面罩玛瑙红左</v>
          </cell>
        </row>
        <row r="5039">
          <cell r="B5039" t="str">
            <v>REM0002650</v>
          </cell>
          <cell r="C5039" t="str">
            <v>210REM0002650</v>
          </cell>
          <cell r="D5039" t="str">
            <v>M20改型面罩玛瑙红右</v>
          </cell>
        </row>
        <row r="5040">
          <cell r="B5040" t="str">
            <v>SHT0011972</v>
          </cell>
          <cell r="C5040" t="str">
            <v>210SHT0011972</v>
          </cell>
          <cell r="D5040" t="str">
            <v>调角器左罩壳</v>
          </cell>
        </row>
        <row r="5041">
          <cell r="B5041" t="str">
            <v>SHT0012894</v>
          </cell>
          <cell r="C5041" t="str">
            <v>210SHT0012894</v>
          </cell>
          <cell r="D5041" t="str">
            <v>2.0座椅右舵右侧罩壳</v>
          </cell>
        </row>
        <row r="5042">
          <cell r="B5042" t="str">
            <v>SCS0004885</v>
          </cell>
          <cell r="C5042" t="str">
            <v>230SCS0004885</v>
          </cell>
          <cell r="D5042" t="str">
            <v>前支撑板</v>
          </cell>
        </row>
        <row r="5043">
          <cell r="B5043" t="str">
            <v>SLT0002211</v>
          </cell>
          <cell r="C5043" t="str">
            <v>230SLT0002211</v>
          </cell>
          <cell r="D5043" t="str">
            <v>驾驶员调角器下连接板</v>
          </cell>
        </row>
        <row r="5044">
          <cell r="B5044" t="str">
            <v>RSM0000234</v>
          </cell>
          <cell r="C5044" t="str">
            <v>210RSM0000234</v>
          </cell>
          <cell r="D5044" t="str">
            <v>北奔重型路面镜体</v>
          </cell>
        </row>
        <row r="5045">
          <cell r="B5045" t="str">
            <v>TMA0000200</v>
          </cell>
          <cell r="C5045" t="str">
            <v>210TMA0000200</v>
          </cell>
          <cell r="D5045" t="str">
            <v>奥驰后视镜纸箱左</v>
          </cell>
        </row>
        <row r="5046">
          <cell r="B5046" t="str">
            <v>TMA0000201</v>
          </cell>
          <cell r="C5046" t="str">
            <v>210TMA0000201</v>
          </cell>
          <cell r="D5046" t="str">
            <v>奥驰后视镜纸箱右</v>
          </cell>
        </row>
        <row r="5047">
          <cell r="B5047" t="str">
            <v>TMA0000200</v>
          </cell>
          <cell r="C5047" t="str">
            <v>230TMA0000200</v>
          </cell>
          <cell r="D5047" t="str">
            <v>奥驰后视镜纸箱左</v>
          </cell>
        </row>
        <row r="5048">
          <cell r="B5048" t="str">
            <v>TMA0000201</v>
          </cell>
          <cell r="C5048" t="str">
            <v>230TMA0000201</v>
          </cell>
          <cell r="D5048" t="str">
            <v>奥驰后视镜纸箱右</v>
          </cell>
        </row>
        <row r="5049">
          <cell r="B5049" t="str">
            <v>REM0002653</v>
          </cell>
          <cell r="C5049" t="str">
            <v>210REM0002653</v>
          </cell>
          <cell r="D5049" t="str">
            <v>M20改型面罩闪电蓝左</v>
          </cell>
        </row>
        <row r="5050">
          <cell r="B5050" t="str">
            <v>REM0002654</v>
          </cell>
          <cell r="C5050" t="str">
            <v>210REM0002654</v>
          </cell>
          <cell r="D5050" t="str">
            <v>M20改型面罩闪电蓝右</v>
          </cell>
        </row>
        <row r="5051">
          <cell r="B5051" t="str">
            <v>TMA0000461</v>
          </cell>
          <cell r="C5051" t="str">
            <v>210TMA0000461</v>
          </cell>
          <cell r="D5051" t="str">
            <v>出口七层17纸箱</v>
          </cell>
        </row>
        <row r="5052">
          <cell r="B5052" t="str">
            <v>RCA0000108</v>
          </cell>
          <cell r="C5052" t="str">
            <v>210RCA0000108</v>
          </cell>
          <cell r="D5052" t="str">
            <v>扶手</v>
          </cell>
        </row>
        <row r="5053">
          <cell r="B5053" t="str">
            <v>RIM0000013</v>
          </cell>
          <cell r="C5053" t="str">
            <v>210RIM0000013</v>
          </cell>
          <cell r="D5053" t="str">
            <v>18D镜壳</v>
          </cell>
        </row>
        <row r="5054">
          <cell r="B5054" t="str">
            <v>REM0001738</v>
          </cell>
          <cell r="C5054" t="str">
            <v>210REM0001738</v>
          </cell>
          <cell r="D5054" t="str">
            <v>奥铃17左镜杆喷涂</v>
          </cell>
        </row>
        <row r="5055">
          <cell r="B5055" t="str">
            <v>SCS0004144</v>
          </cell>
          <cell r="C5055" t="str">
            <v>220SCS0004144</v>
          </cell>
          <cell r="D5055" t="str">
            <v>B40L中间头枕泡沫总成新</v>
          </cell>
        </row>
        <row r="5056">
          <cell r="B5056" t="str">
            <v>SLT0002276</v>
          </cell>
          <cell r="C5056" t="str">
            <v>230SLT0002276</v>
          </cell>
          <cell r="D5056" t="str">
            <v>宽车小背背主管</v>
          </cell>
        </row>
        <row r="5057">
          <cell r="B5057" t="str">
            <v>SHT0012298</v>
          </cell>
          <cell r="C5057" t="str">
            <v>220SHT0012298</v>
          </cell>
          <cell r="D5057" t="str">
            <v>头枕面套总成</v>
          </cell>
        </row>
        <row r="5058">
          <cell r="B5058" t="str">
            <v>REM0000348</v>
          </cell>
          <cell r="C5058" t="str">
            <v>210REM0000348</v>
          </cell>
          <cell r="D5058" t="str">
            <v>一汽军车小镜片托</v>
          </cell>
        </row>
        <row r="5059">
          <cell r="B5059" t="str">
            <v>SLT0000101</v>
          </cell>
          <cell r="C5059" t="str">
            <v>220SLT0000101</v>
          </cell>
          <cell r="D5059" t="str">
            <v>双轴中连接板</v>
          </cell>
        </row>
        <row r="5060">
          <cell r="B5060" t="str">
            <v>SLT0000101</v>
          </cell>
          <cell r="C5060" t="str">
            <v>230SLT0000101</v>
          </cell>
          <cell r="D5060" t="str">
            <v>双轴中连接板</v>
          </cell>
        </row>
        <row r="5061">
          <cell r="B5061" t="str">
            <v>REM0002665</v>
          </cell>
          <cell r="C5061" t="str">
            <v>210REM0002665</v>
          </cell>
          <cell r="D5061" t="str">
            <v>奥威固定旋转座</v>
          </cell>
        </row>
        <row r="5062">
          <cell r="B5062" t="str">
            <v>SHT0001844</v>
          </cell>
          <cell r="C5062" t="str">
            <v>210SHT0001844</v>
          </cell>
          <cell r="D5062" t="str">
            <v>H4A司机左罩壳(堵孔)</v>
          </cell>
        </row>
        <row r="5063">
          <cell r="B5063" t="str">
            <v>SHT0001844</v>
          </cell>
          <cell r="C5063" t="str">
            <v>220SHT0001844</v>
          </cell>
          <cell r="D5063" t="str">
            <v>H4A司机左罩壳(堵孔)</v>
          </cell>
        </row>
        <row r="5064">
          <cell r="B5064" t="str">
            <v>SLT0002665</v>
          </cell>
          <cell r="C5064" t="str">
            <v>220SLT0002665</v>
          </cell>
          <cell r="D5064" t="str">
            <v>M4奥铃1880小背布套</v>
          </cell>
        </row>
        <row r="5065">
          <cell r="B5065" t="str">
            <v>REM0000682</v>
          </cell>
          <cell r="C5065" t="str">
            <v>210REM0000682</v>
          </cell>
          <cell r="D5065" t="str">
            <v>M20左镜片托</v>
          </cell>
        </row>
        <row r="5066">
          <cell r="B5066" t="str">
            <v>REM0000708</v>
          </cell>
          <cell r="C5066" t="str">
            <v>210REM0000708</v>
          </cell>
          <cell r="D5066" t="str">
            <v>M20右镜片托</v>
          </cell>
        </row>
        <row r="5067">
          <cell r="B5067" t="str">
            <v>SHT0001348</v>
          </cell>
          <cell r="C5067" t="str">
            <v>230SHT0001348</v>
          </cell>
          <cell r="D5067" t="str">
            <v>后支撑焊接组件电泳</v>
          </cell>
        </row>
        <row r="5068">
          <cell r="B5068" t="str">
            <v>SHT0000508</v>
          </cell>
          <cell r="C5068" t="str">
            <v>210SHT0000508</v>
          </cell>
          <cell r="D5068" t="str">
            <v>H4A主驾调角器右罩壳</v>
          </cell>
        </row>
        <row r="5069">
          <cell r="B5069" t="str">
            <v>SHT0000508</v>
          </cell>
          <cell r="C5069" t="str">
            <v>220SHT0000508</v>
          </cell>
          <cell r="D5069" t="str">
            <v>H4A主驾调角器右罩壳</v>
          </cell>
        </row>
        <row r="5070">
          <cell r="B5070" t="str">
            <v>SHT0013313</v>
          </cell>
          <cell r="C5070" t="str">
            <v>230SHT0013313</v>
          </cell>
          <cell r="D5070" t="str">
            <v>左支撑板焊接总成</v>
          </cell>
        </row>
        <row r="5071">
          <cell r="B5071" t="str">
            <v>RSM0000029</v>
          </cell>
          <cell r="C5071" t="str">
            <v>210RSM0000029</v>
          </cell>
          <cell r="D5071" t="str">
            <v>J6K前下视镜片</v>
          </cell>
        </row>
        <row r="5072">
          <cell r="B5072" t="str">
            <v>SHT0000446</v>
          </cell>
          <cell r="C5072" t="str">
            <v>220SHT0000446</v>
          </cell>
          <cell r="D5072" t="str">
            <v>H5调角器罩壳(右)</v>
          </cell>
        </row>
        <row r="5073">
          <cell r="B5073" t="str">
            <v>SCS0001159</v>
          </cell>
          <cell r="C5073" t="str">
            <v>230SCS0001159</v>
          </cell>
          <cell r="D5073" t="str">
            <v>后排靠背左连接板总成</v>
          </cell>
        </row>
        <row r="5074">
          <cell r="B5074" t="str">
            <v>SCS0010791</v>
          </cell>
          <cell r="C5074" t="str">
            <v>230SCS0010791</v>
          </cell>
          <cell r="D5074" t="str">
            <v>中改六分座钢丝焊接总成</v>
          </cell>
        </row>
        <row r="5075">
          <cell r="B5075" t="str">
            <v>SLT0000739</v>
          </cell>
          <cell r="C5075" t="str">
            <v>220SLT0000739</v>
          </cell>
          <cell r="D5075" t="str">
            <v>M3 1800小杂物箱盒</v>
          </cell>
        </row>
        <row r="5076">
          <cell r="B5076" t="str">
            <v>SHT0011778</v>
          </cell>
          <cell r="C5076" t="str">
            <v>230SHT0011778</v>
          </cell>
          <cell r="D5076" t="str">
            <v>坐框前梁</v>
          </cell>
        </row>
        <row r="5077">
          <cell r="B5077" t="str">
            <v>SLT0010573</v>
          </cell>
          <cell r="C5077" t="str">
            <v>230SLT0010573</v>
          </cell>
          <cell r="D5077" t="str">
            <v>下底板固定块组件</v>
          </cell>
        </row>
        <row r="5078">
          <cell r="B5078" t="str">
            <v>DCL0000427</v>
          </cell>
          <cell r="C5078" t="str">
            <v>210DCL0000427</v>
          </cell>
          <cell r="D5078" t="str">
            <v>PMMA/CM205</v>
          </cell>
        </row>
        <row r="5079">
          <cell r="B5079" t="str">
            <v>DCL0000428</v>
          </cell>
          <cell r="C5079" t="str">
            <v>210DCL0000428</v>
          </cell>
          <cell r="D5079" t="str">
            <v>PMMA/IRH50</v>
          </cell>
        </row>
        <row r="5080">
          <cell r="B5080" t="str">
            <v>REM0002922</v>
          </cell>
          <cell r="C5080" t="str">
            <v>210REM0002922</v>
          </cell>
          <cell r="D5080" t="str">
            <v>B40L镜壳亚光黑左</v>
          </cell>
        </row>
        <row r="5081">
          <cell r="B5081" t="str">
            <v>REM0002923</v>
          </cell>
          <cell r="C5081" t="str">
            <v>210REM0002923</v>
          </cell>
          <cell r="D5081" t="str">
            <v>B40L镜壳亚光黑右</v>
          </cell>
        </row>
        <row r="5082">
          <cell r="B5082" t="str">
            <v>TMI0000128</v>
          </cell>
          <cell r="C5082" t="str">
            <v>210TMI0000128</v>
          </cell>
          <cell r="D5082" t="str">
            <v>PMMA/CM205</v>
          </cell>
        </row>
        <row r="5083">
          <cell r="B5083" t="str">
            <v>TMI0000129</v>
          </cell>
          <cell r="C5083" t="str">
            <v>210TMI0000129</v>
          </cell>
          <cell r="D5083" t="str">
            <v>PMMA/IRH50</v>
          </cell>
        </row>
        <row r="5084">
          <cell r="B5084" t="str">
            <v>SHT0012292</v>
          </cell>
          <cell r="C5084" t="str">
            <v>220SHT0012292</v>
          </cell>
          <cell r="D5084" t="str">
            <v>头枕泡沫总成</v>
          </cell>
        </row>
        <row r="5085">
          <cell r="B5085" t="str">
            <v>SLT0010348</v>
          </cell>
          <cell r="C5085" t="str">
            <v>220SLT0010348</v>
          </cell>
          <cell r="D5085" t="str">
            <v>驾驶员头枕骨架泡沫总成</v>
          </cell>
        </row>
        <row r="5086">
          <cell r="B5086" t="str">
            <v>RSM0010070</v>
          </cell>
          <cell r="C5086" t="str">
            <v>230RSM0010070</v>
          </cell>
          <cell r="D5086" t="str">
            <v>一汽M46前下视镜安装座</v>
          </cell>
        </row>
        <row r="5087">
          <cell r="B5087" t="str">
            <v>SLT0010522</v>
          </cell>
          <cell r="C5087" t="str">
            <v>230SLT0010522</v>
          </cell>
          <cell r="D5087" t="str">
            <v>下底板固定块</v>
          </cell>
        </row>
        <row r="5088">
          <cell r="B5088" t="str">
            <v>TST0000360</v>
          </cell>
          <cell r="C5088" t="str">
            <v>230TST0000360</v>
          </cell>
          <cell r="D5088" t="str">
            <v>焊枪把</v>
          </cell>
        </row>
        <row r="5089">
          <cell r="B5089" t="str">
            <v>SLT0002551</v>
          </cell>
          <cell r="C5089" t="str">
            <v>230SLT0002551</v>
          </cell>
          <cell r="D5089" t="str">
            <v>驾驶员座垫右侧安装板</v>
          </cell>
        </row>
        <row r="5090">
          <cell r="B5090" t="str">
            <v>SHT0011316</v>
          </cell>
          <cell r="C5090" t="str">
            <v>220SHT0011316</v>
          </cell>
          <cell r="D5090" t="str">
            <v>靠背3D网格下</v>
          </cell>
        </row>
        <row r="5091">
          <cell r="B5091" t="str">
            <v>REM0000318</v>
          </cell>
          <cell r="C5091" t="str">
            <v>210REM0000318</v>
          </cell>
          <cell r="D5091" t="str">
            <v>ETX小镜片托</v>
          </cell>
        </row>
        <row r="5092">
          <cell r="B5092" t="str">
            <v>TST0001180</v>
          </cell>
          <cell r="C5092" t="str">
            <v>220TST0001180</v>
          </cell>
          <cell r="D5092" t="str">
            <v>改锥</v>
          </cell>
        </row>
        <row r="5093">
          <cell r="B5093" t="str">
            <v>TST0001180</v>
          </cell>
          <cell r="C5093" t="str">
            <v>230TST0001180</v>
          </cell>
          <cell r="D5093" t="str">
            <v>改锥</v>
          </cell>
        </row>
        <row r="5094">
          <cell r="B5094" t="str">
            <v>TST0001724</v>
          </cell>
          <cell r="C5094" t="str">
            <v>230TST0001724</v>
          </cell>
          <cell r="D5094" t="str">
            <v>送丝簧1.2mm</v>
          </cell>
        </row>
        <row r="5095">
          <cell r="B5095" t="str">
            <v>SCS0004130</v>
          </cell>
          <cell r="C5095" t="str">
            <v>220SCS0004130</v>
          </cell>
          <cell r="D5095" t="str">
            <v>B40L六分靠背支撑板</v>
          </cell>
        </row>
        <row r="5096">
          <cell r="B5096" t="str">
            <v>SCS0004130</v>
          </cell>
          <cell r="C5096" t="str">
            <v>230SCS0004130</v>
          </cell>
          <cell r="D5096" t="str">
            <v>B40L六分靠背支撑板</v>
          </cell>
        </row>
        <row r="5097">
          <cell r="B5097" t="str">
            <v>SHT0001222</v>
          </cell>
          <cell r="C5097" t="str">
            <v>230SHT0001222</v>
          </cell>
          <cell r="D5097" t="str">
            <v>欧曼左围框</v>
          </cell>
        </row>
        <row r="5098">
          <cell r="B5098" t="str">
            <v>SHT0001223</v>
          </cell>
          <cell r="C5098" t="str">
            <v>230SHT0001223</v>
          </cell>
          <cell r="D5098" t="str">
            <v>欧曼右围框</v>
          </cell>
        </row>
        <row r="5099">
          <cell r="B5099" t="str">
            <v>SHT0001425</v>
          </cell>
          <cell r="C5099" t="str">
            <v>230SHT0001425</v>
          </cell>
          <cell r="D5099" t="str">
            <v>陕汽左围框</v>
          </cell>
        </row>
        <row r="5100">
          <cell r="B5100" t="str">
            <v>SHT0001426</v>
          </cell>
          <cell r="C5100" t="str">
            <v>230SHT0001426</v>
          </cell>
          <cell r="D5100" t="str">
            <v>陕汽右围框</v>
          </cell>
        </row>
        <row r="5101">
          <cell r="B5101" t="str">
            <v>SHT0001599</v>
          </cell>
          <cell r="C5101" t="str">
            <v>230SHT0001599</v>
          </cell>
          <cell r="D5101" t="str">
            <v>H3000围框</v>
          </cell>
        </row>
        <row r="5102">
          <cell r="B5102" t="str">
            <v>RCA0000019</v>
          </cell>
          <cell r="C5102" t="str">
            <v>210RCA0000019</v>
          </cell>
          <cell r="D5102" t="str">
            <v>重卡内扶手(左)</v>
          </cell>
        </row>
        <row r="5103">
          <cell r="B5103" t="str">
            <v>SLT0001718</v>
          </cell>
          <cell r="C5103" t="str">
            <v>210SLT0001718</v>
          </cell>
          <cell r="D5103" t="str">
            <v>M31RB主驾左侧罩壳</v>
          </cell>
        </row>
        <row r="5104">
          <cell r="B5104" t="str">
            <v>SLT0001718</v>
          </cell>
          <cell r="C5104" t="str">
            <v>220SLT0001718</v>
          </cell>
          <cell r="D5104" t="str">
            <v>M31RB主驾左侧罩壳</v>
          </cell>
        </row>
        <row r="5105">
          <cell r="B5105" t="str">
            <v>RSM0000232</v>
          </cell>
          <cell r="C5105" t="str">
            <v>210RSM0000232</v>
          </cell>
          <cell r="D5105" t="str">
            <v>H4前下视镜臂下装饰罩大</v>
          </cell>
        </row>
        <row r="5106">
          <cell r="B5106" t="str">
            <v>SHT0000646</v>
          </cell>
          <cell r="C5106" t="str">
            <v>220SHT0000646</v>
          </cell>
          <cell r="D5106" t="str">
            <v>重卡扶手护面总成</v>
          </cell>
        </row>
        <row r="5107">
          <cell r="B5107" t="str">
            <v>REM0003397</v>
          </cell>
          <cell r="C5107" t="str">
            <v>210REM0003397</v>
          </cell>
          <cell r="D5107" t="str">
            <v>1B22082100024镜座</v>
          </cell>
        </row>
        <row r="5108">
          <cell r="B5108" t="str">
            <v>TST0000213</v>
          </cell>
          <cell r="C5108" t="str">
            <v>230TST0000213</v>
          </cell>
          <cell r="D5108" t="str">
            <v>冲针φ4.2*7*8*60</v>
          </cell>
        </row>
        <row r="5109">
          <cell r="B5109" t="str">
            <v>TWT0000078</v>
          </cell>
          <cell r="C5109" t="str">
            <v>230TWT0000078</v>
          </cell>
          <cell r="D5109" t="str">
            <v>无缝管20#</v>
          </cell>
        </row>
        <row r="5110">
          <cell r="B5110" t="str">
            <v>SHT0012140</v>
          </cell>
          <cell r="C5110" t="str">
            <v>230SHT0012140</v>
          </cell>
          <cell r="D5110" t="str">
            <v>座框左侧内边板</v>
          </cell>
        </row>
        <row r="5111">
          <cell r="B5111" t="str">
            <v>SHT0012142</v>
          </cell>
          <cell r="C5111" t="str">
            <v>230SHT0012142</v>
          </cell>
          <cell r="D5111" t="str">
            <v>座框右侧内边板</v>
          </cell>
        </row>
        <row r="5112">
          <cell r="B5112" t="str">
            <v>TMA0000043</v>
          </cell>
          <cell r="C5112" t="str">
            <v>210TMA0000043</v>
          </cell>
          <cell r="D5112" t="str">
            <v>ETX2280左新国标纸箱</v>
          </cell>
        </row>
        <row r="5113">
          <cell r="B5113" t="str">
            <v>TMA0000043</v>
          </cell>
          <cell r="C5113" t="str">
            <v>230TMA0000043</v>
          </cell>
          <cell r="D5113" t="str">
            <v>ETX2280左新国标纸箱</v>
          </cell>
        </row>
        <row r="5114">
          <cell r="B5114" t="str">
            <v>REM0002710</v>
          </cell>
          <cell r="C5114" t="str">
            <v>210REM0002710</v>
          </cell>
          <cell r="D5114" t="str">
            <v>1695镜座</v>
          </cell>
        </row>
        <row r="5115">
          <cell r="B5115" t="str">
            <v>REM0003443</v>
          </cell>
          <cell r="C5115" t="str">
            <v>230REM0003443</v>
          </cell>
          <cell r="D5115" t="str">
            <v>ETX2280主镜杆毛坯</v>
          </cell>
        </row>
        <row r="5116">
          <cell r="B5116" t="str">
            <v>SHT0001675</v>
          </cell>
          <cell r="C5116" t="str">
            <v>210SHT0001675</v>
          </cell>
          <cell r="D5116" t="str">
            <v>X3000副驾驶员右侧罩壳</v>
          </cell>
        </row>
        <row r="5117">
          <cell r="B5117" t="str">
            <v>TMA0000196</v>
          </cell>
          <cell r="C5117" t="str">
            <v>210TMA0000196</v>
          </cell>
          <cell r="D5117" t="str">
            <v>1780-30纸箱</v>
          </cell>
        </row>
        <row r="5118">
          <cell r="B5118" t="str">
            <v>TMA0000258</v>
          </cell>
          <cell r="C5118" t="str">
            <v>210TMA0000258</v>
          </cell>
          <cell r="D5118" t="str">
            <v>1780-31纸箱</v>
          </cell>
        </row>
        <row r="5119">
          <cell r="B5119" t="str">
            <v>REM0003456</v>
          </cell>
          <cell r="C5119" t="str">
            <v>210REM0003456</v>
          </cell>
          <cell r="D5119" t="str">
            <v>H6左上安装座装饰盖ASA</v>
          </cell>
        </row>
        <row r="5120">
          <cell r="B5120" t="str">
            <v>SHT0002520</v>
          </cell>
          <cell r="C5120" t="str">
            <v>220SHT0002520</v>
          </cell>
          <cell r="D5120" t="str">
            <v>D04调角器右罩壳</v>
          </cell>
        </row>
        <row r="5121">
          <cell r="B5121" t="str">
            <v>SHT0002520</v>
          </cell>
          <cell r="C5121" t="str">
            <v>210SHT0002520</v>
          </cell>
          <cell r="D5121" t="str">
            <v>D04调角器右罩壳</v>
          </cell>
        </row>
        <row r="5122">
          <cell r="B5122" t="str">
            <v>SHT0014361</v>
          </cell>
          <cell r="C5122" t="str">
            <v>210SHT0014361</v>
          </cell>
          <cell r="D5122" t="str">
            <v>D04调角器右罩壳黑色</v>
          </cell>
        </row>
        <row r="5123">
          <cell r="B5123" t="str">
            <v>SCS0004367</v>
          </cell>
          <cell r="C5123" t="str">
            <v>230SCS0004367</v>
          </cell>
          <cell r="D5123" t="str">
            <v>中改座垫右侧安装板</v>
          </cell>
        </row>
        <row r="5124">
          <cell r="B5124" t="str">
            <v>SCS0004380</v>
          </cell>
          <cell r="C5124" t="str">
            <v>230SCS0004380</v>
          </cell>
          <cell r="D5124" t="str">
            <v>中改座垫左侧安装板</v>
          </cell>
        </row>
        <row r="5125">
          <cell r="B5125" t="str">
            <v>REM0000581</v>
          </cell>
          <cell r="C5125" t="str">
            <v>210REM0000581</v>
          </cell>
          <cell r="D5125" t="str">
            <v>豪泺小镜片托架</v>
          </cell>
        </row>
        <row r="5126">
          <cell r="B5126" t="str">
            <v>REM0002472</v>
          </cell>
          <cell r="C5126" t="str">
            <v>210REM0002472</v>
          </cell>
          <cell r="D5126" t="str">
            <v>T5G上镜臂盖左</v>
          </cell>
        </row>
        <row r="5127">
          <cell r="B5127" t="str">
            <v>REM0002474</v>
          </cell>
          <cell r="C5127" t="str">
            <v>210REM0002474</v>
          </cell>
          <cell r="D5127" t="str">
            <v>T5G上镜臂盖右</v>
          </cell>
        </row>
        <row r="5128">
          <cell r="B5128" t="str">
            <v>REM0002278</v>
          </cell>
          <cell r="C5128" t="str">
            <v>210REM0002278</v>
          </cell>
          <cell r="D5128" t="str">
            <v>T5G主镜片托右</v>
          </cell>
        </row>
        <row r="5129">
          <cell r="B5129" t="str">
            <v>SLT0010732</v>
          </cell>
          <cell r="C5129" t="str">
            <v>220SLT0010732</v>
          </cell>
          <cell r="D5129" t="str">
            <v>驾驶员左侧护板</v>
          </cell>
        </row>
        <row r="5130">
          <cell r="B5130" t="str">
            <v>SHT0000445</v>
          </cell>
          <cell r="C5130" t="str">
            <v>210SHT0000445</v>
          </cell>
          <cell r="D5130" t="str">
            <v>H5调角器罩壳(左)</v>
          </cell>
        </row>
        <row r="5131">
          <cell r="B5131" t="str">
            <v>SHT0012229</v>
          </cell>
          <cell r="C5131" t="str">
            <v>210SHT0012229</v>
          </cell>
          <cell r="D5131" t="str">
            <v>H5调角器罩壳左冲孔状态</v>
          </cell>
        </row>
        <row r="5132">
          <cell r="B5132" t="str">
            <v>SHT0012940</v>
          </cell>
          <cell r="C5132" t="str">
            <v>210SHT0012940</v>
          </cell>
          <cell r="D5132" t="str">
            <v>H5调角器罩壳左冲双孔</v>
          </cell>
        </row>
        <row r="5133">
          <cell r="B5133" t="str">
            <v>SHT0013890</v>
          </cell>
          <cell r="C5133" t="str">
            <v>210SHT0013890</v>
          </cell>
          <cell r="D5133" t="str">
            <v>H5调角器罩壳左黑色</v>
          </cell>
        </row>
        <row r="5134">
          <cell r="B5134" t="str">
            <v>SHT0013892</v>
          </cell>
          <cell r="C5134" t="str">
            <v>210SHT0013892</v>
          </cell>
          <cell r="D5134" t="str">
            <v>H5调角器罩壳左冲孔黑色</v>
          </cell>
        </row>
        <row r="5135">
          <cell r="B5135" t="str">
            <v>SHT0000445</v>
          </cell>
          <cell r="C5135" t="str">
            <v>220SHT0000445</v>
          </cell>
          <cell r="D5135" t="str">
            <v>H5调角器罩壳(左)</v>
          </cell>
        </row>
        <row r="5136">
          <cell r="B5136" t="str">
            <v>SHT0012940</v>
          </cell>
          <cell r="C5136" t="str">
            <v>220SHT0012940</v>
          </cell>
          <cell r="D5136" t="str">
            <v>H5调角器罩壳左冲双孔</v>
          </cell>
        </row>
        <row r="5137">
          <cell r="B5137" t="str">
            <v>SHT0013890</v>
          </cell>
          <cell r="C5137" t="str">
            <v>230SHT0013890</v>
          </cell>
          <cell r="D5137" t="str">
            <v>H5调角器罩壳左黑色</v>
          </cell>
        </row>
        <row r="5138">
          <cell r="B5138" t="str">
            <v>REM0001682</v>
          </cell>
          <cell r="C5138" t="str">
            <v>210REM0001682</v>
          </cell>
          <cell r="D5138" t="str">
            <v>H3左连接杆喷涂</v>
          </cell>
        </row>
        <row r="5139">
          <cell r="B5139" t="str">
            <v>REM0001692</v>
          </cell>
          <cell r="C5139" t="str">
            <v>210REM0001692</v>
          </cell>
          <cell r="D5139" t="str">
            <v>H3右连接杆喷涂</v>
          </cell>
        </row>
        <row r="5140">
          <cell r="B5140" t="str">
            <v>TST0000334</v>
          </cell>
          <cell r="C5140" t="str">
            <v>230TST0000334</v>
          </cell>
          <cell r="D5140" t="str">
            <v>紫铜带（公斤）</v>
          </cell>
        </row>
        <row r="5141">
          <cell r="B5141" t="str">
            <v>REM0003233</v>
          </cell>
          <cell r="C5141" t="str">
            <v>210REM0003233</v>
          </cell>
          <cell r="D5141" t="str">
            <v>T7H左镜下装饰盖(成品)</v>
          </cell>
        </row>
        <row r="5142">
          <cell r="B5142" t="str">
            <v>REM0003234</v>
          </cell>
          <cell r="C5142" t="str">
            <v>210REM0003234</v>
          </cell>
          <cell r="D5142" t="str">
            <v>T7H右镜下装饰盖(成品)</v>
          </cell>
        </row>
        <row r="5143">
          <cell r="B5143" t="str">
            <v>REM0003460</v>
          </cell>
          <cell r="C5143" t="str">
            <v>210REM0003460</v>
          </cell>
          <cell r="D5143" t="str">
            <v>H6右上安装座装饰盖ASA</v>
          </cell>
        </row>
        <row r="5144">
          <cell r="B5144" t="str">
            <v>SLT0002713</v>
          </cell>
          <cell r="C5144" t="str">
            <v>230SLT0002713</v>
          </cell>
          <cell r="D5144" t="str">
            <v>中间靠背左侧装车钣金电泳</v>
          </cell>
        </row>
        <row r="5145">
          <cell r="B5145" t="str">
            <v>REM0002932</v>
          </cell>
          <cell r="C5145" t="str">
            <v>210REM0002932</v>
          </cell>
          <cell r="D5145" t="str">
            <v>2200改型镜杆右加长</v>
          </cell>
        </row>
        <row r="5146">
          <cell r="B5146" t="str">
            <v>SLT0000791</v>
          </cell>
          <cell r="C5146" t="str">
            <v>220SLT0000791</v>
          </cell>
          <cell r="D5146" t="str">
            <v>M4杂物盒锁（新）</v>
          </cell>
        </row>
        <row r="5147">
          <cell r="B5147" t="str">
            <v>SHT0000196</v>
          </cell>
          <cell r="C5147" t="str">
            <v>210SHT0000196</v>
          </cell>
          <cell r="D5147" t="str">
            <v>M3000主驾左大护板带孔</v>
          </cell>
        </row>
        <row r="5148">
          <cell r="B5148" t="str">
            <v>SHT0000139</v>
          </cell>
          <cell r="C5148" t="str">
            <v>220SHT0000139</v>
          </cell>
          <cell r="D5148" t="str">
            <v>H3改型司机总座罩壳</v>
          </cell>
        </row>
        <row r="5149">
          <cell r="B5149" t="str">
            <v>SHT0000140</v>
          </cell>
          <cell r="C5149" t="str">
            <v>220SHT0000140</v>
          </cell>
          <cell r="D5149" t="str">
            <v>驾驶员调角器右侧罩壳</v>
          </cell>
        </row>
        <row r="5150">
          <cell r="B5150" t="str">
            <v>SHT0000196</v>
          </cell>
          <cell r="C5150" t="str">
            <v>220SHT0000196</v>
          </cell>
          <cell r="D5150" t="str">
            <v>M3000主驾左大护板带孔</v>
          </cell>
        </row>
        <row r="5151">
          <cell r="B5151" t="str">
            <v>SHT0000140</v>
          </cell>
          <cell r="C5151" t="str">
            <v>230SHT0000140</v>
          </cell>
          <cell r="D5151" t="str">
            <v>驾驶员调角器右侧罩壳</v>
          </cell>
        </row>
        <row r="5152">
          <cell r="B5152" t="str">
            <v>REM0003007</v>
          </cell>
          <cell r="C5152" t="str">
            <v>210REM0003007</v>
          </cell>
          <cell r="D5152" t="str">
            <v>ETX镜杆</v>
          </cell>
        </row>
        <row r="5153">
          <cell r="B5153" t="str">
            <v>SLT0010369</v>
          </cell>
          <cell r="C5153" t="str">
            <v>210SLT0010369</v>
          </cell>
          <cell r="D5153" t="str">
            <v>统帅杂物箱盖</v>
          </cell>
        </row>
        <row r="5154">
          <cell r="B5154" t="str">
            <v>SLT0010369</v>
          </cell>
          <cell r="C5154" t="str">
            <v>220SLT0010369</v>
          </cell>
          <cell r="D5154" t="str">
            <v>统帅杂物箱盖</v>
          </cell>
        </row>
        <row r="5155">
          <cell r="B5155" t="str">
            <v>REM0002263</v>
          </cell>
          <cell r="C5155" t="str">
            <v>210REM0002263</v>
          </cell>
          <cell r="D5155" t="str">
            <v>T7H镜臂盖1</v>
          </cell>
        </row>
        <row r="5156">
          <cell r="B5156" t="str">
            <v>REM0002265</v>
          </cell>
          <cell r="C5156" t="str">
            <v>210REM0002265</v>
          </cell>
          <cell r="D5156" t="str">
            <v>T7H镜臂盖2</v>
          </cell>
        </row>
        <row r="5157">
          <cell r="B5157" t="str">
            <v>SCS0004026</v>
          </cell>
          <cell r="C5157" t="str">
            <v>210SCS0004026</v>
          </cell>
          <cell r="D5157" t="str">
            <v>B40L靠背扣手底座</v>
          </cell>
        </row>
        <row r="5158">
          <cell r="B5158" t="str">
            <v>SCS0004026</v>
          </cell>
          <cell r="C5158" t="str">
            <v>220SCS0004026</v>
          </cell>
          <cell r="D5158" t="str">
            <v>B40L靠背扣手底座</v>
          </cell>
        </row>
        <row r="5159">
          <cell r="B5159" t="str">
            <v>TMA0000479</v>
          </cell>
          <cell r="C5159" t="str">
            <v>210TMA0000479</v>
          </cell>
          <cell r="D5159" t="str">
            <v>出口澳洲六件成品包装箱</v>
          </cell>
        </row>
        <row r="5160">
          <cell r="B5160" t="str">
            <v>TMA0000479</v>
          </cell>
          <cell r="C5160" t="str">
            <v>230TMA0000479</v>
          </cell>
          <cell r="D5160" t="str">
            <v>出口澳洲六件成品包装箱</v>
          </cell>
        </row>
        <row r="5161">
          <cell r="B5161" t="str">
            <v>REM0001143</v>
          </cell>
          <cell r="C5161" t="str">
            <v>210REM0001143</v>
          </cell>
          <cell r="D5161" t="str">
            <v>B80C左底座</v>
          </cell>
        </row>
        <row r="5162">
          <cell r="B5162" t="str">
            <v>REM0001165</v>
          </cell>
          <cell r="C5162" t="str">
            <v>210REM0001165</v>
          </cell>
          <cell r="D5162" t="str">
            <v>B80C右底座</v>
          </cell>
        </row>
        <row r="5163">
          <cell r="B5163" t="str">
            <v>REM0001143</v>
          </cell>
          <cell r="C5163" t="str">
            <v>230REM0001143</v>
          </cell>
          <cell r="D5163" t="str">
            <v>B80C左底座</v>
          </cell>
        </row>
        <row r="5164">
          <cell r="B5164" t="str">
            <v>REM0001165</v>
          </cell>
          <cell r="C5164" t="str">
            <v>230REM0001165</v>
          </cell>
          <cell r="D5164" t="str">
            <v>B80C右底座</v>
          </cell>
        </row>
        <row r="5165">
          <cell r="B5165" t="str">
            <v>SHT0014666</v>
          </cell>
          <cell r="C5165" t="str">
            <v>210SHT0014666</v>
          </cell>
          <cell r="D5165" t="str">
            <v>调角器右罩壳</v>
          </cell>
        </row>
        <row r="5166">
          <cell r="B5166" t="str">
            <v>SHT0014666</v>
          </cell>
          <cell r="C5166" t="str">
            <v>220SHT0014666</v>
          </cell>
          <cell r="D5166" t="str">
            <v>调角器右罩壳</v>
          </cell>
        </row>
        <row r="5167">
          <cell r="B5167" t="str">
            <v>SLT0000384</v>
          </cell>
          <cell r="C5167" t="str">
            <v>220SLT0000384</v>
          </cell>
          <cell r="D5167" t="str">
            <v>K1锁扣短</v>
          </cell>
        </row>
        <row r="5168">
          <cell r="B5168" t="str">
            <v>TST0001532</v>
          </cell>
          <cell r="C5168" t="str">
            <v>230TST0001532</v>
          </cell>
          <cell r="D5168" t="str">
            <v>压板螺丝φ20*200</v>
          </cell>
        </row>
        <row r="5169">
          <cell r="B5169" t="str">
            <v>SHT0000052</v>
          </cell>
          <cell r="C5169" t="str">
            <v>210SHT0000052</v>
          </cell>
          <cell r="D5169" t="str">
            <v>调角器左罩壳</v>
          </cell>
        </row>
        <row r="5170">
          <cell r="B5170" t="str">
            <v>SHT0000052</v>
          </cell>
          <cell r="C5170" t="str">
            <v>220SHT0000052</v>
          </cell>
          <cell r="D5170" t="str">
            <v>调角器左罩壳</v>
          </cell>
        </row>
        <row r="5171">
          <cell r="B5171" t="str">
            <v>REM0002250</v>
          </cell>
          <cell r="C5171" t="str">
            <v>210REM0002250</v>
          </cell>
          <cell r="D5171" t="str">
            <v>T5G主镜片托左</v>
          </cell>
        </row>
        <row r="5172">
          <cell r="B5172" t="str">
            <v>SHT0002245</v>
          </cell>
          <cell r="C5172" t="str">
            <v>230SHT0002245</v>
          </cell>
          <cell r="D5172" t="str">
            <v>安全带上悬置安装板总成</v>
          </cell>
        </row>
        <row r="5173">
          <cell r="B5173" t="str">
            <v>SHT0002252</v>
          </cell>
          <cell r="C5173" t="str">
            <v>230SHT0002252</v>
          </cell>
          <cell r="D5173" t="str">
            <v>安全带上悬置安装板总成</v>
          </cell>
        </row>
        <row r="5174">
          <cell r="B5174" t="str">
            <v>REM0001761</v>
          </cell>
          <cell r="C5174" t="str">
            <v>210REM0001761</v>
          </cell>
          <cell r="D5174" t="str">
            <v>H3主镜片铬背</v>
          </cell>
        </row>
        <row r="5175">
          <cell r="B5175" t="str">
            <v>SHT0000446</v>
          </cell>
          <cell r="C5175" t="str">
            <v>210SHT0000446</v>
          </cell>
          <cell r="D5175" t="str">
            <v>H5调角器罩壳(右)</v>
          </cell>
        </row>
        <row r="5176">
          <cell r="B5176" t="str">
            <v>SHT0013891</v>
          </cell>
          <cell r="C5176" t="str">
            <v>210SHT0013891</v>
          </cell>
          <cell r="D5176" t="str">
            <v>H5调角器罩壳右黑色</v>
          </cell>
        </row>
        <row r="5177">
          <cell r="B5177" t="str">
            <v>SHT0013752</v>
          </cell>
          <cell r="C5177" t="str">
            <v>230SHT0013752</v>
          </cell>
          <cell r="D5177" t="str">
            <v>X5000副驾左侧边板组件</v>
          </cell>
        </row>
        <row r="5178">
          <cell r="B5178" t="str">
            <v>TST0001699</v>
          </cell>
          <cell r="C5178" t="str">
            <v>230TST0001699</v>
          </cell>
          <cell r="D5178" t="str">
            <v>钻头3.6</v>
          </cell>
        </row>
        <row r="5179">
          <cell r="B5179" t="str">
            <v>SLT0010718</v>
          </cell>
          <cell r="C5179" t="str">
            <v>230SLT0010718</v>
          </cell>
          <cell r="D5179" t="str">
            <v>左侧装车钣金焊接总成电泳</v>
          </cell>
        </row>
        <row r="5180">
          <cell r="B5180" t="str">
            <v>SCS0004817</v>
          </cell>
          <cell r="C5180" t="str">
            <v>230SCS0004817</v>
          </cell>
          <cell r="D5180" t="str">
            <v>右座椅靠背主管</v>
          </cell>
        </row>
        <row r="5181">
          <cell r="B5181" t="str">
            <v>REM0000158</v>
          </cell>
          <cell r="C5181" t="str">
            <v>210REM0000158</v>
          </cell>
          <cell r="D5181" t="str">
            <v>C35DB左低配线束合件</v>
          </cell>
        </row>
        <row r="5182">
          <cell r="B5182" t="str">
            <v>REM0000189</v>
          </cell>
          <cell r="C5182" t="str">
            <v>210REM0000189</v>
          </cell>
          <cell r="D5182" t="str">
            <v>C35DB右低配线束合件</v>
          </cell>
        </row>
        <row r="5183">
          <cell r="B5183" t="str">
            <v>RSM0000018</v>
          </cell>
          <cell r="C5183" t="str">
            <v>210RSM0000018</v>
          </cell>
          <cell r="D5183" t="str">
            <v>2200改型下视镜杆喷涂</v>
          </cell>
        </row>
        <row r="5184">
          <cell r="B5184" t="str">
            <v>RIM0000110</v>
          </cell>
          <cell r="C5184" t="str">
            <v>210RIM0000110</v>
          </cell>
          <cell r="D5184" t="str">
            <v>内视镜L0821014003A0</v>
          </cell>
        </row>
        <row r="5185">
          <cell r="B5185" t="str">
            <v>REM0000476</v>
          </cell>
          <cell r="C5185" t="str">
            <v>210REM0000476</v>
          </cell>
          <cell r="D5185" t="str">
            <v>ETX改型左后下镜座罩</v>
          </cell>
        </row>
        <row r="5186">
          <cell r="B5186" t="str">
            <v>REM0000495</v>
          </cell>
          <cell r="C5186" t="str">
            <v>210REM0000495</v>
          </cell>
          <cell r="D5186" t="str">
            <v>ETX改型右后下镜座罩</v>
          </cell>
        </row>
        <row r="5187">
          <cell r="B5187" t="str">
            <v>SHT0002519</v>
          </cell>
          <cell r="C5187" t="str">
            <v>220SHT0002519</v>
          </cell>
          <cell r="D5187" t="str">
            <v>D04调角器左罩壳</v>
          </cell>
        </row>
        <row r="5188">
          <cell r="B5188" t="str">
            <v>SHT0002519</v>
          </cell>
          <cell r="C5188" t="str">
            <v>210SHT0002519</v>
          </cell>
          <cell r="D5188" t="str">
            <v>D04调角器左罩壳</v>
          </cell>
        </row>
        <row r="5189">
          <cell r="B5189" t="str">
            <v>SHT0014360</v>
          </cell>
          <cell r="C5189" t="str">
            <v>210SHT0014360</v>
          </cell>
          <cell r="D5189" t="str">
            <v>D04调角器左罩壳黑色</v>
          </cell>
        </row>
        <row r="5190">
          <cell r="B5190" t="str">
            <v>REM0002251</v>
          </cell>
          <cell r="C5190" t="str">
            <v>210REM0002251</v>
          </cell>
          <cell r="D5190" t="str">
            <v>C7主镜片左</v>
          </cell>
        </row>
        <row r="5191">
          <cell r="B5191" t="str">
            <v>REM0002279</v>
          </cell>
          <cell r="C5191" t="str">
            <v>210REM0002279</v>
          </cell>
          <cell r="D5191" t="str">
            <v>C7主镜片右</v>
          </cell>
        </row>
        <row r="5192">
          <cell r="B5192" t="str">
            <v>SHT0013302</v>
          </cell>
          <cell r="C5192" t="str">
            <v>230SHT0013302</v>
          </cell>
          <cell r="D5192" t="str">
            <v>座框左边板</v>
          </cell>
        </row>
        <row r="5193">
          <cell r="B5193" t="str">
            <v>SHT0010064</v>
          </cell>
          <cell r="C5193" t="str">
            <v>230SHT0010064</v>
          </cell>
          <cell r="D5193" t="str">
            <v>靠背骨架侧边板</v>
          </cell>
        </row>
        <row r="5194">
          <cell r="B5194" t="str">
            <v>SHT0010332</v>
          </cell>
          <cell r="C5194" t="str">
            <v>220SHT0010332</v>
          </cell>
          <cell r="D5194" t="str">
            <v>驾驶员标配前罩壳</v>
          </cell>
        </row>
        <row r="5195">
          <cell r="B5195" t="str">
            <v>REM0003443</v>
          </cell>
          <cell r="C5195" t="str">
            <v>210REM0003443</v>
          </cell>
          <cell r="D5195" t="str">
            <v>ETX2280主镜杆毛坯</v>
          </cell>
        </row>
        <row r="5196">
          <cell r="B5196" t="str">
            <v>REM0000788</v>
          </cell>
          <cell r="C5196" t="str">
            <v>210REM0000788</v>
          </cell>
          <cell r="D5196" t="str">
            <v>C33D线盒左</v>
          </cell>
        </row>
        <row r="5197">
          <cell r="B5197" t="str">
            <v>REM0000815</v>
          </cell>
          <cell r="C5197" t="str">
            <v>210REM0000815</v>
          </cell>
          <cell r="D5197" t="str">
            <v>C33D线盒右</v>
          </cell>
        </row>
        <row r="5198">
          <cell r="B5198" t="str">
            <v>SHT0010076</v>
          </cell>
          <cell r="C5198" t="str">
            <v>230SHT0010076</v>
          </cell>
          <cell r="D5198" t="str">
            <v>靠背下U形管</v>
          </cell>
        </row>
        <row r="5199">
          <cell r="B5199" t="str">
            <v>SCS0004812</v>
          </cell>
          <cell r="C5199" t="str">
            <v>230SCS0004812</v>
          </cell>
          <cell r="D5199" t="str">
            <v>右座椅座垫后主管</v>
          </cell>
        </row>
        <row r="5200">
          <cell r="B5200" t="str">
            <v>RSM0000037</v>
          </cell>
          <cell r="C5200" t="str">
            <v>210RSM0000037</v>
          </cell>
          <cell r="D5200" t="str">
            <v>奥铃升级下视装饰盖</v>
          </cell>
        </row>
        <row r="5201">
          <cell r="B5201" t="str">
            <v>SLT0000420</v>
          </cell>
          <cell r="C5201" t="str">
            <v>220SLT0000420</v>
          </cell>
          <cell r="D5201" t="str">
            <v>G9铰链右</v>
          </cell>
        </row>
        <row r="5202">
          <cell r="B5202" t="str">
            <v>SLT0000614</v>
          </cell>
          <cell r="C5202" t="str">
            <v>220SLT0000614</v>
          </cell>
          <cell r="D5202" t="str">
            <v>G7铰链左(小)</v>
          </cell>
        </row>
        <row r="5203">
          <cell r="B5203" t="str">
            <v>TMA0000424</v>
          </cell>
          <cell r="C5203" t="str">
            <v>210TMA0000424</v>
          </cell>
          <cell r="D5203" t="str">
            <v>ETX补盲镜纸箱新国标</v>
          </cell>
        </row>
        <row r="5204">
          <cell r="B5204" t="str">
            <v>TMA0000424</v>
          </cell>
          <cell r="C5204" t="str">
            <v>230TMA0000424</v>
          </cell>
          <cell r="D5204" t="str">
            <v>ETX补盲镜纸箱新国标</v>
          </cell>
        </row>
        <row r="5205">
          <cell r="B5205" t="str">
            <v>SCS0005611</v>
          </cell>
          <cell r="C5205" t="str">
            <v>230SCS0005611</v>
          </cell>
          <cell r="D5205" t="str">
            <v>小旋转支架总成</v>
          </cell>
        </row>
        <row r="5206">
          <cell r="B5206" t="str">
            <v>SCS0005941</v>
          </cell>
          <cell r="C5206" t="str">
            <v>230SCS0005941</v>
          </cell>
          <cell r="D5206" t="str">
            <v>小旋转支架总成</v>
          </cell>
        </row>
        <row r="5207">
          <cell r="B5207" t="str">
            <v>SCS0004269</v>
          </cell>
          <cell r="C5207" t="str">
            <v>220SCS0004269</v>
          </cell>
          <cell r="D5207" t="str">
            <v>B40L后排侧头枕骨架</v>
          </cell>
        </row>
        <row r="5208">
          <cell r="B5208" t="str">
            <v>SLT0000615</v>
          </cell>
          <cell r="C5208" t="str">
            <v>220SLT0000615</v>
          </cell>
          <cell r="D5208" t="str">
            <v>G7铰链右（大）</v>
          </cell>
        </row>
        <row r="5209">
          <cell r="B5209" t="str">
            <v>SHT0014876</v>
          </cell>
          <cell r="C5209" t="str">
            <v>230SHT0014876</v>
          </cell>
          <cell r="D5209" t="str">
            <v>左扶手支架总成电泳</v>
          </cell>
        </row>
        <row r="5210">
          <cell r="B5210" t="str">
            <v>SHT0014877</v>
          </cell>
          <cell r="C5210" t="str">
            <v>230SHT0014877</v>
          </cell>
          <cell r="D5210" t="str">
            <v>右扶手支架总成电泳</v>
          </cell>
        </row>
        <row r="5211">
          <cell r="B5211" t="str">
            <v>RSM0000216</v>
          </cell>
          <cell r="C5211" t="str">
            <v>210RSM0000216</v>
          </cell>
          <cell r="D5211" t="str">
            <v>A7路面镜镜头压框</v>
          </cell>
        </row>
        <row r="5212">
          <cell r="B5212" t="str">
            <v>SCS0004082</v>
          </cell>
          <cell r="C5212" t="str">
            <v>210SCS0004082</v>
          </cell>
          <cell r="D5212" t="str">
            <v>B40L司机侧围前护盖</v>
          </cell>
        </row>
        <row r="5213">
          <cell r="B5213" t="str">
            <v>SCS0004082</v>
          </cell>
          <cell r="C5213" t="str">
            <v>220SCS0004082</v>
          </cell>
          <cell r="D5213" t="str">
            <v>B40L司机侧围前护盖</v>
          </cell>
        </row>
        <row r="5214">
          <cell r="B5214" t="str">
            <v>SLT0011490</v>
          </cell>
          <cell r="C5214" t="str">
            <v>230SLT0011490</v>
          </cell>
          <cell r="D5214" t="str">
            <v>副驾靠背左侧装车钣金总成</v>
          </cell>
        </row>
        <row r="5215">
          <cell r="B5215" t="str">
            <v>SHT0001211</v>
          </cell>
          <cell r="C5215" t="str">
            <v>230SHT0001211</v>
          </cell>
          <cell r="D5215" t="str">
            <v>升降导轨L</v>
          </cell>
        </row>
        <row r="5216">
          <cell r="B5216" t="str">
            <v>SHT0012134</v>
          </cell>
          <cell r="C5216" t="str">
            <v>210SHT0012134</v>
          </cell>
          <cell r="D5216" t="str">
            <v>H5主驾调角器右罩壳(堵孔)</v>
          </cell>
        </row>
        <row r="5217">
          <cell r="B5217" t="str">
            <v>SHT0012134</v>
          </cell>
          <cell r="C5217" t="str">
            <v>220SHT0012134</v>
          </cell>
          <cell r="D5217" t="str">
            <v>H5主驾调角器右罩壳(堵孔)</v>
          </cell>
        </row>
        <row r="5218">
          <cell r="B5218" t="str">
            <v>SCS0004094</v>
          </cell>
          <cell r="C5218" t="str">
            <v>210SCS0004094</v>
          </cell>
          <cell r="D5218" t="str">
            <v>B40副司机前护盖</v>
          </cell>
        </row>
        <row r="5219">
          <cell r="B5219" t="str">
            <v>SCS0004094</v>
          </cell>
          <cell r="C5219" t="str">
            <v>220SCS0004094</v>
          </cell>
          <cell r="D5219" t="str">
            <v>B40副司机前护盖</v>
          </cell>
        </row>
        <row r="5220">
          <cell r="B5220" t="str">
            <v>SHT0010206</v>
          </cell>
          <cell r="C5220" t="str">
            <v>230SHT0010206</v>
          </cell>
          <cell r="D5220" t="str">
            <v>上框侧支架焊接总成</v>
          </cell>
        </row>
        <row r="5221">
          <cell r="B5221" t="str">
            <v>REM0003091</v>
          </cell>
          <cell r="C5221" t="str">
            <v>210REM0003091</v>
          </cell>
          <cell r="D5221" t="str">
            <v>捷运前下视镜杆</v>
          </cell>
        </row>
        <row r="5222">
          <cell r="B5222" t="str">
            <v>REM0003091</v>
          </cell>
          <cell r="C5222" t="str">
            <v>230REM0003091</v>
          </cell>
          <cell r="D5222" t="str">
            <v>捷运前下视镜杆</v>
          </cell>
        </row>
        <row r="5223">
          <cell r="B5223" t="str">
            <v>SLT0002003</v>
          </cell>
          <cell r="C5223" t="str">
            <v>230SLT0002003</v>
          </cell>
          <cell r="D5223" t="str">
            <v>靠背支撑件</v>
          </cell>
        </row>
        <row r="5224">
          <cell r="B5224" t="str">
            <v>REM0000475</v>
          </cell>
          <cell r="C5224" t="str">
            <v>210REM0000475</v>
          </cell>
          <cell r="D5224" t="str">
            <v>ETX左后下镜臂下盖</v>
          </cell>
        </row>
        <row r="5225">
          <cell r="B5225" t="str">
            <v>REM0000493</v>
          </cell>
          <cell r="C5225" t="str">
            <v>210REM0000493</v>
          </cell>
          <cell r="D5225" t="str">
            <v>ETX右后下镜臂下盖</v>
          </cell>
        </row>
        <row r="5226">
          <cell r="B5226" t="str">
            <v>REM0001762</v>
          </cell>
          <cell r="C5226" t="str">
            <v>210REM0001762</v>
          </cell>
          <cell r="D5226" t="str">
            <v>H3广角镜片铬背</v>
          </cell>
        </row>
        <row r="5227">
          <cell r="B5227" t="str">
            <v>REM0001826</v>
          </cell>
          <cell r="C5227" t="str">
            <v>210REM0001826</v>
          </cell>
          <cell r="D5227" t="str">
            <v>华菱主后盖</v>
          </cell>
        </row>
        <row r="5228">
          <cell r="B5228" t="str">
            <v>SHT0012963</v>
          </cell>
          <cell r="C5228" t="str">
            <v>220SHT0012963</v>
          </cell>
          <cell r="D5228" t="str">
            <v>上卧铺左转轴</v>
          </cell>
        </row>
        <row r="5229">
          <cell r="B5229" t="str">
            <v>SHT0012964</v>
          </cell>
          <cell r="C5229" t="str">
            <v>220SHT0012964</v>
          </cell>
          <cell r="D5229" t="str">
            <v>上卧铺右转轴</v>
          </cell>
        </row>
        <row r="5230">
          <cell r="B5230" t="str">
            <v>SBS0010011</v>
          </cell>
          <cell r="C5230" t="str">
            <v>220SBS0010011</v>
          </cell>
          <cell r="D5230" t="str">
            <v>司机座垫护面总成</v>
          </cell>
        </row>
        <row r="5231">
          <cell r="B5231" t="str">
            <v>REM0003231</v>
          </cell>
          <cell r="C5231" t="str">
            <v>210REM0003231</v>
          </cell>
          <cell r="D5231" t="str">
            <v>T5G左下装饰盖(成品)</v>
          </cell>
        </row>
        <row r="5232">
          <cell r="B5232" t="str">
            <v>REM0003232</v>
          </cell>
          <cell r="C5232" t="str">
            <v>210REM0003232</v>
          </cell>
          <cell r="D5232" t="str">
            <v>T5G右下装饰盖(成品)</v>
          </cell>
        </row>
        <row r="5233">
          <cell r="B5233" t="str">
            <v>SHT0001674</v>
          </cell>
          <cell r="C5233" t="str">
            <v>210SHT0001674</v>
          </cell>
          <cell r="D5233" t="str">
            <v>X3000副驾驶员左侧罩壳</v>
          </cell>
        </row>
        <row r="5234">
          <cell r="B5234" t="str">
            <v>RCA0000020</v>
          </cell>
          <cell r="C5234" t="str">
            <v>210RCA0000020</v>
          </cell>
          <cell r="D5234" t="str">
            <v>重卡内扶手(右)</v>
          </cell>
        </row>
        <row r="5235">
          <cell r="B5235" t="str">
            <v>REM0001830</v>
          </cell>
          <cell r="C5235" t="str">
            <v>210REM0001830</v>
          </cell>
          <cell r="D5235" t="str">
            <v>华菱主镜片</v>
          </cell>
        </row>
        <row r="5236">
          <cell r="B5236" t="str">
            <v>TST0000171</v>
          </cell>
          <cell r="C5236" t="str">
            <v>230TST0000171</v>
          </cell>
          <cell r="D5236" t="str">
            <v>ф10.1*60冲针</v>
          </cell>
        </row>
        <row r="5237">
          <cell r="B5237" t="str">
            <v>TST0000642</v>
          </cell>
          <cell r="C5237" t="str">
            <v>230TST0000642</v>
          </cell>
          <cell r="D5237" t="str">
            <v>轴承6204</v>
          </cell>
        </row>
        <row r="5238">
          <cell r="B5238" t="str">
            <v>SLT0000308</v>
          </cell>
          <cell r="C5238" t="str">
            <v>220SLT0000308</v>
          </cell>
          <cell r="D5238" t="str">
            <v>M3右舵单轴中连接板</v>
          </cell>
        </row>
        <row r="5239">
          <cell r="B5239" t="str">
            <v>SLT0000308</v>
          </cell>
          <cell r="C5239" t="str">
            <v>230SLT0000308</v>
          </cell>
          <cell r="D5239" t="str">
            <v>M3右舵单轴中连接板</v>
          </cell>
        </row>
        <row r="5240">
          <cell r="B5240" t="str">
            <v>RSM0000261</v>
          </cell>
          <cell r="C5240" t="str">
            <v>210RSM0000261</v>
          </cell>
          <cell r="D5240" t="str">
            <v>曼右置车前下视镜动臂</v>
          </cell>
        </row>
        <row r="5241">
          <cell r="B5241" t="str">
            <v>SHT0012353</v>
          </cell>
          <cell r="C5241" t="str">
            <v>220SHT0012353</v>
          </cell>
          <cell r="D5241" t="str">
            <v>头枕面套总成</v>
          </cell>
        </row>
        <row r="5242">
          <cell r="B5242" t="str">
            <v>SHT0001401</v>
          </cell>
          <cell r="C5242" t="str">
            <v>230SHT0001401</v>
          </cell>
          <cell r="D5242" t="str">
            <v>安全带固定板组件电泳</v>
          </cell>
        </row>
        <row r="5243">
          <cell r="B5243" t="str">
            <v>REM0000472</v>
          </cell>
          <cell r="C5243" t="str">
            <v>210REM0000472</v>
          </cell>
          <cell r="D5243" t="str">
            <v>ETX左后上镜臂上盖</v>
          </cell>
        </row>
        <row r="5244">
          <cell r="B5244" t="str">
            <v>REM0000489</v>
          </cell>
          <cell r="C5244" t="str">
            <v>210REM0000489</v>
          </cell>
          <cell r="D5244" t="str">
            <v>ETX右后上镜臂上盖</v>
          </cell>
        </row>
        <row r="5245">
          <cell r="B5245" t="str">
            <v>SHT0001285</v>
          </cell>
          <cell r="C5245" t="str">
            <v>230SHT0001285</v>
          </cell>
          <cell r="D5245" t="str">
            <v>后支撑焊接组件电泳</v>
          </cell>
        </row>
        <row r="5246">
          <cell r="B5246" t="str">
            <v>SHT0000609</v>
          </cell>
          <cell r="C5246" t="str">
            <v>220SHT0000609</v>
          </cell>
          <cell r="D5246" t="str">
            <v>包木块长护面总成</v>
          </cell>
        </row>
        <row r="5247">
          <cell r="B5247" t="str">
            <v>REM0001760</v>
          </cell>
          <cell r="C5247" t="str">
            <v>210REM0001760</v>
          </cell>
          <cell r="D5247" t="str">
            <v>ETX镜座右装饰盖</v>
          </cell>
        </row>
        <row r="5248">
          <cell r="B5248" t="str">
            <v>REM0001769</v>
          </cell>
          <cell r="C5248" t="str">
            <v>210REM0001769</v>
          </cell>
          <cell r="D5248" t="str">
            <v>ETX镜座左装饰盖</v>
          </cell>
        </row>
        <row r="5249">
          <cell r="B5249" t="str">
            <v>REM0002739</v>
          </cell>
          <cell r="C5249" t="str">
            <v>210REM0002739</v>
          </cell>
          <cell r="D5249" t="str">
            <v>M31RB左三角装饰罩</v>
          </cell>
        </row>
        <row r="5250">
          <cell r="B5250" t="str">
            <v>REM0002740</v>
          </cell>
          <cell r="C5250" t="str">
            <v>210REM0002740</v>
          </cell>
          <cell r="D5250" t="str">
            <v>M31RB右三角装饰罩</v>
          </cell>
        </row>
        <row r="5251">
          <cell r="B5251" t="str">
            <v>SLT0010731</v>
          </cell>
          <cell r="C5251" t="str">
            <v>220SLT0010731</v>
          </cell>
          <cell r="D5251" t="str">
            <v>驾驶员左侧护板</v>
          </cell>
        </row>
        <row r="5252">
          <cell r="B5252" t="str">
            <v>TMA0000264</v>
          </cell>
          <cell r="C5252" t="str">
            <v>210TMA0000264</v>
          </cell>
          <cell r="D5252" t="str">
            <v>H3后视镜右包装箱</v>
          </cell>
        </row>
        <row r="5253">
          <cell r="B5253" t="str">
            <v>TMA0000264</v>
          </cell>
          <cell r="C5253" t="str">
            <v>230TMA0000264</v>
          </cell>
          <cell r="D5253" t="str">
            <v>H3后视镜右包装箱</v>
          </cell>
        </row>
        <row r="5254">
          <cell r="B5254" t="str">
            <v>RSM0000220</v>
          </cell>
          <cell r="C5254" t="str">
            <v>210RSM0000220</v>
          </cell>
          <cell r="D5254" t="str">
            <v>ETX路面镜体</v>
          </cell>
        </row>
        <row r="5255">
          <cell r="B5255" t="str">
            <v>RSM0000282</v>
          </cell>
          <cell r="C5255" t="str">
            <v>210RSM0000282</v>
          </cell>
          <cell r="D5255" t="str">
            <v>N07前下视镜镜杆</v>
          </cell>
        </row>
        <row r="5256">
          <cell r="B5256" t="str">
            <v>REM0003161</v>
          </cell>
          <cell r="C5256" t="str">
            <v>230REM0003161</v>
          </cell>
          <cell r="D5256" t="str">
            <v>奥驰A铸件新</v>
          </cell>
        </row>
        <row r="5257">
          <cell r="B5257" t="str">
            <v>SLT0002401</v>
          </cell>
          <cell r="C5257" t="str">
            <v>230SLT0002401</v>
          </cell>
          <cell r="D5257" t="str">
            <v>主驾支架右总成</v>
          </cell>
        </row>
        <row r="5258">
          <cell r="B5258" t="str">
            <v>SHT0013753</v>
          </cell>
          <cell r="C5258" t="str">
            <v>230SHT0013753</v>
          </cell>
          <cell r="D5258" t="str">
            <v>X5000副驾右侧边板组件</v>
          </cell>
        </row>
        <row r="5259">
          <cell r="B5259" t="str">
            <v>SBS0010013</v>
          </cell>
          <cell r="C5259" t="str">
            <v>220SBS0010013</v>
          </cell>
          <cell r="D5259" t="str">
            <v>前排中间座垫护面总成</v>
          </cell>
        </row>
        <row r="5260">
          <cell r="B5260" t="str">
            <v>SHT0000778</v>
          </cell>
          <cell r="C5260" t="str">
            <v>220SHT0000778</v>
          </cell>
          <cell r="D5260" t="str">
            <v>司机后端固定支座</v>
          </cell>
        </row>
        <row r="5261">
          <cell r="B5261" t="str">
            <v>SHT0000778</v>
          </cell>
          <cell r="C5261" t="str">
            <v>230SHT0000778</v>
          </cell>
          <cell r="D5261" t="str">
            <v>司机后端固定支座</v>
          </cell>
        </row>
        <row r="5262">
          <cell r="B5262" t="str">
            <v>SLT0000828</v>
          </cell>
          <cell r="C5262" t="str">
            <v>210SLT0000828</v>
          </cell>
          <cell r="D5262" t="str">
            <v>M4主驾驶座调节把手(前)</v>
          </cell>
        </row>
        <row r="5263">
          <cell r="B5263" t="str">
            <v>SLT0000834</v>
          </cell>
          <cell r="C5263" t="str">
            <v>210SLT0000834</v>
          </cell>
          <cell r="D5263" t="str">
            <v>M4主驾驶座调节把手(后)</v>
          </cell>
        </row>
        <row r="5264">
          <cell r="B5264" t="str">
            <v>SCS0005599</v>
          </cell>
          <cell r="C5264" t="str">
            <v>230SCS0005599</v>
          </cell>
          <cell r="D5264" t="str">
            <v>301司机座框包装箱</v>
          </cell>
        </row>
        <row r="5265">
          <cell r="B5265" t="str">
            <v>SHT0002734</v>
          </cell>
          <cell r="C5265" t="str">
            <v>230SHT0002734</v>
          </cell>
          <cell r="D5265" t="str">
            <v>C32B调角器纸箱</v>
          </cell>
        </row>
        <row r="5266">
          <cell r="B5266" t="str">
            <v>SCS0006038</v>
          </cell>
          <cell r="C5266" t="str">
            <v>230SCS0006038</v>
          </cell>
          <cell r="D5266" t="str">
            <v>电机钢索B组合</v>
          </cell>
        </row>
        <row r="5267">
          <cell r="B5267" t="str">
            <v>SLT0002398</v>
          </cell>
          <cell r="C5267" t="str">
            <v>230SLT0002398</v>
          </cell>
          <cell r="D5267" t="str">
            <v>中连接板双轴</v>
          </cell>
        </row>
        <row r="5268">
          <cell r="B5268" t="str">
            <v>SLT0001120</v>
          </cell>
          <cell r="C5268" t="str">
            <v>220SLT0001120</v>
          </cell>
          <cell r="D5268" t="str">
            <v>6486折叠背（骨架）</v>
          </cell>
        </row>
        <row r="5269">
          <cell r="B5269" t="str">
            <v>REM0001012</v>
          </cell>
          <cell r="C5269" t="str">
            <v>210REM0001012</v>
          </cell>
          <cell r="D5269" t="str">
            <v>ETX改型小镜片托(老)</v>
          </cell>
        </row>
        <row r="5270">
          <cell r="B5270" t="str">
            <v>SLT0000332</v>
          </cell>
          <cell r="C5270" t="str">
            <v>220SLT0000332</v>
          </cell>
          <cell r="D5270" t="str">
            <v>K1副司机锁扣</v>
          </cell>
        </row>
        <row r="5271">
          <cell r="B5271" t="str">
            <v>SHT0011990</v>
          </cell>
          <cell r="C5271" t="str">
            <v>230SHT0011990</v>
          </cell>
          <cell r="D5271" t="str">
            <v>气囊下支撑钣金</v>
          </cell>
        </row>
        <row r="5272">
          <cell r="B5272" t="str">
            <v>SLT0000272</v>
          </cell>
          <cell r="C5272" t="str">
            <v>220SLT0000272</v>
          </cell>
          <cell r="D5272" t="str">
            <v>6480折叠器（右主动）</v>
          </cell>
        </row>
        <row r="5273">
          <cell r="B5273" t="str">
            <v>SLT0000427</v>
          </cell>
          <cell r="C5273" t="str">
            <v>220SLT0000427</v>
          </cell>
          <cell r="D5273" t="str">
            <v>6480折叠器（右被动）</v>
          </cell>
        </row>
        <row r="5274">
          <cell r="B5274" t="str">
            <v>SHT0000093</v>
          </cell>
          <cell r="C5274" t="str">
            <v>210SHT0000093</v>
          </cell>
          <cell r="D5274" t="str">
            <v>M4深灰右舵主驾升降把手前</v>
          </cell>
        </row>
        <row r="5275">
          <cell r="B5275" t="str">
            <v>SHT0000094</v>
          </cell>
          <cell r="C5275" t="str">
            <v>210SHT0000094</v>
          </cell>
          <cell r="D5275" t="str">
            <v>M4深灰右舵主驾升降把手后</v>
          </cell>
        </row>
        <row r="5276">
          <cell r="B5276" t="str">
            <v>SLT0000826</v>
          </cell>
          <cell r="C5276" t="str">
            <v>210SLT0000826</v>
          </cell>
          <cell r="D5276" t="str">
            <v>M4正司机升降把手</v>
          </cell>
        </row>
        <row r="5277">
          <cell r="B5277" t="str">
            <v>SLT0000827</v>
          </cell>
          <cell r="C5277" t="str">
            <v>210SLT0000827</v>
          </cell>
          <cell r="D5277" t="str">
            <v>M4副司机升降把手</v>
          </cell>
        </row>
        <row r="5278">
          <cell r="B5278" t="str">
            <v>SHT0000093</v>
          </cell>
          <cell r="C5278" t="str">
            <v>220SHT0000093</v>
          </cell>
          <cell r="D5278" t="str">
            <v>M4深灰右舵主驾升降把手前</v>
          </cell>
        </row>
        <row r="5279">
          <cell r="B5279" t="str">
            <v>SHT0000094</v>
          </cell>
          <cell r="C5279" t="str">
            <v>220SHT0000094</v>
          </cell>
          <cell r="D5279" t="str">
            <v>M4深灰右舵主驾升降把手后</v>
          </cell>
        </row>
        <row r="5280">
          <cell r="B5280" t="str">
            <v>REM0000297</v>
          </cell>
          <cell r="C5280" t="str">
            <v>210REM0000297</v>
          </cell>
          <cell r="D5280" t="str">
            <v>ETX广角镜镜托新国标</v>
          </cell>
        </row>
        <row r="5281">
          <cell r="B5281" t="str">
            <v>SHT0010332</v>
          </cell>
          <cell r="C5281" t="str">
            <v>210SHT0010332</v>
          </cell>
          <cell r="D5281" t="str">
            <v>驾驶员标配前罩壳</v>
          </cell>
        </row>
        <row r="5282">
          <cell r="B5282" t="str">
            <v>SCS0005607</v>
          </cell>
          <cell r="C5282" t="str">
            <v>230SCS0005607</v>
          </cell>
          <cell r="D5282" t="str">
            <v>六分背锁总成</v>
          </cell>
        </row>
        <row r="5283">
          <cell r="B5283" t="str">
            <v>SCS0006026</v>
          </cell>
          <cell r="C5283" t="str">
            <v>230SCS0006026</v>
          </cell>
          <cell r="D5283" t="str">
            <v>四分背锁总成</v>
          </cell>
        </row>
        <row r="5284">
          <cell r="B5284" t="str">
            <v>SCS0005307</v>
          </cell>
          <cell r="C5284" t="str">
            <v>220SCS0005307</v>
          </cell>
          <cell r="D5284" t="str">
            <v>后排外侧头枕杆</v>
          </cell>
        </row>
        <row r="5285">
          <cell r="B5285" t="str">
            <v>REM0001823</v>
          </cell>
          <cell r="C5285" t="str">
            <v>210REM0001823</v>
          </cell>
          <cell r="D5285" t="str">
            <v>ETX镜头加热片</v>
          </cell>
        </row>
        <row r="5286">
          <cell r="B5286" t="str">
            <v>REM0001700</v>
          </cell>
          <cell r="C5286" t="str">
            <v>210REM0001700</v>
          </cell>
          <cell r="D5286" t="str">
            <v>K1镜座左</v>
          </cell>
        </row>
        <row r="5287">
          <cell r="B5287" t="str">
            <v>REM0001710</v>
          </cell>
          <cell r="C5287" t="str">
            <v>210REM0001710</v>
          </cell>
          <cell r="D5287" t="str">
            <v>K1镜座右</v>
          </cell>
        </row>
        <row r="5288">
          <cell r="B5288" t="str">
            <v>REM0001700</v>
          </cell>
          <cell r="C5288" t="str">
            <v>230REM0001700</v>
          </cell>
          <cell r="D5288" t="str">
            <v>K1镜座左</v>
          </cell>
        </row>
        <row r="5289">
          <cell r="B5289" t="str">
            <v>REM0001710</v>
          </cell>
          <cell r="C5289" t="str">
            <v>230REM0001710</v>
          </cell>
          <cell r="D5289" t="str">
            <v>K1镜座右</v>
          </cell>
        </row>
        <row r="5290">
          <cell r="B5290" t="str">
            <v>REM0001788</v>
          </cell>
          <cell r="C5290" t="str">
            <v>210REM0001788</v>
          </cell>
          <cell r="D5290" t="str">
            <v>重卡小保护盖(705)</v>
          </cell>
        </row>
        <row r="5291">
          <cell r="B5291" t="str">
            <v>REM0001792</v>
          </cell>
          <cell r="C5291" t="str">
            <v>210REM0001792</v>
          </cell>
          <cell r="D5291" t="str">
            <v>北奔小保护盖右置023026</v>
          </cell>
        </row>
        <row r="5292">
          <cell r="B5292" t="str">
            <v>REM0001913</v>
          </cell>
          <cell r="C5292" t="str">
            <v>210REM0001913</v>
          </cell>
          <cell r="D5292" t="str">
            <v>重卡小保护盖(902)</v>
          </cell>
        </row>
        <row r="5293">
          <cell r="B5293" t="str">
            <v>REM0003304</v>
          </cell>
          <cell r="C5293" t="str">
            <v>210REM0003304</v>
          </cell>
          <cell r="D5293" t="str">
            <v>出口澳洲小镜片(带包装)</v>
          </cell>
        </row>
        <row r="5294">
          <cell r="B5294" t="str">
            <v>SHT0002638</v>
          </cell>
          <cell r="C5294" t="str">
            <v>230SHT0002638</v>
          </cell>
          <cell r="D5294" t="str">
            <v>调角器左上连接板总成电泳</v>
          </cell>
        </row>
        <row r="5295">
          <cell r="B5295" t="str">
            <v>SLT0000464</v>
          </cell>
          <cell r="C5295" t="str">
            <v>220SLT0000464</v>
          </cell>
          <cell r="D5295" t="str">
            <v>K1杯托</v>
          </cell>
        </row>
        <row r="5296">
          <cell r="B5296" t="str">
            <v>SHT0002694</v>
          </cell>
          <cell r="C5296" t="str">
            <v>210SHT0002694</v>
          </cell>
          <cell r="D5296" t="str">
            <v>一汽调角器手柄塑件</v>
          </cell>
        </row>
        <row r="5297">
          <cell r="B5297" t="str">
            <v>SCS0001620</v>
          </cell>
          <cell r="C5297" t="str">
            <v>220SCS0001620</v>
          </cell>
          <cell r="D5297" t="str">
            <v>三排坐垫翻转支架总成</v>
          </cell>
        </row>
        <row r="5298">
          <cell r="B5298" t="str">
            <v>SCS0001620</v>
          </cell>
          <cell r="C5298" t="str">
            <v>230SCS0001620</v>
          </cell>
          <cell r="D5298" t="str">
            <v>三排坐垫翻转支架总成</v>
          </cell>
        </row>
        <row r="5299">
          <cell r="B5299" t="str">
            <v>SBS0010112</v>
          </cell>
          <cell r="C5299" t="str">
            <v>230SBS0010112</v>
          </cell>
          <cell r="D5299" t="str">
            <v>副驾座垫右侧安装板总成</v>
          </cell>
        </row>
        <row r="5300">
          <cell r="B5300" t="str">
            <v>RSM0000259</v>
          </cell>
          <cell r="C5300" t="str">
            <v>210RSM0000259</v>
          </cell>
          <cell r="D5300" t="str">
            <v>MV3补盲镜纸箱</v>
          </cell>
        </row>
        <row r="5301">
          <cell r="B5301" t="str">
            <v>RSM0000259</v>
          </cell>
          <cell r="C5301" t="str">
            <v>230RSM0000259</v>
          </cell>
          <cell r="D5301" t="str">
            <v>MV3补盲镜纸箱</v>
          </cell>
        </row>
        <row r="5302">
          <cell r="B5302" t="str">
            <v>REM0001684</v>
          </cell>
          <cell r="C5302" t="str">
            <v>210REM0001684</v>
          </cell>
          <cell r="D5302" t="str">
            <v>H3下镜座盖</v>
          </cell>
        </row>
        <row r="5303">
          <cell r="B5303" t="str">
            <v>SHT0013142</v>
          </cell>
          <cell r="C5303" t="str">
            <v>230SHT0013142</v>
          </cell>
          <cell r="D5303" t="str">
            <v>扶手支架总成</v>
          </cell>
        </row>
        <row r="5304">
          <cell r="B5304" t="str">
            <v>REM0003006</v>
          </cell>
          <cell r="C5304" t="str">
            <v>230REM0003006</v>
          </cell>
          <cell r="D5304" t="str">
            <v>1580镜座</v>
          </cell>
        </row>
        <row r="5305">
          <cell r="B5305" t="str">
            <v>BSP0000051</v>
          </cell>
          <cell r="C5305" t="str">
            <v>230BSP0000051</v>
          </cell>
          <cell r="D5305" t="str">
            <v>φ8减震弹簧</v>
          </cell>
        </row>
        <row r="5306">
          <cell r="B5306" t="str">
            <v>REM0002992</v>
          </cell>
          <cell r="C5306" t="str">
            <v>230REM0002992</v>
          </cell>
          <cell r="D5306" t="str">
            <v>MV3右镜杆主管</v>
          </cell>
        </row>
        <row r="5307">
          <cell r="B5307" t="str">
            <v>REM0002995</v>
          </cell>
          <cell r="C5307" t="str">
            <v>210REM0002995</v>
          </cell>
          <cell r="D5307" t="str">
            <v>奥铃升级左长支杆</v>
          </cell>
        </row>
        <row r="5308">
          <cell r="B5308" t="str">
            <v>REM0002999</v>
          </cell>
          <cell r="C5308" t="str">
            <v>210REM0002999</v>
          </cell>
          <cell r="D5308" t="str">
            <v>奥铃升级右长支杆</v>
          </cell>
        </row>
        <row r="5309">
          <cell r="B5309" t="str">
            <v>SHT0011090</v>
          </cell>
          <cell r="C5309" t="str">
            <v>220SHT0011090</v>
          </cell>
          <cell r="D5309" t="str">
            <v>坐垫3D网格</v>
          </cell>
        </row>
        <row r="5310">
          <cell r="B5310" t="str">
            <v>TST0000224</v>
          </cell>
          <cell r="C5310" t="str">
            <v>230TST0000224</v>
          </cell>
          <cell r="D5310" t="str">
            <v>冲针φ5*8*80.7</v>
          </cell>
        </row>
        <row r="5311">
          <cell r="B5311" t="str">
            <v>TST0000535</v>
          </cell>
          <cell r="C5311" t="str">
            <v>230TST0000535</v>
          </cell>
          <cell r="D5311" t="str">
            <v>板牙φ10</v>
          </cell>
        </row>
        <row r="5312">
          <cell r="B5312" t="str">
            <v>TST0001540</v>
          </cell>
          <cell r="C5312" t="str">
            <v>230TST0001540</v>
          </cell>
          <cell r="D5312" t="str">
            <v>ф4中心钻</v>
          </cell>
        </row>
        <row r="5313">
          <cell r="B5313" t="str">
            <v>TMA0000008</v>
          </cell>
          <cell r="C5313" t="str">
            <v>210TMA0000008</v>
          </cell>
          <cell r="D5313" t="str">
            <v>C35DB外箱</v>
          </cell>
        </row>
        <row r="5314">
          <cell r="B5314" t="str">
            <v>TMA0000008</v>
          </cell>
          <cell r="C5314" t="str">
            <v>230TMA0000008</v>
          </cell>
          <cell r="D5314" t="str">
            <v>C35DB外箱</v>
          </cell>
        </row>
        <row r="5315">
          <cell r="B5315" t="str">
            <v>SHT0010120</v>
          </cell>
          <cell r="C5315" t="str">
            <v>230SHT0010120</v>
          </cell>
          <cell r="D5315" t="str">
            <v>座框左侧外边板</v>
          </cell>
        </row>
        <row r="5316">
          <cell r="B5316" t="str">
            <v>SHT0010124</v>
          </cell>
          <cell r="C5316" t="str">
            <v>230SHT0010124</v>
          </cell>
          <cell r="D5316" t="str">
            <v>座框右侧外边板</v>
          </cell>
        </row>
        <row r="5317">
          <cell r="B5317" t="str">
            <v>SHT0014871</v>
          </cell>
          <cell r="C5317" t="str">
            <v>230SHT0014871</v>
          </cell>
          <cell r="D5317" t="str">
            <v>左扶手支架焊接总成</v>
          </cell>
        </row>
        <row r="5318">
          <cell r="B5318" t="str">
            <v>SHT0014872</v>
          </cell>
          <cell r="C5318" t="str">
            <v>230SHT0014872</v>
          </cell>
          <cell r="D5318" t="str">
            <v>右扶手支架焊接总成</v>
          </cell>
        </row>
        <row r="5319">
          <cell r="B5319" t="str">
            <v>RIM0000040</v>
          </cell>
          <cell r="C5319" t="str">
            <v>210RIM0000040</v>
          </cell>
          <cell r="D5319" t="str">
            <v>1B183-3000室内镜山东</v>
          </cell>
        </row>
        <row r="5320">
          <cell r="B5320" t="str">
            <v>REM0001137</v>
          </cell>
          <cell r="C5320" t="str">
            <v>210REM0001137</v>
          </cell>
          <cell r="D5320" t="str">
            <v>B80C左转向灯底座</v>
          </cell>
        </row>
        <row r="5321">
          <cell r="B5321" t="str">
            <v>REM0001160</v>
          </cell>
          <cell r="C5321" t="str">
            <v>210REM0001160</v>
          </cell>
          <cell r="D5321" t="str">
            <v>B80C右转向灯底座</v>
          </cell>
        </row>
        <row r="5322">
          <cell r="B5322" t="str">
            <v>REM0000474</v>
          </cell>
          <cell r="C5322" t="str">
            <v>210REM0000474</v>
          </cell>
          <cell r="D5322" t="str">
            <v>ETX左后下镜臂上盖</v>
          </cell>
        </row>
        <row r="5323">
          <cell r="B5323" t="str">
            <v>REM0000492</v>
          </cell>
          <cell r="C5323" t="str">
            <v>210REM0000492</v>
          </cell>
          <cell r="D5323" t="str">
            <v>ETX右后下镜臂上盖</v>
          </cell>
        </row>
        <row r="5324">
          <cell r="B5324" t="str">
            <v>RSM0000099</v>
          </cell>
          <cell r="C5324" t="str">
            <v>210RSM0000099</v>
          </cell>
          <cell r="D5324" t="str">
            <v>福田H4前下视镜镜片</v>
          </cell>
        </row>
        <row r="5325">
          <cell r="B5325" t="str">
            <v>REM0001827</v>
          </cell>
          <cell r="C5325" t="str">
            <v>210REM0001827</v>
          </cell>
          <cell r="D5325" t="str">
            <v>华菱小镜体</v>
          </cell>
        </row>
        <row r="5326">
          <cell r="B5326" t="str">
            <v>REM0001731</v>
          </cell>
          <cell r="C5326" t="str">
            <v>210REM0001731</v>
          </cell>
          <cell r="D5326" t="str">
            <v>奥驰V左镜座</v>
          </cell>
        </row>
        <row r="5327">
          <cell r="B5327" t="str">
            <v>REM0001735</v>
          </cell>
          <cell r="C5327" t="str">
            <v>210REM0001735</v>
          </cell>
          <cell r="D5327" t="str">
            <v>奥驰V右镜座</v>
          </cell>
        </row>
        <row r="5328">
          <cell r="B5328" t="str">
            <v>REM0000918</v>
          </cell>
          <cell r="C5328" t="str">
            <v>210REM0000918</v>
          </cell>
          <cell r="D5328" t="str">
            <v>B40左转向灯底座</v>
          </cell>
        </row>
        <row r="5329">
          <cell r="B5329" t="str">
            <v>REM0000473</v>
          </cell>
          <cell r="C5329" t="str">
            <v>210REM0000473</v>
          </cell>
          <cell r="D5329" t="str">
            <v>ETX左后上镜臂下盖</v>
          </cell>
        </row>
        <row r="5330">
          <cell r="B5330" t="str">
            <v>REM0000490</v>
          </cell>
          <cell r="C5330" t="str">
            <v>210REM0000490</v>
          </cell>
          <cell r="D5330" t="str">
            <v>ETX右后上镜臂下盖</v>
          </cell>
        </row>
        <row r="5331">
          <cell r="B5331" t="str">
            <v>REM0002835</v>
          </cell>
          <cell r="C5331" t="str">
            <v>210REM0002835</v>
          </cell>
          <cell r="D5331" t="str">
            <v>华菱主镜托</v>
          </cell>
        </row>
        <row r="5332">
          <cell r="B5332" t="str">
            <v>RSM0000078</v>
          </cell>
          <cell r="C5332" t="str">
            <v>210RSM0000078</v>
          </cell>
          <cell r="D5332" t="str">
            <v>曼项目右置镜补盲压框</v>
          </cell>
        </row>
        <row r="5333">
          <cell r="B5333" t="str">
            <v>SHT0001347</v>
          </cell>
          <cell r="C5333" t="str">
            <v>230SHT0001347</v>
          </cell>
          <cell r="D5333" t="str">
            <v>主驾前支撑焊接组件电泳</v>
          </cell>
        </row>
        <row r="5334">
          <cell r="B5334" t="str">
            <v>REM0000935</v>
          </cell>
          <cell r="C5334" t="str">
            <v>210REM0000935</v>
          </cell>
          <cell r="D5334" t="str">
            <v>B40右转向灯底座</v>
          </cell>
        </row>
        <row r="5335">
          <cell r="B5335" t="str">
            <v>REM0000294</v>
          </cell>
          <cell r="C5335" t="str">
            <v>210REM0000294</v>
          </cell>
          <cell r="D5335" t="str">
            <v>ETX主镜片</v>
          </cell>
        </row>
        <row r="5336">
          <cell r="B5336" t="str">
            <v>TMA0000263</v>
          </cell>
          <cell r="C5336" t="str">
            <v>210TMA0000263</v>
          </cell>
          <cell r="D5336" t="str">
            <v>H3后视镜左包装箱</v>
          </cell>
        </row>
        <row r="5337">
          <cell r="B5337" t="str">
            <v>TMA0000263</v>
          </cell>
          <cell r="C5337" t="str">
            <v>230TMA0000263</v>
          </cell>
          <cell r="D5337" t="str">
            <v>H3后视镜左包装箱</v>
          </cell>
        </row>
        <row r="5338">
          <cell r="B5338" t="str">
            <v>TCT0000043</v>
          </cell>
          <cell r="C5338" t="str">
            <v>230TCT0000043</v>
          </cell>
          <cell r="D5338" t="str">
            <v>H7001促进剂</v>
          </cell>
        </row>
        <row r="5339">
          <cell r="B5339" t="str">
            <v>SHT0010354</v>
          </cell>
          <cell r="C5339" t="str">
            <v>220SHT0010354</v>
          </cell>
          <cell r="D5339" t="str">
            <v>坐盆延伸手柄</v>
          </cell>
        </row>
        <row r="5340">
          <cell r="B5340" t="str">
            <v>SHT0001208</v>
          </cell>
          <cell r="C5340" t="str">
            <v>230SHT0001208</v>
          </cell>
          <cell r="D5340" t="str">
            <v>升降导轨R</v>
          </cell>
        </row>
        <row r="5341">
          <cell r="B5341" t="str">
            <v>RSM0000081</v>
          </cell>
          <cell r="C5341" t="str">
            <v>210RSM0000081</v>
          </cell>
          <cell r="D5341" t="str">
            <v>曼项目前下卡框</v>
          </cell>
        </row>
        <row r="5342">
          <cell r="B5342" t="str">
            <v>REM0002976</v>
          </cell>
          <cell r="C5342" t="str">
            <v>230REM0002976</v>
          </cell>
          <cell r="D5342" t="str">
            <v>1780镜杆铸件</v>
          </cell>
        </row>
        <row r="5343">
          <cell r="B5343" t="str">
            <v>REM0002977</v>
          </cell>
          <cell r="C5343" t="str">
            <v>230REM0002977</v>
          </cell>
          <cell r="D5343" t="str">
            <v>奥驰V镜杆铸件</v>
          </cell>
        </row>
        <row r="5344">
          <cell r="B5344" t="str">
            <v>SHT0001714</v>
          </cell>
          <cell r="C5344" t="str">
            <v>230SHT0001714</v>
          </cell>
          <cell r="D5344" t="str">
            <v>后支撑焊接组件</v>
          </cell>
        </row>
        <row r="5345">
          <cell r="B5345" t="str">
            <v>RIM0000025</v>
          </cell>
          <cell r="C5345" t="str">
            <v>210RIM0000025</v>
          </cell>
          <cell r="D5345" t="str">
            <v>M20翻转手柄</v>
          </cell>
        </row>
        <row r="5346">
          <cell r="B5346" t="str">
            <v>REM0003149</v>
          </cell>
          <cell r="C5346" t="str">
            <v>230REM0003149</v>
          </cell>
          <cell r="D5346" t="str">
            <v>捷运高顶前下镜杆</v>
          </cell>
        </row>
        <row r="5347">
          <cell r="B5347" t="str">
            <v>REM0001100</v>
          </cell>
          <cell r="C5347" t="str">
            <v>210REM0001100</v>
          </cell>
          <cell r="D5347" t="str">
            <v>B40L左转向灯底座</v>
          </cell>
        </row>
        <row r="5348">
          <cell r="B5348" t="str">
            <v>REM0001117</v>
          </cell>
          <cell r="C5348" t="str">
            <v>210REM0001117</v>
          </cell>
          <cell r="D5348" t="str">
            <v>B40L右转向灯底座</v>
          </cell>
        </row>
        <row r="5349">
          <cell r="B5349" t="str">
            <v>REM0002931</v>
          </cell>
          <cell r="C5349" t="str">
            <v>210REM0002931</v>
          </cell>
          <cell r="D5349" t="str">
            <v>2200改型镜杆左</v>
          </cell>
        </row>
        <row r="5350">
          <cell r="B5350" t="str">
            <v>SLT0001715</v>
          </cell>
          <cell r="C5350" t="str">
            <v>210SLT0001715</v>
          </cell>
          <cell r="D5350" t="str">
            <v>M31RB副驾右侧罩壳</v>
          </cell>
        </row>
        <row r="5351">
          <cell r="B5351" t="str">
            <v>SLT0001715</v>
          </cell>
          <cell r="C5351" t="str">
            <v>220SLT0001715</v>
          </cell>
          <cell r="D5351" t="str">
            <v>M31RB副驾右侧罩壳</v>
          </cell>
        </row>
        <row r="5352">
          <cell r="B5352" t="str">
            <v>RSM0000039</v>
          </cell>
          <cell r="C5352" t="str">
            <v>210RSM0000039</v>
          </cell>
          <cell r="D5352" t="str">
            <v>ETX前下视镜镜头压盖</v>
          </cell>
        </row>
        <row r="5353">
          <cell r="B5353" t="str">
            <v>SHT0012061</v>
          </cell>
          <cell r="C5353" t="str">
            <v>230SHT0012061</v>
          </cell>
          <cell r="D5353" t="str">
            <v>升降器主边锁止组件</v>
          </cell>
        </row>
        <row r="5354">
          <cell r="B5354" t="str">
            <v>REM0001983</v>
          </cell>
          <cell r="C5354" t="str">
            <v>210REM0001983</v>
          </cell>
          <cell r="D5354" t="str">
            <v>欧马可右镜座</v>
          </cell>
        </row>
        <row r="5355">
          <cell r="B5355" t="str">
            <v>TST0000727</v>
          </cell>
          <cell r="C5355" t="str">
            <v>220TST0000727</v>
          </cell>
          <cell r="D5355" t="str">
            <v>梭盒</v>
          </cell>
        </row>
        <row r="5356">
          <cell r="B5356" t="str">
            <v>TST0000740</v>
          </cell>
          <cell r="C5356" t="str">
            <v>220TST0000740</v>
          </cell>
          <cell r="D5356" t="str">
            <v>机针DP18号</v>
          </cell>
        </row>
        <row r="5357">
          <cell r="B5357" t="str">
            <v>TST0000271</v>
          </cell>
          <cell r="C5357" t="str">
            <v>230TST0000271</v>
          </cell>
          <cell r="D5357" t="str">
            <v>丝锥ф6</v>
          </cell>
        </row>
        <row r="5358">
          <cell r="B5358" t="str">
            <v>TST0001136</v>
          </cell>
          <cell r="C5358" t="str">
            <v>230TST0001136</v>
          </cell>
          <cell r="D5358" t="str">
            <v>三通</v>
          </cell>
        </row>
        <row r="5359">
          <cell r="B5359" t="str">
            <v>TST0001870</v>
          </cell>
          <cell r="C5359" t="str">
            <v>230TST0001870</v>
          </cell>
          <cell r="D5359" t="str">
            <v>指示灯</v>
          </cell>
        </row>
        <row r="5360">
          <cell r="B5360" t="str">
            <v>TMA0000422</v>
          </cell>
          <cell r="C5360" t="str">
            <v>210TMA0000422</v>
          </cell>
          <cell r="D5360" t="str">
            <v>C7补盲镜体包装箱</v>
          </cell>
        </row>
        <row r="5361">
          <cell r="B5361" t="str">
            <v>TMA0000422</v>
          </cell>
          <cell r="C5361" t="str">
            <v>230TMA0000422</v>
          </cell>
          <cell r="D5361" t="str">
            <v>C7补盲镜体包装箱</v>
          </cell>
        </row>
        <row r="5362">
          <cell r="B5362" t="str">
            <v>TMA0000222</v>
          </cell>
          <cell r="C5362" t="str">
            <v>210TMA0000222</v>
          </cell>
          <cell r="D5362" t="str">
            <v>K1右纸箱</v>
          </cell>
        </row>
        <row r="5363">
          <cell r="B5363" t="str">
            <v>TMA0000318</v>
          </cell>
          <cell r="C5363" t="str">
            <v>210TMA0000318</v>
          </cell>
          <cell r="D5363" t="str">
            <v>K1左纸箱</v>
          </cell>
        </row>
        <row r="5364">
          <cell r="B5364" t="str">
            <v>TMA0000222</v>
          </cell>
          <cell r="C5364" t="str">
            <v>230TMA0000222</v>
          </cell>
          <cell r="D5364" t="str">
            <v>K1右纸箱</v>
          </cell>
        </row>
        <row r="5365">
          <cell r="B5365" t="str">
            <v>TMA0000318</v>
          </cell>
          <cell r="C5365" t="str">
            <v>230TMA0000318</v>
          </cell>
          <cell r="D5365" t="str">
            <v>K1左纸箱</v>
          </cell>
        </row>
        <row r="5366">
          <cell r="B5366" t="str">
            <v>TMA0000156</v>
          </cell>
          <cell r="C5366" t="str">
            <v>210TMA0000156</v>
          </cell>
          <cell r="D5366" t="str">
            <v>C33DB后视镜外包装箱</v>
          </cell>
        </row>
        <row r="5367">
          <cell r="B5367" t="str">
            <v>TMA0000156</v>
          </cell>
          <cell r="C5367" t="str">
            <v>230TMA0000156</v>
          </cell>
          <cell r="D5367" t="str">
            <v>C33DB后视镜外包装箱</v>
          </cell>
        </row>
        <row r="5368">
          <cell r="B5368" t="str">
            <v>TCT0000008</v>
          </cell>
          <cell r="C5368" t="str">
            <v>230TCT0000008</v>
          </cell>
          <cell r="D5368" t="str">
            <v>皮膜剂</v>
          </cell>
        </row>
        <row r="5369">
          <cell r="B5369" t="str">
            <v>TMA0000273</v>
          </cell>
          <cell r="C5369" t="str">
            <v>210TMA0000273</v>
          </cell>
          <cell r="D5369" t="str">
            <v>奥铃升级下视纸箱</v>
          </cell>
        </row>
        <row r="5370">
          <cell r="B5370" t="str">
            <v>TMA0000273</v>
          </cell>
          <cell r="C5370" t="str">
            <v>230TMA0000273</v>
          </cell>
          <cell r="D5370" t="str">
            <v>奥铃升级下视纸箱</v>
          </cell>
        </row>
        <row r="5371">
          <cell r="B5371" t="str">
            <v>SCS0006470</v>
          </cell>
          <cell r="C5371" t="str">
            <v>230SCS0006470</v>
          </cell>
          <cell r="D5371" t="str">
            <v>左侧上连接板铆接总成</v>
          </cell>
        </row>
        <row r="5372">
          <cell r="B5372" t="str">
            <v>SCS0006471</v>
          </cell>
          <cell r="C5372" t="str">
            <v>230SCS0006471</v>
          </cell>
          <cell r="D5372" t="str">
            <v>右侧上连接板铆接总成</v>
          </cell>
        </row>
        <row r="5373">
          <cell r="B5373" t="str">
            <v>SCS0005005</v>
          </cell>
          <cell r="C5373" t="str">
            <v>230SCS0005005</v>
          </cell>
          <cell r="D5373" t="str">
            <v>左上连接板铆接组件</v>
          </cell>
        </row>
        <row r="5374">
          <cell r="B5374" t="str">
            <v>TWT0000131</v>
          </cell>
          <cell r="C5374" t="str">
            <v>230TWT0000131</v>
          </cell>
          <cell r="D5374" t="str">
            <v>方管B340LA</v>
          </cell>
        </row>
        <row r="5375">
          <cell r="B5375" t="str">
            <v>TMA0000217</v>
          </cell>
          <cell r="C5375" t="str">
            <v>210TMA0000217</v>
          </cell>
          <cell r="D5375" t="str">
            <v>奥铃纸箱18</v>
          </cell>
        </row>
        <row r="5376">
          <cell r="B5376" t="str">
            <v>RSM0000120</v>
          </cell>
          <cell r="C5376" t="str">
            <v>210RSM0000120</v>
          </cell>
          <cell r="D5376" t="str">
            <v>曼项目前下视镜镜座</v>
          </cell>
        </row>
        <row r="5377">
          <cell r="B5377" t="str">
            <v>RSM0000120</v>
          </cell>
          <cell r="C5377" t="str">
            <v>230RSM0000120</v>
          </cell>
          <cell r="D5377" t="str">
            <v>曼项目前下视镜镜座</v>
          </cell>
        </row>
        <row r="5378">
          <cell r="B5378" t="str">
            <v>SLT0010725</v>
          </cell>
          <cell r="C5378" t="str">
            <v>220SLT0010725</v>
          </cell>
          <cell r="D5378" t="str">
            <v>中间靠背左侧装车钣金总成</v>
          </cell>
        </row>
        <row r="5379">
          <cell r="B5379" t="str">
            <v>SLT0010725</v>
          </cell>
          <cell r="C5379" t="str">
            <v>230SLT0010725</v>
          </cell>
          <cell r="D5379" t="str">
            <v>中间靠背左侧装车钣金总成</v>
          </cell>
        </row>
        <row r="5380">
          <cell r="B5380" t="str">
            <v>REM0000993</v>
          </cell>
          <cell r="C5380" t="str">
            <v>210REM0000993</v>
          </cell>
          <cell r="D5380" t="str">
            <v>H4左下镜座装饰罩(新)</v>
          </cell>
        </row>
        <row r="5381">
          <cell r="B5381" t="str">
            <v>REM0001007</v>
          </cell>
          <cell r="C5381" t="str">
            <v>210REM0001007</v>
          </cell>
          <cell r="D5381" t="str">
            <v>H4右下镜座装饰罩(新)</v>
          </cell>
        </row>
        <row r="5382">
          <cell r="B5382" t="str">
            <v>SLT0010574</v>
          </cell>
          <cell r="C5382" t="str">
            <v>230SLT0010574</v>
          </cell>
          <cell r="D5382" t="str">
            <v>上盖板固定块组件</v>
          </cell>
        </row>
        <row r="5383">
          <cell r="B5383" t="str">
            <v>SHT0013239</v>
          </cell>
          <cell r="C5383" t="str">
            <v>230SHT0013239</v>
          </cell>
          <cell r="D5383" t="str">
            <v>VDC阀下支架总成</v>
          </cell>
        </row>
        <row r="5384">
          <cell r="B5384" t="str">
            <v>SHT0013319</v>
          </cell>
          <cell r="C5384" t="str">
            <v>230SHT0013319</v>
          </cell>
          <cell r="D5384" t="str">
            <v>调角器左上连接板总成</v>
          </cell>
        </row>
        <row r="5385">
          <cell r="B5385" t="str">
            <v>SLT0010523</v>
          </cell>
          <cell r="C5385" t="str">
            <v>230SLT0010523</v>
          </cell>
          <cell r="D5385" t="str">
            <v>上盖板固定块</v>
          </cell>
        </row>
        <row r="5386">
          <cell r="B5386" t="str">
            <v>TST0000522</v>
          </cell>
          <cell r="C5386" t="str">
            <v>230TST0000522</v>
          </cell>
          <cell r="D5386" t="str">
            <v>线坠</v>
          </cell>
        </row>
        <row r="5387">
          <cell r="B5387" t="str">
            <v>TMA0000463</v>
          </cell>
          <cell r="C5387" t="str">
            <v>210TMA0000463</v>
          </cell>
          <cell r="D5387" t="str">
            <v>H4外后视镜包装箱(底)</v>
          </cell>
        </row>
        <row r="5388">
          <cell r="B5388" t="str">
            <v>TMA0000463</v>
          </cell>
          <cell r="C5388" t="str">
            <v>230TMA0000463</v>
          </cell>
          <cell r="D5388" t="str">
            <v>H4外后视镜包装箱(底)</v>
          </cell>
        </row>
        <row r="5389">
          <cell r="B5389" t="str">
            <v>REM0003136</v>
          </cell>
          <cell r="C5389" t="str">
            <v>210REM0003136</v>
          </cell>
          <cell r="D5389" t="str">
            <v>捷运连接杆左</v>
          </cell>
        </row>
        <row r="5390">
          <cell r="B5390" t="str">
            <v>REM0003144</v>
          </cell>
          <cell r="C5390" t="str">
            <v>210REM0003144</v>
          </cell>
          <cell r="D5390" t="str">
            <v>捷运连接杆右</v>
          </cell>
        </row>
        <row r="5391">
          <cell r="B5391" t="str">
            <v>REM0003136</v>
          </cell>
          <cell r="C5391" t="str">
            <v>230REM0003136</v>
          </cell>
          <cell r="D5391" t="str">
            <v>捷运连接杆左</v>
          </cell>
        </row>
        <row r="5392">
          <cell r="B5392" t="str">
            <v>REM0003144</v>
          </cell>
          <cell r="C5392" t="str">
            <v>230REM0003144</v>
          </cell>
          <cell r="D5392" t="str">
            <v>捷运连接杆右</v>
          </cell>
        </row>
        <row r="5393">
          <cell r="B5393" t="str">
            <v>REM0002268</v>
          </cell>
          <cell r="C5393" t="str">
            <v>210REM0002268</v>
          </cell>
          <cell r="D5393" t="str">
            <v>T7H下镜座装饰罩左</v>
          </cell>
        </row>
        <row r="5394">
          <cell r="B5394" t="str">
            <v>REM0002292</v>
          </cell>
          <cell r="C5394" t="str">
            <v>210REM0002292</v>
          </cell>
          <cell r="D5394" t="str">
            <v>T7H下镜座装饰罩右</v>
          </cell>
        </row>
        <row r="5395">
          <cell r="B5395" t="str">
            <v>REM0002011</v>
          </cell>
          <cell r="C5395" t="str">
            <v>210REM0002011</v>
          </cell>
          <cell r="D5395" t="str">
            <v>6486室内镜体(黑色)</v>
          </cell>
        </row>
        <row r="5396">
          <cell r="B5396" t="str">
            <v>REM0003149</v>
          </cell>
          <cell r="C5396" t="str">
            <v>210REM0003149</v>
          </cell>
          <cell r="D5396" t="str">
            <v>捷运高顶前下镜杆</v>
          </cell>
        </row>
        <row r="5397">
          <cell r="B5397" t="str">
            <v>REM0000461</v>
          </cell>
          <cell r="C5397" t="str">
            <v>210REM0000461</v>
          </cell>
          <cell r="D5397" t="str">
            <v>ETX改型广角镜镜托新国标</v>
          </cell>
        </row>
        <row r="5398">
          <cell r="B5398" t="str">
            <v>SHT0010521</v>
          </cell>
          <cell r="C5398" t="str">
            <v>230SHT0010521</v>
          </cell>
          <cell r="D5398" t="str">
            <v>气囊上支撑板</v>
          </cell>
        </row>
        <row r="5399">
          <cell r="B5399" t="str">
            <v>TWT0000120</v>
          </cell>
          <cell r="C5399" t="str">
            <v>230TWT0000120</v>
          </cell>
          <cell r="D5399" t="str">
            <v>焊管Q235</v>
          </cell>
        </row>
        <row r="5400">
          <cell r="B5400" t="str">
            <v>SHT0002663</v>
          </cell>
          <cell r="C5400" t="str">
            <v>230SHT0002663</v>
          </cell>
          <cell r="D5400" t="str">
            <v>扶手支架焊接总成</v>
          </cell>
        </row>
        <row r="5401">
          <cell r="B5401" t="str">
            <v>RIM0000032</v>
          </cell>
          <cell r="C5401" t="str">
            <v>210RIM0000032</v>
          </cell>
          <cell r="D5401" t="str">
            <v>G0823-101A0内视镜</v>
          </cell>
        </row>
        <row r="5402">
          <cell r="B5402" t="str">
            <v>RIM0000041</v>
          </cell>
          <cell r="C5402" t="str">
            <v>210RIM0000041</v>
          </cell>
          <cell r="D5402" t="str">
            <v>G0821-37AO内视镜</v>
          </cell>
        </row>
        <row r="5403">
          <cell r="B5403" t="str">
            <v>SLT0001987</v>
          </cell>
          <cell r="C5403" t="str">
            <v>230SLT0001987</v>
          </cell>
          <cell r="D5403" t="str">
            <v>窄车小背主管</v>
          </cell>
        </row>
        <row r="5404">
          <cell r="B5404" t="str">
            <v>SHT0012210</v>
          </cell>
          <cell r="C5404" t="str">
            <v>230SHT0012210</v>
          </cell>
          <cell r="D5404" t="str">
            <v>座框左侧外边板焊接总成</v>
          </cell>
        </row>
        <row r="5405">
          <cell r="B5405" t="str">
            <v>SHT0012211</v>
          </cell>
          <cell r="C5405" t="str">
            <v>230SHT0012211</v>
          </cell>
          <cell r="D5405" t="str">
            <v>座框右侧外边板焊接总成</v>
          </cell>
        </row>
        <row r="5406">
          <cell r="B5406" t="str">
            <v>SLT0010599</v>
          </cell>
          <cell r="C5406" t="str">
            <v>230SLT0010599</v>
          </cell>
          <cell r="D5406" t="str">
            <v>左侧装车钣金焊接总成</v>
          </cell>
        </row>
        <row r="5407">
          <cell r="B5407" t="str">
            <v>SLT0002399</v>
          </cell>
          <cell r="C5407" t="str">
            <v>230SLT0002399</v>
          </cell>
          <cell r="D5407" t="str">
            <v>主驾支架左总成</v>
          </cell>
        </row>
        <row r="5408">
          <cell r="B5408" t="str">
            <v>REM0001798</v>
          </cell>
          <cell r="C5408" t="str">
            <v>210REM0001798</v>
          </cell>
          <cell r="D5408" t="str">
            <v>豪泺大镜片托</v>
          </cell>
        </row>
        <row r="5409">
          <cell r="B5409" t="str">
            <v>TST0001121</v>
          </cell>
          <cell r="C5409" t="str">
            <v>230TST0001121</v>
          </cell>
          <cell r="D5409" t="str">
            <v>钨极</v>
          </cell>
        </row>
        <row r="5410">
          <cell r="B5410" t="str">
            <v>SCS0007083</v>
          </cell>
          <cell r="C5410" t="str">
            <v>230SCS0007083</v>
          </cell>
          <cell r="D5410" t="str">
            <v>副驾座垫网簧</v>
          </cell>
        </row>
        <row r="5411">
          <cell r="B5411" t="str">
            <v>TWT0000001</v>
          </cell>
          <cell r="C5411" t="str">
            <v>230TWT0000001</v>
          </cell>
          <cell r="D5411" t="str">
            <v>φ1.0焊丝</v>
          </cell>
        </row>
        <row r="5412">
          <cell r="B5412" t="str">
            <v>RSM0000324</v>
          </cell>
          <cell r="C5412" t="str">
            <v>210RSM0000324</v>
          </cell>
          <cell r="D5412" t="str">
            <v>奥驰下视镜杆</v>
          </cell>
        </row>
        <row r="5413">
          <cell r="B5413" t="str">
            <v>RSM0000324</v>
          </cell>
          <cell r="C5413" t="str">
            <v>230RSM0000324</v>
          </cell>
          <cell r="D5413" t="str">
            <v>奥驰下视镜杆</v>
          </cell>
        </row>
        <row r="5414">
          <cell r="B5414" t="str">
            <v>REM0000709</v>
          </cell>
          <cell r="C5414" t="str">
            <v>210REM0000709</v>
          </cell>
          <cell r="D5414" t="str">
            <v>M20右基板</v>
          </cell>
        </row>
        <row r="5415">
          <cell r="B5415" t="str">
            <v>RSM0000277</v>
          </cell>
          <cell r="C5415" t="str">
            <v>230RSM0000277</v>
          </cell>
          <cell r="D5415" t="str">
            <v>A2下视镜杆</v>
          </cell>
        </row>
        <row r="5416">
          <cell r="B5416" t="str">
            <v>REM0001697</v>
          </cell>
          <cell r="C5416" t="str">
            <v>210REM0001697</v>
          </cell>
          <cell r="D5416" t="str">
            <v>K1压边左</v>
          </cell>
        </row>
        <row r="5417">
          <cell r="B5417" t="str">
            <v>REM0001707</v>
          </cell>
          <cell r="C5417" t="str">
            <v>210REM0001707</v>
          </cell>
          <cell r="D5417" t="str">
            <v>K1压边右</v>
          </cell>
        </row>
        <row r="5418">
          <cell r="B5418" t="str">
            <v>RSM0000276</v>
          </cell>
          <cell r="C5418" t="str">
            <v>210RSM0000276</v>
          </cell>
          <cell r="D5418" t="str">
            <v>2200下视镜杆</v>
          </cell>
        </row>
        <row r="5419">
          <cell r="B5419" t="str">
            <v>RSM0000276</v>
          </cell>
          <cell r="C5419" t="str">
            <v>230RSM0000276</v>
          </cell>
          <cell r="D5419" t="str">
            <v>2200下视镜杆</v>
          </cell>
        </row>
        <row r="5420">
          <cell r="B5420" t="str">
            <v>REM0002938</v>
          </cell>
          <cell r="C5420" t="str">
            <v>210REM0002938</v>
          </cell>
          <cell r="D5420" t="str">
            <v>奥铃镜杆17</v>
          </cell>
        </row>
        <row r="5421">
          <cell r="B5421" t="str">
            <v>REM0002938</v>
          </cell>
          <cell r="C5421" t="str">
            <v>230REM0002938</v>
          </cell>
          <cell r="D5421" t="str">
            <v>奥铃镜杆17</v>
          </cell>
        </row>
        <row r="5422">
          <cell r="B5422" t="str">
            <v>TWT0000028</v>
          </cell>
          <cell r="C5422" t="str">
            <v>230TWT0000028</v>
          </cell>
          <cell r="D5422" t="str">
            <v>方管Q235</v>
          </cell>
        </row>
        <row r="5423">
          <cell r="B5423" t="str">
            <v>SHT0000702</v>
          </cell>
          <cell r="C5423" t="str">
            <v>220SHT0000702</v>
          </cell>
          <cell r="D5423" t="str">
            <v>驾驶员靠背护面总成</v>
          </cell>
        </row>
        <row r="5424">
          <cell r="B5424" t="str">
            <v>REM0001921</v>
          </cell>
          <cell r="C5424" t="str">
            <v>210REM0001921</v>
          </cell>
          <cell r="D5424" t="str">
            <v>驭菱左镜体压框</v>
          </cell>
        </row>
        <row r="5425">
          <cell r="B5425" t="str">
            <v>REM0001927</v>
          </cell>
          <cell r="C5425" t="str">
            <v>210REM0001927</v>
          </cell>
          <cell r="D5425" t="str">
            <v>驭菱右镜体压框</v>
          </cell>
        </row>
        <row r="5426">
          <cell r="B5426" t="str">
            <v>SHT0000789</v>
          </cell>
          <cell r="C5426" t="str">
            <v>220SHT0000789</v>
          </cell>
          <cell r="D5426" t="str">
            <v>副驾驶靠背护面总成</v>
          </cell>
        </row>
        <row r="5427">
          <cell r="B5427" t="str">
            <v>REM0002990</v>
          </cell>
          <cell r="C5427" t="str">
            <v>230REM0002990</v>
          </cell>
          <cell r="D5427" t="str">
            <v>MV3左镜杆主管</v>
          </cell>
        </row>
        <row r="5428">
          <cell r="B5428" t="str">
            <v>REM0000683</v>
          </cell>
          <cell r="C5428" t="str">
            <v>210REM0000683</v>
          </cell>
          <cell r="D5428" t="str">
            <v>M20左基板</v>
          </cell>
        </row>
        <row r="5429">
          <cell r="B5429" t="str">
            <v>REM0001730</v>
          </cell>
          <cell r="C5429" t="str">
            <v>210REM0001730</v>
          </cell>
          <cell r="D5429" t="str">
            <v>奥驰V左镜杆喷涂</v>
          </cell>
        </row>
        <row r="5430">
          <cell r="B5430" t="str">
            <v>TST0000734</v>
          </cell>
          <cell r="C5430" t="str">
            <v>220TST0000734</v>
          </cell>
          <cell r="D5430" t="str">
            <v>机针DC*1*16KN</v>
          </cell>
        </row>
        <row r="5431">
          <cell r="B5431" t="str">
            <v>TST0000733</v>
          </cell>
          <cell r="C5431" t="str">
            <v>220TST0000733</v>
          </cell>
          <cell r="D5431" t="str">
            <v>机针DP*17*16KN</v>
          </cell>
        </row>
        <row r="5432">
          <cell r="B5432" t="str">
            <v>SLT0002532</v>
          </cell>
          <cell r="C5432" t="str">
            <v>230SLT0002532</v>
          </cell>
          <cell r="D5432" t="str">
            <v>主驾座垫前横梁总成</v>
          </cell>
        </row>
        <row r="5433">
          <cell r="B5433" t="str">
            <v>TMA0000560</v>
          </cell>
          <cell r="C5433" t="str">
            <v>210TMA0000560</v>
          </cell>
          <cell r="D5433" t="str">
            <v>隔板500*440</v>
          </cell>
        </row>
        <row r="5434">
          <cell r="B5434" t="str">
            <v>TWT0000063</v>
          </cell>
          <cell r="C5434" t="str">
            <v>230TWT0000063</v>
          </cell>
          <cell r="D5434" t="str">
            <v>φ0.8焊丝</v>
          </cell>
        </row>
        <row r="5435">
          <cell r="B5435" t="str">
            <v>SLT0002715</v>
          </cell>
          <cell r="C5435" t="str">
            <v>230SLT0002715</v>
          </cell>
          <cell r="D5435" t="str">
            <v>中连接板单轴</v>
          </cell>
        </row>
        <row r="5436">
          <cell r="B5436" t="str">
            <v>RIM0000071</v>
          </cell>
          <cell r="C5436" t="str">
            <v>210RIM0000071</v>
          </cell>
          <cell r="D5436" t="str">
            <v>1475室内蒙子</v>
          </cell>
        </row>
        <row r="5437">
          <cell r="B5437" t="str">
            <v>RSM0000277</v>
          </cell>
          <cell r="C5437" t="str">
            <v>210RSM0000277</v>
          </cell>
          <cell r="D5437" t="str">
            <v>A2下视镜杆</v>
          </cell>
        </row>
        <row r="5438">
          <cell r="B5438" t="str">
            <v>REM0000777</v>
          </cell>
          <cell r="C5438" t="str">
            <v>210REM0000777</v>
          </cell>
          <cell r="D5438" t="str">
            <v>C30DLED灯合件</v>
          </cell>
        </row>
        <row r="5439">
          <cell r="B5439" t="str">
            <v>SHT0012548</v>
          </cell>
          <cell r="C5439" t="str">
            <v>220SHT0012548</v>
          </cell>
          <cell r="D5439" t="str">
            <v>坐垫3D网格</v>
          </cell>
        </row>
        <row r="5440">
          <cell r="B5440" t="str">
            <v>TST0001528</v>
          </cell>
          <cell r="C5440" t="str">
            <v>230TST0001528</v>
          </cell>
          <cell r="D5440" t="str">
            <v>钻头4.3</v>
          </cell>
        </row>
        <row r="5441">
          <cell r="B5441" t="str">
            <v>SHT0002605</v>
          </cell>
          <cell r="C5441" t="str">
            <v>230SHT0002605</v>
          </cell>
          <cell r="D5441" t="str">
            <v>下框前横梁组件电泳</v>
          </cell>
        </row>
        <row r="5442">
          <cell r="B5442" t="str">
            <v>REM0001719</v>
          </cell>
          <cell r="C5442" t="str">
            <v>210REM0001719</v>
          </cell>
          <cell r="D5442" t="str">
            <v>奥驰左广角镜托</v>
          </cell>
        </row>
        <row r="5443">
          <cell r="B5443" t="str">
            <v>REM0001729</v>
          </cell>
          <cell r="C5443" t="str">
            <v>210REM0001729</v>
          </cell>
          <cell r="D5443" t="str">
            <v>奥驰右广角镜托</v>
          </cell>
        </row>
        <row r="5444">
          <cell r="B5444" t="str">
            <v>SHT0010354</v>
          </cell>
          <cell r="C5444" t="str">
            <v>210SHT0010354</v>
          </cell>
          <cell r="D5444" t="str">
            <v>坐盆延伸手柄</v>
          </cell>
        </row>
        <row r="5445">
          <cell r="B5445" t="str">
            <v>REM0002157</v>
          </cell>
          <cell r="C5445" t="str">
            <v>210REM0002157</v>
          </cell>
          <cell r="D5445" t="str">
            <v>B40L后视镜转向灯线路板L</v>
          </cell>
        </row>
        <row r="5446">
          <cell r="B5446" t="str">
            <v>REM0002158</v>
          </cell>
          <cell r="C5446" t="str">
            <v>210REM0002158</v>
          </cell>
          <cell r="D5446" t="str">
            <v>B40L转向灯线路板R</v>
          </cell>
        </row>
        <row r="5447">
          <cell r="B5447" t="str">
            <v>SLT0001716</v>
          </cell>
          <cell r="C5447" t="str">
            <v>210SLT0001716</v>
          </cell>
          <cell r="D5447" t="str">
            <v>M31RB副驾左侧罩壳</v>
          </cell>
        </row>
        <row r="5448">
          <cell r="B5448" t="str">
            <v>SLT0001716</v>
          </cell>
          <cell r="C5448" t="str">
            <v>220SLT0001716</v>
          </cell>
          <cell r="D5448" t="str">
            <v>M31RB副驾左侧罩壳</v>
          </cell>
        </row>
        <row r="5449">
          <cell r="B5449" t="str">
            <v>REM0003438</v>
          </cell>
          <cell r="C5449" t="str">
            <v>210REM0003438</v>
          </cell>
          <cell r="D5449" t="str">
            <v>曼右置下镜臂装饰罩大</v>
          </cell>
        </row>
        <row r="5450">
          <cell r="B5450" t="str">
            <v>REM0003016</v>
          </cell>
          <cell r="C5450" t="str">
            <v>210REM0003016</v>
          </cell>
          <cell r="D5450" t="str">
            <v>C7快换机构托板</v>
          </cell>
        </row>
        <row r="5451">
          <cell r="B5451" t="str">
            <v>SHT0010073</v>
          </cell>
          <cell r="C5451" t="str">
            <v>230SHT0010073</v>
          </cell>
          <cell r="D5451" t="str">
            <v>安全带上固定钣金</v>
          </cell>
        </row>
        <row r="5452">
          <cell r="B5452" t="str">
            <v>SHT0010368</v>
          </cell>
          <cell r="C5452" t="str">
            <v>230SHT0010368</v>
          </cell>
          <cell r="D5452" t="str">
            <v>副司机安全带上固定钣金</v>
          </cell>
        </row>
        <row r="5453">
          <cell r="B5453" t="str">
            <v>SCS0004040</v>
          </cell>
          <cell r="C5453" t="str">
            <v>210SCS0004040</v>
          </cell>
          <cell r="D5453" t="str">
            <v>B40L扣手</v>
          </cell>
        </row>
        <row r="5454">
          <cell r="B5454" t="str">
            <v>SCS0004040</v>
          </cell>
          <cell r="C5454" t="str">
            <v>220SCS0004040</v>
          </cell>
          <cell r="D5454" t="str">
            <v>B40L扣手</v>
          </cell>
        </row>
        <row r="5455">
          <cell r="B5455" t="str">
            <v>SBS0010111</v>
          </cell>
          <cell r="C5455" t="str">
            <v>230SBS0010111</v>
          </cell>
          <cell r="D5455" t="str">
            <v>副驾驶员座垫右侧安装板</v>
          </cell>
        </row>
        <row r="5456">
          <cell r="B5456" t="str">
            <v>SCS0004517</v>
          </cell>
          <cell r="C5456" t="str">
            <v>230SCS0004517</v>
          </cell>
          <cell r="D5456" t="str">
            <v>左侧调角器上连接板总成</v>
          </cell>
        </row>
        <row r="5457">
          <cell r="B5457" t="str">
            <v>REM0001802</v>
          </cell>
          <cell r="C5457" t="str">
            <v>210REM0001802</v>
          </cell>
          <cell r="D5457" t="str">
            <v>豪泺左下镜座</v>
          </cell>
        </row>
        <row r="5458">
          <cell r="B5458" t="str">
            <v>REM0001813</v>
          </cell>
          <cell r="C5458" t="str">
            <v>210REM0001813</v>
          </cell>
          <cell r="D5458" t="str">
            <v>豪泺右下镜座</v>
          </cell>
        </row>
        <row r="5459">
          <cell r="B5459" t="str">
            <v>REM0001802</v>
          </cell>
          <cell r="C5459" t="str">
            <v>230REM0001802</v>
          </cell>
          <cell r="D5459" t="str">
            <v>豪泺左下镜座</v>
          </cell>
        </row>
        <row r="5460">
          <cell r="B5460" t="str">
            <v>REM0001813</v>
          </cell>
          <cell r="C5460" t="str">
            <v>230REM0001813</v>
          </cell>
          <cell r="D5460" t="str">
            <v>豪泺右下镜座</v>
          </cell>
        </row>
        <row r="5461">
          <cell r="B5461" t="str">
            <v>TWT0000133</v>
          </cell>
          <cell r="C5461" t="str">
            <v>230TWT0000133</v>
          </cell>
          <cell r="D5461" t="str">
            <v>方管Q235</v>
          </cell>
        </row>
        <row r="5462">
          <cell r="B5462" t="str">
            <v>SHT0010365</v>
          </cell>
          <cell r="C5462" t="str">
            <v>220SHT0010365</v>
          </cell>
          <cell r="D5462" t="str">
            <v>安全带吊环罩壳</v>
          </cell>
        </row>
        <row r="5463">
          <cell r="B5463" t="str">
            <v>TMI0000121</v>
          </cell>
          <cell r="C5463" t="str">
            <v>210TMI0000121</v>
          </cell>
          <cell r="D5463" t="str">
            <v>TP30黑色P1M6K-JF01</v>
          </cell>
        </row>
        <row r="5464">
          <cell r="B5464" t="str">
            <v>TMI0000049</v>
          </cell>
          <cell r="C5464" t="str">
            <v>210TMI0000049</v>
          </cell>
          <cell r="D5464" t="str">
            <v>TP30-3058浅灰直染</v>
          </cell>
        </row>
        <row r="5465">
          <cell r="B5465" t="str">
            <v>TMI0000123</v>
          </cell>
          <cell r="C5465" t="str">
            <v>210TMI0000123</v>
          </cell>
          <cell r="D5465" t="str">
            <v>TP30火山黑</v>
          </cell>
        </row>
        <row r="5466">
          <cell r="B5466" t="str">
            <v>SHT0002608</v>
          </cell>
          <cell r="C5466" t="str">
            <v>230SHT0002608</v>
          </cell>
          <cell r="D5466" t="str">
            <v>上框前横梁焊接组件电泳</v>
          </cell>
        </row>
        <row r="5467">
          <cell r="B5467" t="str">
            <v>SHT0002566</v>
          </cell>
          <cell r="C5467" t="str">
            <v>230SHT0002566</v>
          </cell>
          <cell r="D5467" t="str">
            <v>左副总座分总成电泳</v>
          </cell>
        </row>
        <row r="5468">
          <cell r="B5468" t="str">
            <v>SHT0002569</v>
          </cell>
          <cell r="C5468" t="str">
            <v>230SHT0002569</v>
          </cell>
          <cell r="D5468" t="str">
            <v>右副总座分总成电泳</v>
          </cell>
        </row>
        <row r="5469">
          <cell r="B5469" t="str">
            <v>SHT0011600</v>
          </cell>
          <cell r="C5469" t="str">
            <v>230SHT0011600</v>
          </cell>
          <cell r="D5469" t="str">
            <v>解锁机构内壳分总成</v>
          </cell>
        </row>
        <row r="5470">
          <cell r="B5470" t="str">
            <v>REM0001622</v>
          </cell>
          <cell r="C5470" t="str">
            <v>210REM0001622</v>
          </cell>
          <cell r="D5470" t="str">
            <v>华菱下视镜片</v>
          </cell>
        </row>
        <row r="5471">
          <cell r="B5471" t="str">
            <v>REM0001739</v>
          </cell>
          <cell r="C5471" t="str">
            <v>210REM0001739</v>
          </cell>
          <cell r="D5471" t="str">
            <v>奥铃左镜座</v>
          </cell>
        </row>
        <row r="5472">
          <cell r="B5472" t="str">
            <v>TWT0000128</v>
          </cell>
          <cell r="C5472" t="str">
            <v>230TWT0000128</v>
          </cell>
          <cell r="D5472" t="str">
            <v>方管Q235</v>
          </cell>
        </row>
        <row r="5473">
          <cell r="B5473" t="str">
            <v>TWT0000129</v>
          </cell>
          <cell r="C5473" t="str">
            <v>230TWT0000129</v>
          </cell>
          <cell r="D5473" t="str">
            <v>方管Q235</v>
          </cell>
        </row>
        <row r="5474">
          <cell r="B5474" t="str">
            <v>SHT0000447</v>
          </cell>
          <cell r="C5474" t="str">
            <v>210SHT0000447</v>
          </cell>
          <cell r="D5474" t="str">
            <v>H4升级司机坐垫前部罩壳</v>
          </cell>
        </row>
        <row r="5475">
          <cell r="B5475" t="str">
            <v>SHT0013925</v>
          </cell>
          <cell r="C5475" t="str">
            <v>210SHT0013925</v>
          </cell>
          <cell r="D5475" t="str">
            <v>H4升级司机坐垫前部罩壳黑</v>
          </cell>
        </row>
        <row r="5476">
          <cell r="B5476" t="str">
            <v>SHT0000447</v>
          </cell>
          <cell r="C5476" t="str">
            <v>220SHT0000447</v>
          </cell>
          <cell r="D5476" t="str">
            <v>H4升级司机坐垫前部罩壳</v>
          </cell>
        </row>
        <row r="5477">
          <cell r="B5477" t="str">
            <v>SLT0002658</v>
          </cell>
          <cell r="C5477" t="str">
            <v>220SLT0002658</v>
          </cell>
          <cell r="D5477" t="str">
            <v>k1窄车中间头枕布套</v>
          </cell>
        </row>
        <row r="5478">
          <cell r="B5478" t="str">
            <v>SHT0011388</v>
          </cell>
          <cell r="C5478" t="str">
            <v>230SHT0011388</v>
          </cell>
          <cell r="D5478" t="str">
            <v>滑轨解锁机构外壳</v>
          </cell>
        </row>
        <row r="5479">
          <cell r="B5479" t="str">
            <v>TST0000270</v>
          </cell>
          <cell r="C5479" t="str">
            <v>230TST0000270</v>
          </cell>
          <cell r="D5479" t="str">
            <v>丝锥ф5</v>
          </cell>
        </row>
        <row r="5480">
          <cell r="B5480" t="str">
            <v>RSM0000096</v>
          </cell>
          <cell r="C5480" t="str">
            <v>210RSM0000096</v>
          </cell>
          <cell r="D5480" t="str">
            <v>曼项目前下视镜镜片</v>
          </cell>
        </row>
        <row r="5481">
          <cell r="B5481" t="str">
            <v>REM0000114</v>
          </cell>
          <cell r="C5481" t="str">
            <v>210REM0000114</v>
          </cell>
          <cell r="D5481" t="str">
            <v>BC311卡框-右</v>
          </cell>
        </row>
        <row r="5482">
          <cell r="B5482" t="str">
            <v>REM0000086</v>
          </cell>
          <cell r="C5482" t="str">
            <v>210REM0000086</v>
          </cell>
          <cell r="D5482" t="str">
            <v>BC311卡框-左</v>
          </cell>
        </row>
        <row r="5483">
          <cell r="B5483" t="str">
            <v>SHT0010956</v>
          </cell>
          <cell r="C5483" t="str">
            <v>220SHT0010956</v>
          </cell>
          <cell r="D5483" t="str">
            <v>转接风道</v>
          </cell>
        </row>
        <row r="5484">
          <cell r="B5484" t="str">
            <v>REM0002254</v>
          </cell>
          <cell r="C5484" t="str">
            <v>210REM0002254</v>
          </cell>
          <cell r="D5484" t="str">
            <v>C7广角镜片左</v>
          </cell>
        </row>
        <row r="5485">
          <cell r="B5485" t="str">
            <v>REM0002282</v>
          </cell>
          <cell r="C5485" t="str">
            <v>210REM0002282</v>
          </cell>
          <cell r="D5485" t="str">
            <v>C7广角镜片右</v>
          </cell>
        </row>
        <row r="5486">
          <cell r="B5486" t="str">
            <v>TST0001810</v>
          </cell>
          <cell r="C5486" t="str">
            <v>230TST0001810</v>
          </cell>
          <cell r="D5486" t="str">
            <v>卷材SPFH590</v>
          </cell>
        </row>
        <row r="5487">
          <cell r="B5487" t="str">
            <v>TWT0000115</v>
          </cell>
          <cell r="C5487" t="str">
            <v>230TWT0000115</v>
          </cell>
          <cell r="D5487" t="str">
            <v>焊管B340LA</v>
          </cell>
        </row>
        <row r="5488">
          <cell r="B5488" t="str">
            <v>TWT0000019</v>
          </cell>
          <cell r="C5488" t="str">
            <v>230TWT0000019</v>
          </cell>
          <cell r="D5488" t="str">
            <v>方管Q345</v>
          </cell>
        </row>
        <row r="5489">
          <cell r="B5489" t="str">
            <v>RSM0000211</v>
          </cell>
          <cell r="C5489" t="str">
            <v>210RSM0000211</v>
          </cell>
          <cell r="D5489" t="str">
            <v>北奔下视镜杆(新)</v>
          </cell>
        </row>
        <row r="5490">
          <cell r="B5490" t="str">
            <v>SHT0001296</v>
          </cell>
          <cell r="C5490" t="str">
            <v>230SHT0001296</v>
          </cell>
          <cell r="D5490" t="str">
            <v>后支撑焊接组件</v>
          </cell>
        </row>
        <row r="5491">
          <cell r="B5491" t="str">
            <v>REM0000920</v>
          </cell>
          <cell r="C5491" t="str">
            <v>210REM0000920</v>
          </cell>
          <cell r="D5491" t="str">
            <v>B40左转向灯灯罩</v>
          </cell>
        </row>
        <row r="5492">
          <cell r="B5492" t="str">
            <v>REM0000937</v>
          </cell>
          <cell r="C5492" t="str">
            <v>210REM0000937</v>
          </cell>
          <cell r="D5492" t="str">
            <v>B40右转向灯灯罩</v>
          </cell>
        </row>
        <row r="5493">
          <cell r="B5493" t="str">
            <v>SHT0012463</v>
          </cell>
          <cell r="C5493" t="str">
            <v>230SHT0012463</v>
          </cell>
          <cell r="D5493" t="str">
            <v>扶手支架焊接总成</v>
          </cell>
        </row>
        <row r="5494">
          <cell r="B5494" t="str">
            <v>REM0002477</v>
          </cell>
          <cell r="C5494" t="str">
            <v>210REM0002477</v>
          </cell>
          <cell r="D5494" t="str">
            <v>T5G下镜座装饰盖左</v>
          </cell>
        </row>
        <row r="5495">
          <cell r="B5495" t="str">
            <v>REM0002486</v>
          </cell>
          <cell r="C5495" t="str">
            <v>210REM0002486</v>
          </cell>
          <cell r="D5495" t="str">
            <v>T5G下镜座装饰盖右</v>
          </cell>
        </row>
        <row r="5496">
          <cell r="B5496" t="str">
            <v>REM0001141</v>
          </cell>
          <cell r="C5496" t="str">
            <v>210REM0001141</v>
          </cell>
          <cell r="D5496" t="str">
            <v>B80C左转向灯灯罩</v>
          </cell>
        </row>
        <row r="5497">
          <cell r="B5497" t="str">
            <v>SHT0001396</v>
          </cell>
          <cell r="C5497" t="str">
            <v>230SHT0001396</v>
          </cell>
          <cell r="D5497" t="str">
            <v>前支撑焊接组件电泳</v>
          </cell>
        </row>
        <row r="5498">
          <cell r="B5498" t="str">
            <v>SHT0001516</v>
          </cell>
          <cell r="C5498" t="str">
            <v>230SHT0001516</v>
          </cell>
          <cell r="D5498" t="str">
            <v>主驾前支撑焊接组件电泳</v>
          </cell>
        </row>
        <row r="5499">
          <cell r="B5499" t="str">
            <v>REM0001185</v>
          </cell>
          <cell r="C5499" t="str">
            <v>210REM0001185</v>
          </cell>
          <cell r="D5499" t="str">
            <v>B40L右镜框</v>
          </cell>
        </row>
        <row r="5500">
          <cell r="B5500" t="str">
            <v>REM0001186</v>
          </cell>
          <cell r="C5500" t="str">
            <v>210REM0001186</v>
          </cell>
          <cell r="D5500" t="str">
            <v>B40L左镜框</v>
          </cell>
        </row>
        <row r="5501">
          <cell r="B5501" t="str">
            <v>REM0010287</v>
          </cell>
          <cell r="C5501" t="str">
            <v>210REM0010287</v>
          </cell>
          <cell r="D5501" t="str">
            <v>B40L镜框亚光黑左</v>
          </cell>
        </row>
        <row r="5502">
          <cell r="B5502" t="str">
            <v>SCS0004383</v>
          </cell>
          <cell r="C5502" t="str">
            <v>230SCS0004383</v>
          </cell>
          <cell r="D5502" t="str">
            <v>右侧调角器上连接板</v>
          </cell>
        </row>
        <row r="5503">
          <cell r="B5503" t="str">
            <v>SCS0004384</v>
          </cell>
          <cell r="C5503" t="str">
            <v>230SCS0004384</v>
          </cell>
          <cell r="D5503" t="str">
            <v>左侧调角器上连接板</v>
          </cell>
        </row>
        <row r="5504">
          <cell r="B5504" t="str">
            <v>TST0000089</v>
          </cell>
          <cell r="C5504" t="str">
            <v>230TST0000089</v>
          </cell>
          <cell r="D5504" t="str">
            <v>卷材SAPH440</v>
          </cell>
        </row>
        <row r="5505">
          <cell r="B5505" t="str">
            <v>TST0000002</v>
          </cell>
          <cell r="C5505" t="str">
            <v>230TST0000002</v>
          </cell>
          <cell r="D5505" t="str">
            <v>卷材SAPH440</v>
          </cell>
        </row>
        <row r="5506">
          <cell r="B5506" t="str">
            <v>TST0000012</v>
          </cell>
          <cell r="C5506" t="str">
            <v>230TST0000012</v>
          </cell>
          <cell r="D5506" t="str">
            <v>板材SAPH440</v>
          </cell>
        </row>
        <row r="5507">
          <cell r="B5507" t="str">
            <v>TST0000032</v>
          </cell>
          <cell r="C5507" t="str">
            <v>230TST0000032</v>
          </cell>
          <cell r="D5507" t="str">
            <v>板材SAPH440</v>
          </cell>
        </row>
        <row r="5508">
          <cell r="B5508" t="str">
            <v>TST0000035</v>
          </cell>
          <cell r="C5508" t="str">
            <v>230TST0000035</v>
          </cell>
          <cell r="D5508" t="str">
            <v>板材SAPH440</v>
          </cell>
        </row>
        <row r="5509">
          <cell r="B5509" t="str">
            <v>TST0000040</v>
          </cell>
          <cell r="C5509" t="str">
            <v>230TST0000040</v>
          </cell>
          <cell r="D5509" t="str">
            <v>卷材SAPH440</v>
          </cell>
        </row>
        <row r="5510">
          <cell r="B5510" t="str">
            <v>TST0000041</v>
          </cell>
          <cell r="C5510" t="str">
            <v>230TST0000041</v>
          </cell>
          <cell r="D5510" t="str">
            <v>卷材SAPH440</v>
          </cell>
        </row>
        <row r="5511">
          <cell r="B5511" t="str">
            <v>TST0000042</v>
          </cell>
          <cell r="C5511" t="str">
            <v>230TST0000042</v>
          </cell>
          <cell r="D5511" t="str">
            <v>卷材SAPH440</v>
          </cell>
        </row>
        <row r="5512">
          <cell r="B5512" t="str">
            <v>TST0000043</v>
          </cell>
          <cell r="C5512" t="str">
            <v>230TST0000043</v>
          </cell>
          <cell r="D5512" t="str">
            <v>卷材SAPH440</v>
          </cell>
        </row>
        <row r="5513">
          <cell r="B5513" t="str">
            <v>TST0000086</v>
          </cell>
          <cell r="C5513" t="str">
            <v>230TST0000086</v>
          </cell>
          <cell r="D5513" t="str">
            <v>板材SAPH440</v>
          </cell>
        </row>
        <row r="5514">
          <cell r="B5514" t="str">
            <v>TST0000088</v>
          </cell>
          <cell r="C5514" t="str">
            <v>230TST0000088</v>
          </cell>
          <cell r="D5514" t="str">
            <v>板材SAPH440</v>
          </cell>
        </row>
        <row r="5515">
          <cell r="B5515" t="str">
            <v>TST0001123</v>
          </cell>
          <cell r="C5515" t="str">
            <v>230TST0001123</v>
          </cell>
          <cell r="D5515" t="str">
            <v>脱模剂</v>
          </cell>
        </row>
        <row r="5516">
          <cell r="B5516" t="str">
            <v>TST0001755</v>
          </cell>
          <cell r="C5516" t="str">
            <v>230TST0001755</v>
          </cell>
          <cell r="D5516" t="str">
            <v>卷材SAPH440</v>
          </cell>
        </row>
        <row r="5517">
          <cell r="B5517" t="str">
            <v>TST0001756</v>
          </cell>
          <cell r="C5517" t="str">
            <v>230TST0001756</v>
          </cell>
          <cell r="D5517" t="str">
            <v>板材SAPH440</v>
          </cell>
        </row>
        <row r="5518">
          <cell r="B5518" t="str">
            <v>TST0001757</v>
          </cell>
          <cell r="C5518" t="str">
            <v>230TST0001757</v>
          </cell>
          <cell r="D5518" t="str">
            <v>卷材SAPH440</v>
          </cell>
        </row>
        <row r="5519">
          <cell r="B5519" t="str">
            <v>TST0001758</v>
          </cell>
          <cell r="C5519" t="str">
            <v>230TST0001758</v>
          </cell>
          <cell r="D5519" t="str">
            <v>板材SAPH440</v>
          </cell>
        </row>
        <row r="5520">
          <cell r="B5520" t="str">
            <v>TST0001794</v>
          </cell>
          <cell r="C5520" t="str">
            <v>230TST0001794</v>
          </cell>
          <cell r="D5520" t="str">
            <v>卷材SAPH440</v>
          </cell>
        </row>
        <row r="5521">
          <cell r="B5521" t="str">
            <v>TST0001795</v>
          </cell>
          <cell r="C5521" t="str">
            <v>230TST0001795</v>
          </cell>
          <cell r="D5521" t="str">
            <v>卷材SAPH440</v>
          </cell>
        </row>
        <row r="5522">
          <cell r="B5522" t="str">
            <v>TST0001812</v>
          </cell>
          <cell r="C5522" t="str">
            <v>230TST0001812</v>
          </cell>
          <cell r="D5522" t="str">
            <v>板材SAPH440</v>
          </cell>
        </row>
        <row r="5523">
          <cell r="B5523" t="str">
            <v>TWT0000017</v>
          </cell>
          <cell r="C5523" t="str">
            <v>230TWT0000017</v>
          </cell>
          <cell r="D5523" t="str">
            <v>焊管Q195</v>
          </cell>
        </row>
        <row r="5524">
          <cell r="B5524" t="str">
            <v>TWT0000022</v>
          </cell>
          <cell r="C5524" t="str">
            <v>230TWT0000022</v>
          </cell>
          <cell r="D5524" t="str">
            <v>焊管SAPH400</v>
          </cell>
        </row>
        <row r="5525">
          <cell r="B5525" t="str">
            <v>TWT0000065</v>
          </cell>
          <cell r="C5525" t="str">
            <v>230TWT0000065</v>
          </cell>
          <cell r="D5525" t="str">
            <v>焊管SAPH400</v>
          </cell>
        </row>
        <row r="5526">
          <cell r="B5526" t="str">
            <v>TWT0000089</v>
          </cell>
          <cell r="C5526" t="str">
            <v>230TWT0000089</v>
          </cell>
          <cell r="D5526" t="str">
            <v>焊管Q195</v>
          </cell>
        </row>
        <row r="5527">
          <cell r="B5527" t="str">
            <v>TWT0000090</v>
          </cell>
          <cell r="C5527" t="str">
            <v>230TWT0000090</v>
          </cell>
          <cell r="D5527" t="str">
            <v>焊管Q195</v>
          </cell>
        </row>
        <row r="5528">
          <cell r="B5528" t="str">
            <v>TWT0000098</v>
          </cell>
          <cell r="C5528" t="str">
            <v>230TWT0000098</v>
          </cell>
          <cell r="D5528" t="str">
            <v>焊管Q195</v>
          </cell>
        </row>
        <row r="5529">
          <cell r="B5529" t="str">
            <v>TWT0000104</v>
          </cell>
          <cell r="C5529" t="str">
            <v>230TWT0000104</v>
          </cell>
          <cell r="D5529" t="str">
            <v>焊管Q195</v>
          </cell>
        </row>
        <row r="5530">
          <cell r="B5530" t="str">
            <v>TWT0000106</v>
          </cell>
          <cell r="C5530" t="str">
            <v>230TWT0000106</v>
          </cell>
          <cell r="D5530" t="str">
            <v>钢管Q195</v>
          </cell>
        </row>
        <row r="5531">
          <cell r="B5531" t="str">
            <v>TWT0000107</v>
          </cell>
          <cell r="C5531" t="str">
            <v>230TWT0000107</v>
          </cell>
          <cell r="D5531" t="str">
            <v>焊管Q195</v>
          </cell>
        </row>
        <row r="5532">
          <cell r="B5532" t="str">
            <v>TWT0000116</v>
          </cell>
          <cell r="C5532" t="str">
            <v>230TWT0000116</v>
          </cell>
          <cell r="D5532" t="str">
            <v>焊管QSTE340TM</v>
          </cell>
        </row>
        <row r="5533">
          <cell r="B5533" t="str">
            <v>TWT0000121</v>
          </cell>
          <cell r="C5533" t="str">
            <v>230TWT0000121</v>
          </cell>
          <cell r="D5533" t="str">
            <v>焊管Q195</v>
          </cell>
        </row>
        <row r="5534">
          <cell r="B5534" t="str">
            <v>TWT0000130</v>
          </cell>
          <cell r="C5534" t="str">
            <v>230TWT0000130</v>
          </cell>
          <cell r="D5534" t="str">
            <v>焊管Q195</v>
          </cell>
        </row>
        <row r="5535">
          <cell r="B5535" t="str">
            <v>TWT0000134</v>
          </cell>
          <cell r="C5535" t="str">
            <v>230TWT0000134</v>
          </cell>
          <cell r="D5535" t="str">
            <v>焊管Q195</v>
          </cell>
        </row>
        <row r="5536">
          <cell r="B5536" t="str">
            <v>TWT0000016</v>
          </cell>
          <cell r="C5536" t="str">
            <v>230TWT0000016</v>
          </cell>
          <cell r="D5536" t="str">
            <v>焊管SPCC</v>
          </cell>
        </row>
        <row r="5537">
          <cell r="B5537" t="str">
            <v>TMA0000212</v>
          </cell>
          <cell r="C5537" t="str">
            <v>210TMA0000212</v>
          </cell>
          <cell r="D5537" t="str">
            <v>豪泺路面镜纸箱</v>
          </cell>
        </row>
        <row r="5538">
          <cell r="B5538" t="str">
            <v>TMA0000212</v>
          </cell>
          <cell r="C5538" t="str">
            <v>230TMA0000212</v>
          </cell>
          <cell r="D5538" t="str">
            <v>豪泺路面镜纸箱</v>
          </cell>
        </row>
        <row r="5539">
          <cell r="B5539" t="str">
            <v>REM0002859</v>
          </cell>
          <cell r="C5539" t="str">
            <v>210REM0002859</v>
          </cell>
          <cell r="D5539" t="str">
            <v>B80C后视镜壳左(毛坯)</v>
          </cell>
        </row>
        <row r="5540">
          <cell r="B5540" t="str">
            <v>REM0002860</v>
          </cell>
          <cell r="C5540" t="str">
            <v>210REM0002860</v>
          </cell>
          <cell r="D5540" t="str">
            <v>B80C后视镜壳右(毛坯)</v>
          </cell>
        </row>
        <row r="5541">
          <cell r="B5541" t="str">
            <v>REM0002862</v>
          </cell>
          <cell r="C5541" t="str">
            <v>210REM0002862</v>
          </cell>
          <cell r="D5541" t="str">
            <v>B40L后视镜壳左(毛坯)</v>
          </cell>
        </row>
        <row r="5542">
          <cell r="B5542" t="str">
            <v>REM0002863</v>
          </cell>
          <cell r="C5542" t="str">
            <v>210REM0002863</v>
          </cell>
          <cell r="D5542" t="str">
            <v>B40L后视镜壳右(毛坯)</v>
          </cell>
        </row>
        <row r="5543">
          <cell r="B5543" t="str">
            <v>TMA0000468</v>
          </cell>
          <cell r="C5543" t="str">
            <v>210TMA0000468</v>
          </cell>
          <cell r="D5543" t="str">
            <v>捷运侧下视镜纸箱</v>
          </cell>
        </row>
        <row r="5544">
          <cell r="B5544" t="str">
            <v>TMA0000468</v>
          </cell>
          <cell r="C5544" t="str">
            <v>230TMA0000468</v>
          </cell>
          <cell r="D5544" t="str">
            <v>捷运侧下视镜纸箱</v>
          </cell>
        </row>
        <row r="5545">
          <cell r="B5545" t="str">
            <v>SLT0002132</v>
          </cell>
          <cell r="C5545" t="str">
            <v>210SLT0002132</v>
          </cell>
          <cell r="D5545" t="str">
            <v>驾驶员左侧护板</v>
          </cell>
        </row>
        <row r="5546">
          <cell r="B5546" t="str">
            <v>SLT0002133</v>
          </cell>
          <cell r="C5546" t="str">
            <v>210SLT0002133</v>
          </cell>
          <cell r="D5546" t="str">
            <v>J6F驾驶员左侧护板</v>
          </cell>
        </row>
        <row r="5547">
          <cell r="B5547" t="str">
            <v>SHT0001973</v>
          </cell>
          <cell r="C5547" t="str">
            <v>230SHT0001973</v>
          </cell>
          <cell r="D5547" t="str">
            <v>H5座椅坐垫延伸滑块</v>
          </cell>
        </row>
        <row r="5548">
          <cell r="B5548" t="str">
            <v>REM0000560</v>
          </cell>
          <cell r="C5548" t="str">
            <v>210REM0000560</v>
          </cell>
          <cell r="D5548" t="str">
            <v>一汽MV3主镜片(封胶)</v>
          </cell>
        </row>
        <row r="5549">
          <cell r="B5549" t="str">
            <v>SHT0013492</v>
          </cell>
          <cell r="C5549" t="str">
            <v>220SHT0013492</v>
          </cell>
          <cell r="D5549" t="str">
            <v>TX机械腰托气路总成</v>
          </cell>
        </row>
        <row r="5550">
          <cell r="B5550" t="str">
            <v>SHT0013492</v>
          </cell>
          <cell r="C5550" t="str">
            <v>230SHT0013492</v>
          </cell>
          <cell r="D5550" t="str">
            <v>TX机械腰托气路总成</v>
          </cell>
        </row>
        <row r="5551">
          <cell r="B5551" t="str">
            <v>TWT0000064</v>
          </cell>
          <cell r="C5551" t="str">
            <v>230TWT0000064</v>
          </cell>
          <cell r="D5551" t="str">
            <v>φ1.2焊丝</v>
          </cell>
        </row>
        <row r="5552">
          <cell r="B5552" t="str">
            <v>SBS0010023</v>
          </cell>
          <cell r="C5552" t="str">
            <v>220SBS0010023</v>
          </cell>
          <cell r="D5552" t="str">
            <v>二排单人座垫护面总成左舵</v>
          </cell>
        </row>
        <row r="5553">
          <cell r="B5553" t="str">
            <v>SBS0010027</v>
          </cell>
          <cell r="C5553" t="str">
            <v>220SBS0010027</v>
          </cell>
          <cell r="D5553" t="str">
            <v>二排单人座垫护面总成右舵</v>
          </cell>
        </row>
        <row r="5554">
          <cell r="B5554" t="str">
            <v>REM0001829</v>
          </cell>
          <cell r="C5554" t="str">
            <v>210REM0001829</v>
          </cell>
          <cell r="D5554" t="str">
            <v>6102快换机构托板</v>
          </cell>
        </row>
        <row r="5555">
          <cell r="B5555" t="str">
            <v>TAT0010080</v>
          </cell>
          <cell r="C5555" t="str">
            <v>220TAT0010080</v>
          </cell>
          <cell r="D5555" t="str">
            <v>H6副驾底支架包装箱</v>
          </cell>
        </row>
        <row r="5556">
          <cell r="B5556" t="str">
            <v>RSM0000231</v>
          </cell>
          <cell r="C5556" t="str">
            <v>210RSM0000231</v>
          </cell>
          <cell r="D5556" t="str">
            <v>H4前下视镜臂上装饰罩小</v>
          </cell>
        </row>
        <row r="5557">
          <cell r="B5557" t="str">
            <v>SHT0011730</v>
          </cell>
          <cell r="C5557" t="str">
            <v>230SHT0011730</v>
          </cell>
          <cell r="D5557" t="str">
            <v>T5支架上钣金</v>
          </cell>
        </row>
        <row r="5558">
          <cell r="B5558" t="str">
            <v>SHT0001369</v>
          </cell>
          <cell r="C5558" t="str">
            <v>230SHT0001369</v>
          </cell>
          <cell r="D5558" t="str">
            <v>上框前支架总成电泳</v>
          </cell>
        </row>
        <row r="5559">
          <cell r="B5559" t="str">
            <v>SHT0001172</v>
          </cell>
          <cell r="C5559" t="str">
            <v>230SHT0001172</v>
          </cell>
          <cell r="D5559" t="str">
            <v>后挂簧板</v>
          </cell>
        </row>
        <row r="5560">
          <cell r="B5560" t="str">
            <v>SBS0010020</v>
          </cell>
          <cell r="C5560" t="str">
            <v>220SBS0010020</v>
          </cell>
          <cell r="D5560" t="str">
            <v>双人右靠背护面总成(左舵)</v>
          </cell>
        </row>
        <row r="5561">
          <cell r="B5561" t="str">
            <v>SBS0010024</v>
          </cell>
          <cell r="C5561" t="str">
            <v>220SBS0010024</v>
          </cell>
          <cell r="D5561" t="str">
            <v>单人靠背护面总成</v>
          </cell>
        </row>
        <row r="5562">
          <cell r="B5562" t="str">
            <v>SBS0010025</v>
          </cell>
          <cell r="C5562" t="str">
            <v>220SBS0010025</v>
          </cell>
          <cell r="D5562" t="str">
            <v>双人右靠背护面总成(右舵)</v>
          </cell>
        </row>
        <row r="5563">
          <cell r="B5563" t="str">
            <v>SCS0011854</v>
          </cell>
          <cell r="C5563" t="str">
            <v>220SCS0011854</v>
          </cell>
          <cell r="D5563" t="str">
            <v>双人左靠背护面总成</v>
          </cell>
        </row>
        <row r="5564">
          <cell r="B5564" t="str">
            <v>SLT0010434</v>
          </cell>
          <cell r="C5564" t="str">
            <v>230SLT0010434</v>
          </cell>
          <cell r="D5564" t="str">
            <v>副背右侧装车钣金焊接总成</v>
          </cell>
        </row>
        <row r="5565">
          <cell r="B5565" t="str">
            <v>REM0010341</v>
          </cell>
          <cell r="C5565" t="str">
            <v>210REM0010341</v>
          </cell>
          <cell r="D5565" t="str">
            <v>T5G手动广角镜片托左</v>
          </cell>
        </row>
        <row r="5566">
          <cell r="B5566" t="str">
            <v>REM0010343</v>
          </cell>
          <cell r="C5566" t="str">
            <v>210REM0010343</v>
          </cell>
          <cell r="D5566" t="str">
            <v>T5G手动广角镜片托右</v>
          </cell>
        </row>
        <row r="5567">
          <cell r="B5567" t="str">
            <v>SCS0005538</v>
          </cell>
          <cell r="C5567" t="str">
            <v>230SCS0005538</v>
          </cell>
          <cell r="D5567" t="str">
            <v>右侧上连接板总成</v>
          </cell>
        </row>
        <row r="5568">
          <cell r="B5568" t="str">
            <v>RSM0000282</v>
          </cell>
          <cell r="C5568" t="str">
            <v>230RSM0000282</v>
          </cell>
          <cell r="D5568" t="str">
            <v>N07前下视镜镜杆</v>
          </cell>
        </row>
        <row r="5569">
          <cell r="B5569" t="str">
            <v>SHT0012472</v>
          </cell>
          <cell r="C5569" t="str">
            <v>230SHT0012472</v>
          </cell>
          <cell r="D5569" t="str">
            <v>扶手旋转轴</v>
          </cell>
        </row>
        <row r="5570">
          <cell r="B5570" t="str">
            <v>TST0000009</v>
          </cell>
          <cell r="C5570" t="str">
            <v>230TST0000009</v>
          </cell>
          <cell r="D5570" t="str">
            <v>板材SPHC</v>
          </cell>
        </row>
        <row r="5571">
          <cell r="B5571" t="str">
            <v>TST0000039</v>
          </cell>
          <cell r="C5571" t="str">
            <v>230TST0000039</v>
          </cell>
          <cell r="D5571" t="str">
            <v>板材Q235</v>
          </cell>
        </row>
        <row r="5572">
          <cell r="B5572" t="str">
            <v>TST0000044</v>
          </cell>
          <cell r="C5572" t="str">
            <v>230TST0000044</v>
          </cell>
          <cell r="D5572" t="str">
            <v>卷材SPHC</v>
          </cell>
        </row>
        <row r="5573">
          <cell r="B5573" t="str">
            <v>TST0000045</v>
          </cell>
          <cell r="C5573" t="str">
            <v>230TST0000045</v>
          </cell>
          <cell r="D5573" t="str">
            <v>卷材SPHC</v>
          </cell>
        </row>
        <row r="5574">
          <cell r="B5574" t="str">
            <v>TST0000046</v>
          </cell>
          <cell r="C5574" t="str">
            <v>230TST0000046</v>
          </cell>
          <cell r="D5574" t="str">
            <v>卷材SPHC</v>
          </cell>
        </row>
        <row r="5575">
          <cell r="B5575" t="str">
            <v>TST0000047</v>
          </cell>
          <cell r="C5575" t="str">
            <v>230TST0000047</v>
          </cell>
          <cell r="D5575" t="str">
            <v>卷材SPHC</v>
          </cell>
        </row>
        <row r="5576">
          <cell r="B5576" t="str">
            <v>TST0000059</v>
          </cell>
          <cell r="C5576" t="str">
            <v>230TST0000059</v>
          </cell>
          <cell r="D5576" t="str">
            <v>热板材Q235</v>
          </cell>
        </row>
        <row r="5577">
          <cell r="B5577" t="str">
            <v>TST0000789</v>
          </cell>
          <cell r="C5577" t="str">
            <v>230TST0000789</v>
          </cell>
          <cell r="D5577" t="str">
            <v>板材DC03</v>
          </cell>
        </row>
        <row r="5578">
          <cell r="B5578" t="str">
            <v>TST0000791</v>
          </cell>
          <cell r="C5578" t="str">
            <v>230TST0000791</v>
          </cell>
          <cell r="D5578" t="str">
            <v>板材不锈钢板</v>
          </cell>
        </row>
        <row r="5579">
          <cell r="B5579" t="str">
            <v>TST0000793</v>
          </cell>
          <cell r="C5579" t="str">
            <v>230TST0000793</v>
          </cell>
          <cell r="D5579" t="str">
            <v>板材热板</v>
          </cell>
        </row>
        <row r="5580">
          <cell r="B5580" t="str">
            <v>TST0001714</v>
          </cell>
          <cell r="C5580" t="str">
            <v>230TST0001714</v>
          </cell>
          <cell r="D5580" t="str">
            <v>板材Q235</v>
          </cell>
        </row>
        <row r="5581">
          <cell r="B5581" t="str">
            <v>TST0001717</v>
          </cell>
          <cell r="C5581" t="str">
            <v>230TST0001717</v>
          </cell>
          <cell r="D5581" t="str">
            <v>扁钢Q235</v>
          </cell>
        </row>
        <row r="5582">
          <cell r="B5582" t="str">
            <v>TST0001864</v>
          </cell>
          <cell r="C5582" t="str">
            <v>230TST0001864</v>
          </cell>
          <cell r="D5582" t="str">
            <v>卷材SPFH590</v>
          </cell>
        </row>
        <row r="5583">
          <cell r="B5583" t="str">
            <v>TST0001865</v>
          </cell>
          <cell r="C5583" t="str">
            <v>230TST0001865</v>
          </cell>
          <cell r="D5583" t="str">
            <v>卷材SPFH590</v>
          </cell>
        </row>
        <row r="5584">
          <cell r="B5584" t="str">
            <v>TST0001883</v>
          </cell>
          <cell r="C5584" t="str">
            <v>230TST0001883</v>
          </cell>
          <cell r="D5584" t="str">
            <v>SPFH590卷材余料</v>
          </cell>
        </row>
        <row r="5585">
          <cell r="B5585" t="str">
            <v>TWT0000026</v>
          </cell>
          <cell r="C5585" t="str">
            <v>230TWT0000026</v>
          </cell>
          <cell r="D5585" t="str">
            <v>冷拔管</v>
          </cell>
        </row>
        <row r="5586">
          <cell r="B5586" t="str">
            <v>TWT0000113</v>
          </cell>
          <cell r="C5586" t="str">
            <v>230TWT0000113</v>
          </cell>
          <cell r="D5586" t="str">
            <v>焊管SPCC</v>
          </cell>
        </row>
        <row r="5587">
          <cell r="B5587" t="str">
            <v>TWT0000132</v>
          </cell>
          <cell r="C5587" t="str">
            <v>230TWT0000132</v>
          </cell>
          <cell r="D5587" t="str">
            <v>无缝管20#</v>
          </cell>
        </row>
        <row r="5588">
          <cell r="B5588" t="str">
            <v>SLT0011488</v>
          </cell>
          <cell r="C5588" t="str">
            <v>230SLT0011488</v>
          </cell>
          <cell r="D5588" t="str">
            <v>副驾靠背左侧装车钣金总成</v>
          </cell>
        </row>
        <row r="5589">
          <cell r="B5589" t="str">
            <v>SHT0001658</v>
          </cell>
          <cell r="C5589" t="str">
            <v>220SHT0001658</v>
          </cell>
          <cell r="D5589" t="str">
            <v>H5座垫前部罩壳</v>
          </cell>
        </row>
        <row r="5590">
          <cell r="B5590" t="str">
            <v>REM0001109</v>
          </cell>
          <cell r="C5590" t="str">
            <v>210REM0001109</v>
          </cell>
          <cell r="D5590" t="str">
            <v>B40L左灯罩</v>
          </cell>
        </row>
        <row r="5591">
          <cell r="B5591" t="str">
            <v>REM0001124</v>
          </cell>
          <cell r="C5591" t="str">
            <v>210REM0001124</v>
          </cell>
          <cell r="D5591" t="str">
            <v>B40L右转向灯灯罩</v>
          </cell>
        </row>
        <row r="5592">
          <cell r="B5592" t="str">
            <v>RCA0000150</v>
          </cell>
          <cell r="C5592" t="str">
            <v>210RCA0000150</v>
          </cell>
          <cell r="D5592" t="str">
            <v>VT车左铰链</v>
          </cell>
        </row>
        <row r="5593">
          <cell r="B5593" t="str">
            <v>RCA0000151</v>
          </cell>
          <cell r="C5593" t="str">
            <v>210RCA0000151</v>
          </cell>
          <cell r="D5593" t="str">
            <v>VT车右铰链</v>
          </cell>
        </row>
        <row r="5594">
          <cell r="B5594" t="str">
            <v>SHT0001279</v>
          </cell>
          <cell r="C5594" t="str">
            <v>230SHT0001279</v>
          </cell>
          <cell r="D5594" t="str">
            <v>前调调节臂组件电泳</v>
          </cell>
        </row>
        <row r="5595">
          <cell r="B5595" t="str">
            <v>SCS0010814</v>
          </cell>
          <cell r="C5595" t="str">
            <v>220SCS0010814</v>
          </cell>
          <cell r="D5595" t="str">
            <v>左座垫-舒适性泡棉1</v>
          </cell>
        </row>
        <row r="5596">
          <cell r="B5596" t="str">
            <v>SCS0010819</v>
          </cell>
          <cell r="C5596" t="str">
            <v>220SCS0010819</v>
          </cell>
          <cell r="D5596" t="str">
            <v>右座垫-舒适性泡棉5</v>
          </cell>
        </row>
        <row r="5597">
          <cell r="B5597" t="str">
            <v>SLT0001717</v>
          </cell>
          <cell r="C5597" t="str">
            <v>210SLT0001717</v>
          </cell>
          <cell r="D5597" t="str">
            <v>M31RB主驾右侧罩壳</v>
          </cell>
        </row>
        <row r="5598">
          <cell r="B5598" t="str">
            <v>SLT0001717</v>
          </cell>
          <cell r="C5598" t="str">
            <v>220SLT0001717</v>
          </cell>
          <cell r="D5598" t="str">
            <v>M31RB主驾右侧罩壳</v>
          </cell>
        </row>
        <row r="5599">
          <cell r="B5599" t="str">
            <v>SCS0004815</v>
          </cell>
          <cell r="C5599" t="str">
            <v>230SCS0004815</v>
          </cell>
          <cell r="D5599" t="str">
            <v>右座椅座垫前管</v>
          </cell>
        </row>
        <row r="5600">
          <cell r="B5600" t="str">
            <v>RSM0000092</v>
          </cell>
          <cell r="C5600" t="str">
            <v>210RSM0000092</v>
          </cell>
          <cell r="D5600" t="str">
            <v>C7补盲镜镜片</v>
          </cell>
        </row>
        <row r="5601">
          <cell r="B5601" t="str">
            <v>TST0000191</v>
          </cell>
          <cell r="C5601" t="str">
            <v>230TST0000191</v>
          </cell>
          <cell r="D5601" t="str">
            <v>冲针φ13*60</v>
          </cell>
        </row>
        <row r="5602">
          <cell r="B5602" t="str">
            <v>SHT0001658</v>
          </cell>
          <cell r="C5602" t="str">
            <v>210SHT0001658</v>
          </cell>
          <cell r="D5602" t="str">
            <v>H5座垫前部罩壳</v>
          </cell>
        </row>
        <row r="5603">
          <cell r="B5603" t="str">
            <v>SHT0013893</v>
          </cell>
          <cell r="C5603" t="str">
            <v>210SHT0013893</v>
          </cell>
          <cell r="D5603" t="str">
            <v>H5座垫前部罩壳黑色</v>
          </cell>
        </row>
        <row r="5604">
          <cell r="B5604" t="str">
            <v>SHT0011979</v>
          </cell>
          <cell r="C5604" t="str">
            <v>210SHT0011979</v>
          </cell>
          <cell r="D5604" t="str">
            <v>2.0座椅安全带出口盖板</v>
          </cell>
        </row>
        <row r="5605">
          <cell r="B5605" t="str">
            <v>RSM0000076</v>
          </cell>
          <cell r="C5605" t="str">
            <v>210RSM0000076</v>
          </cell>
          <cell r="D5605" t="str">
            <v>J6k补盲镜片</v>
          </cell>
        </row>
        <row r="5606">
          <cell r="B5606" t="str">
            <v>TMP5006001</v>
          </cell>
          <cell r="C5606" t="str">
            <v>210TMP5006001</v>
          </cell>
          <cell r="D5606" t="str">
            <v>除漆剂A</v>
          </cell>
        </row>
        <row r="5607">
          <cell r="B5607" t="str">
            <v>TMP5006002</v>
          </cell>
          <cell r="C5607" t="str">
            <v>210TMP5006002</v>
          </cell>
          <cell r="D5607" t="str">
            <v>除漆剂B</v>
          </cell>
        </row>
        <row r="5608">
          <cell r="B5608" t="str">
            <v>RIM0000005</v>
          </cell>
          <cell r="C5608" t="str">
            <v>210RIM0000005</v>
          </cell>
          <cell r="D5608" t="str">
            <v>3GD镜杆</v>
          </cell>
        </row>
        <row r="5609">
          <cell r="B5609" t="str">
            <v>SHT0012933</v>
          </cell>
          <cell r="C5609" t="str">
            <v>230SHT0012933</v>
          </cell>
          <cell r="D5609" t="str">
            <v>右副靠背板分总成</v>
          </cell>
        </row>
        <row r="5610">
          <cell r="B5610" t="str">
            <v>SHT0002480</v>
          </cell>
          <cell r="C5610" t="str">
            <v>230SHT0002480</v>
          </cell>
          <cell r="D5610" t="str">
            <v>右侧支撑板焊接总成电泳</v>
          </cell>
        </row>
        <row r="5611">
          <cell r="B5611" t="str">
            <v>SLT0010698</v>
          </cell>
          <cell r="C5611" t="str">
            <v>220SLT0010698</v>
          </cell>
          <cell r="D5611" t="str">
            <v>扶手安装支架总成新</v>
          </cell>
        </row>
        <row r="5612">
          <cell r="B5612" t="str">
            <v>REM0001138</v>
          </cell>
          <cell r="C5612" t="str">
            <v>210REM0001138</v>
          </cell>
          <cell r="D5612" t="str">
            <v>B80C转向灯导光条</v>
          </cell>
        </row>
        <row r="5613">
          <cell r="B5613" t="str">
            <v>SLT0002712</v>
          </cell>
          <cell r="C5613" t="str">
            <v>230SLT0002712</v>
          </cell>
          <cell r="D5613" t="str">
            <v>副背右侧装车钣金总成电泳</v>
          </cell>
        </row>
        <row r="5614">
          <cell r="B5614" t="str">
            <v>SHT0000477</v>
          </cell>
          <cell r="C5614" t="str">
            <v>220SHT0000477</v>
          </cell>
          <cell r="D5614" t="str">
            <v>H4上卧铺左转轴</v>
          </cell>
        </row>
        <row r="5615">
          <cell r="B5615" t="str">
            <v>SHT0000481</v>
          </cell>
          <cell r="C5615" t="str">
            <v>220SHT0000481</v>
          </cell>
          <cell r="D5615" t="str">
            <v>H4上卧铺右转轴</v>
          </cell>
        </row>
        <row r="5616">
          <cell r="B5616" t="str">
            <v>REM0002252</v>
          </cell>
          <cell r="C5616" t="str">
            <v>210REM0002252</v>
          </cell>
          <cell r="D5616" t="str">
            <v>T7H主镜加热片左</v>
          </cell>
        </row>
        <row r="5617">
          <cell r="B5617" t="str">
            <v>REM0002280</v>
          </cell>
          <cell r="C5617" t="str">
            <v>210REM0002280</v>
          </cell>
          <cell r="D5617" t="str">
            <v>T7H主镜加热片右</v>
          </cell>
        </row>
        <row r="5618">
          <cell r="B5618" t="str">
            <v>REM0003007</v>
          </cell>
          <cell r="C5618" t="str">
            <v>230REM0003007</v>
          </cell>
          <cell r="D5618" t="str">
            <v>ETX镜杆</v>
          </cell>
        </row>
        <row r="5619">
          <cell r="B5619" t="str">
            <v>SHT0011660</v>
          </cell>
          <cell r="C5619" t="str">
            <v>210SHT0011660</v>
          </cell>
          <cell r="D5619" t="str">
            <v>H6扶手上盖</v>
          </cell>
        </row>
        <row r="5620">
          <cell r="B5620" t="str">
            <v>SLT0010735</v>
          </cell>
          <cell r="C5620" t="str">
            <v>220SLT0010735</v>
          </cell>
          <cell r="D5620" t="str">
            <v>靠背舒适性海绵2</v>
          </cell>
        </row>
        <row r="5621">
          <cell r="B5621" t="str">
            <v>REM0001101</v>
          </cell>
          <cell r="C5621" t="str">
            <v>210REM0001101</v>
          </cell>
          <cell r="D5621" t="str">
            <v>B40L导光条</v>
          </cell>
        </row>
        <row r="5622">
          <cell r="B5622" t="str">
            <v>REM0003019</v>
          </cell>
          <cell r="C5622" t="str">
            <v>230REM0003019</v>
          </cell>
          <cell r="D5622" t="str">
            <v>豪泺左镜杆管</v>
          </cell>
        </row>
        <row r="5623">
          <cell r="B5623" t="str">
            <v>SLT0010413</v>
          </cell>
          <cell r="C5623" t="str">
            <v>220SLT0010413</v>
          </cell>
          <cell r="D5623" t="str">
            <v>扶手安装支架焊接总成</v>
          </cell>
        </row>
        <row r="5624">
          <cell r="B5624" t="str">
            <v>TMA0000210</v>
          </cell>
          <cell r="C5624" t="str">
            <v>210TMA0000210</v>
          </cell>
          <cell r="D5624" t="str">
            <v>奥驰前下视镜包装箱</v>
          </cell>
        </row>
        <row r="5625">
          <cell r="B5625" t="str">
            <v>TMA0000210</v>
          </cell>
          <cell r="C5625" t="str">
            <v>230TMA0000210</v>
          </cell>
          <cell r="D5625" t="str">
            <v>奥驰前下视镜包装箱</v>
          </cell>
        </row>
        <row r="5626">
          <cell r="B5626" t="str">
            <v>SHT0002479</v>
          </cell>
          <cell r="C5626" t="str">
            <v>230SHT0002479</v>
          </cell>
          <cell r="D5626" t="str">
            <v>左侧支撑板焊接总成电泳</v>
          </cell>
        </row>
        <row r="5627">
          <cell r="B5627" t="str">
            <v>SHT0012934</v>
          </cell>
          <cell r="C5627" t="str">
            <v>230SHT0012934</v>
          </cell>
          <cell r="D5627" t="str">
            <v>右副总座分总成</v>
          </cell>
        </row>
        <row r="5628">
          <cell r="B5628" t="str">
            <v>SLT0010552</v>
          </cell>
          <cell r="C5628" t="str">
            <v>230SLT0010552</v>
          </cell>
          <cell r="D5628" t="str">
            <v>左调角器焊接组件</v>
          </cell>
        </row>
        <row r="5629">
          <cell r="B5629" t="str">
            <v>SHT0001784</v>
          </cell>
          <cell r="C5629" t="str">
            <v>230SHT0001784</v>
          </cell>
          <cell r="D5629" t="str">
            <v>左侧主板焊接组件</v>
          </cell>
        </row>
        <row r="5630">
          <cell r="B5630" t="str">
            <v>SHT0001785</v>
          </cell>
          <cell r="C5630" t="str">
            <v>230SHT0001785</v>
          </cell>
          <cell r="D5630" t="str">
            <v>右侧主板焊接组件</v>
          </cell>
        </row>
        <row r="5631">
          <cell r="B5631" t="str">
            <v>RSM0000262</v>
          </cell>
          <cell r="C5631" t="str">
            <v>210RSM0000262</v>
          </cell>
          <cell r="D5631" t="str">
            <v>曼右置车前下动臂上盖</v>
          </cell>
        </row>
        <row r="5632">
          <cell r="B5632" t="str">
            <v>REM0001912</v>
          </cell>
          <cell r="C5632" t="str">
            <v>210REM0001912</v>
          </cell>
          <cell r="D5632" t="str">
            <v>重卡大保护盖022704</v>
          </cell>
        </row>
        <row r="5633">
          <cell r="B5633" t="str">
            <v>SHT0001278</v>
          </cell>
          <cell r="C5633" t="str">
            <v>230SHT0001278</v>
          </cell>
          <cell r="D5633" t="str">
            <v>左调调节臂组件电泳</v>
          </cell>
        </row>
        <row r="5634">
          <cell r="B5634" t="str">
            <v>SHT0002516</v>
          </cell>
          <cell r="C5634" t="str">
            <v>230SHT0002516</v>
          </cell>
          <cell r="D5634" t="str">
            <v>右调调节臂组件电泳</v>
          </cell>
        </row>
        <row r="5635">
          <cell r="B5635" t="str">
            <v>REM0002253</v>
          </cell>
          <cell r="C5635" t="str">
            <v>210REM0002253</v>
          </cell>
          <cell r="D5635" t="str">
            <v>T5G广角镜片托左</v>
          </cell>
        </row>
        <row r="5636">
          <cell r="B5636" t="str">
            <v>REM0002281</v>
          </cell>
          <cell r="C5636" t="str">
            <v>210REM0002281</v>
          </cell>
          <cell r="D5636" t="str">
            <v>T5G广角镜片托右</v>
          </cell>
        </row>
        <row r="5637">
          <cell r="B5637" t="str">
            <v>SCS0004742</v>
          </cell>
          <cell r="C5637" t="str">
            <v>230SCS0004742</v>
          </cell>
          <cell r="D5637" t="str">
            <v>靠背左调角器下安装板</v>
          </cell>
        </row>
        <row r="5638">
          <cell r="B5638" t="str">
            <v>REM0000481</v>
          </cell>
          <cell r="C5638" t="str">
            <v>210REM0000481</v>
          </cell>
          <cell r="D5638" t="str">
            <v>ETX改左后视镜大加热片</v>
          </cell>
        </row>
        <row r="5639">
          <cell r="B5639" t="str">
            <v>REM0000496</v>
          </cell>
          <cell r="C5639" t="str">
            <v>210REM0000496</v>
          </cell>
          <cell r="D5639" t="str">
            <v>ETX改右后视镜大加热片</v>
          </cell>
        </row>
        <row r="5640">
          <cell r="B5640" t="str">
            <v>SHT0001713</v>
          </cell>
          <cell r="C5640" t="str">
            <v>230SHT0001713</v>
          </cell>
          <cell r="D5640" t="str">
            <v>主驾前支撑焊接组件</v>
          </cell>
        </row>
        <row r="5641">
          <cell r="B5641" t="str">
            <v>TST0001882</v>
          </cell>
          <cell r="C5641" t="str">
            <v>230TST0001882</v>
          </cell>
          <cell r="D5641" t="str">
            <v>SAPH440卷材余料</v>
          </cell>
        </row>
        <row r="5642">
          <cell r="B5642" t="str">
            <v>REM0000561</v>
          </cell>
          <cell r="C5642" t="str">
            <v>210REM0000561</v>
          </cell>
          <cell r="D5642" t="str">
            <v>一汽MV3广角镜片(封胶)</v>
          </cell>
        </row>
        <row r="5643">
          <cell r="B5643" t="str">
            <v>REM0000182</v>
          </cell>
          <cell r="C5643" t="str">
            <v>210REM0000182</v>
          </cell>
          <cell r="D5643" t="str">
            <v>C35DB三角护罩右</v>
          </cell>
        </row>
        <row r="5644">
          <cell r="B5644" t="str">
            <v>RSM0000095</v>
          </cell>
          <cell r="C5644" t="str">
            <v>210RSM0000095</v>
          </cell>
          <cell r="D5644" t="str">
            <v>ETX补盲镜镜片新国标</v>
          </cell>
        </row>
        <row r="5645">
          <cell r="B5645" t="str">
            <v>BSP0010035</v>
          </cell>
          <cell r="C5645" t="str">
            <v>230BSP0010035</v>
          </cell>
          <cell r="D5645" t="str">
            <v>靠背回位簧</v>
          </cell>
        </row>
        <row r="5646">
          <cell r="B5646" t="str">
            <v>SHT0001400</v>
          </cell>
          <cell r="C5646" t="str">
            <v>230SHT0001400</v>
          </cell>
          <cell r="D5646" t="str">
            <v>安全带固定板组件</v>
          </cell>
        </row>
        <row r="5647">
          <cell r="B5647" t="str">
            <v>TST0000436</v>
          </cell>
          <cell r="C5647" t="str">
            <v>230TST0000436</v>
          </cell>
          <cell r="D5647" t="str">
            <v>自喷漆青光金400ml</v>
          </cell>
        </row>
        <row r="5648">
          <cell r="B5648" t="str">
            <v>TST0000437</v>
          </cell>
          <cell r="C5648" t="str">
            <v>220TST0000437</v>
          </cell>
          <cell r="D5648" t="str">
            <v>自喷漆黑色400ml</v>
          </cell>
        </row>
        <row r="5649">
          <cell r="B5649" t="str">
            <v>TST0000437</v>
          </cell>
          <cell r="C5649" t="str">
            <v>230TST0000437</v>
          </cell>
          <cell r="D5649" t="str">
            <v>自喷漆黑色400ml</v>
          </cell>
        </row>
        <row r="5650">
          <cell r="B5650" t="str">
            <v>RCA0000084</v>
          </cell>
          <cell r="C5650" t="str">
            <v>210RCA0000084</v>
          </cell>
          <cell r="D5650" t="str">
            <v>铰链扶手本体</v>
          </cell>
        </row>
        <row r="5651">
          <cell r="B5651" t="str">
            <v>SHT0001973</v>
          </cell>
          <cell r="C5651" t="str">
            <v>210SHT0001973</v>
          </cell>
          <cell r="D5651" t="str">
            <v>H5座椅坐垫延伸滑块</v>
          </cell>
        </row>
        <row r="5652">
          <cell r="B5652" t="str">
            <v>REM0002127</v>
          </cell>
          <cell r="C5652" t="str">
            <v>210REM0002127</v>
          </cell>
          <cell r="D5652" t="str">
            <v>M31RB镜座左</v>
          </cell>
        </row>
        <row r="5653">
          <cell r="B5653" t="str">
            <v>REM0002128</v>
          </cell>
          <cell r="C5653" t="str">
            <v>210REM0002128</v>
          </cell>
          <cell r="D5653" t="str">
            <v>M31RB镜座右</v>
          </cell>
        </row>
        <row r="5654">
          <cell r="B5654" t="str">
            <v>REM0002127</v>
          </cell>
          <cell r="C5654" t="str">
            <v>230REM0002127</v>
          </cell>
          <cell r="D5654" t="str">
            <v>M31RB镜座左</v>
          </cell>
        </row>
        <row r="5655">
          <cell r="B5655" t="str">
            <v>REM0002128</v>
          </cell>
          <cell r="C5655" t="str">
            <v>230REM0002128</v>
          </cell>
          <cell r="D5655" t="str">
            <v>M31RB镜座右</v>
          </cell>
        </row>
        <row r="5656">
          <cell r="B5656" t="str">
            <v>RSM0000005</v>
          </cell>
          <cell r="C5656" t="str">
            <v>210RSM0000005</v>
          </cell>
          <cell r="D5656" t="str">
            <v>H4补盲镜压框</v>
          </cell>
        </row>
        <row r="5657">
          <cell r="B5657" t="str">
            <v>RSM0000230</v>
          </cell>
          <cell r="C5657" t="str">
            <v>210RSM0000230</v>
          </cell>
          <cell r="D5657" t="str">
            <v>H4前下卡框</v>
          </cell>
        </row>
        <row r="5658">
          <cell r="B5658" t="str">
            <v>REM0001767</v>
          </cell>
          <cell r="C5658" t="str">
            <v>210REM0001767</v>
          </cell>
          <cell r="D5658" t="str">
            <v>ETX镜座左</v>
          </cell>
        </row>
        <row r="5659">
          <cell r="B5659" t="str">
            <v>REM0003444</v>
          </cell>
          <cell r="C5659" t="str">
            <v>210REM0003444</v>
          </cell>
          <cell r="D5659" t="str">
            <v>ETX镜座左新状态</v>
          </cell>
        </row>
        <row r="5660">
          <cell r="B5660" t="str">
            <v>RSM0000002</v>
          </cell>
          <cell r="C5660" t="str">
            <v>210RSM0000002</v>
          </cell>
          <cell r="D5660" t="str">
            <v>福田H4补盲镜片</v>
          </cell>
        </row>
        <row r="5661">
          <cell r="B5661" t="str">
            <v>REM0001105</v>
          </cell>
          <cell r="C5661" t="str">
            <v>210REM0001105</v>
          </cell>
          <cell r="D5661" t="str">
            <v>B80C左镜片</v>
          </cell>
        </row>
        <row r="5662">
          <cell r="B5662" t="str">
            <v>REM0001121</v>
          </cell>
          <cell r="C5662" t="str">
            <v>210REM0001121</v>
          </cell>
          <cell r="D5662" t="str">
            <v>B80C右镜片</v>
          </cell>
        </row>
        <row r="5663">
          <cell r="B5663" t="str">
            <v>TWT0000119</v>
          </cell>
          <cell r="C5663" t="str">
            <v>230TWT0000119</v>
          </cell>
          <cell r="D5663" t="str">
            <v>焊管HC420AL</v>
          </cell>
        </row>
        <row r="5664">
          <cell r="B5664" t="str">
            <v>SCS0004109</v>
          </cell>
          <cell r="C5664" t="str">
            <v>220SCS0004109</v>
          </cell>
          <cell r="D5664" t="str">
            <v>B40V后排靠背长拉线</v>
          </cell>
        </row>
        <row r="5665">
          <cell r="B5665" t="str">
            <v>REM0002983</v>
          </cell>
          <cell r="C5665" t="str">
            <v>210REM0002983</v>
          </cell>
          <cell r="D5665" t="str">
            <v>H3左连接杆</v>
          </cell>
        </row>
        <row r="5666">
          <cell r="B5666" t="str">
            <v>REM0002987</v>
          </cell>
          <cell r="C5666" t="str">
            <v>210REM0002987</v>
          </cell>
          <cell r="D5666" t="str">
            <v>H3右连接杆</v>
          </cell>
        </row>
        <row r="5667">
          <cell r="B5667" t="str">
            <v>SHT0010764</v>
          </cell>
          <cell r="C5667" t="str">
            <v>230SHT0010764</v>
          </cell>
          <cell r="D5667" t="str">
            <v>低配座椅头枕管</v>
          </cell>
        </row>
        <row r="5668">
          <cell r="B5668" t="str">
            <v>SHT0010765</v>
          </cell>
          <cell r="C5668" t="str">
            <v>230SHT0010765</v>
          </cell>
          <cell r="D5668" t="str">
            <v>低配座椅头枕管</v>
          </cell>
        </row>
        <row r="5669">
          <cell r="B5669" t="str">
            <v>BPC0000050</v>
          </cell>
          <cell r="C5669" t="str">
            <v>230BPC0000050</v>
          </cell>
          <cell r="D5669" t="str">
            <v>座椅气阀调节机构总成</v>
          </cell>
        </row>
        <row r="5670">
          <cell r="B5670" t="str">
            <v>RSM0000263</v>
          </cell>
          <cell r="C5670" t="str">
            <v>210RSM0000263</v>
          </cell>
          <cell r="D5670" t="str">
            <v>曼右置车前下动臂下盖</v>
          </cell>
        </row>
        <row r="5671">
          <cell r="B5671" t="str">
            <v>SCS0004277</v>
          </cell>
          <cell r="C5671" t="str">
            <v>210SCS0004277</v>
          </cell>
          <cell r="D5671" t="str">
            <v>B40L后座椅前安装护盖</v>
          </cell>
        </row>
        <row r="5672">
          <cell r="B5672" t="str">
            <v>SCS0004413</v>
          </cell>
          <cell r="C5672" t="str">
            <v>230SCS0004413</v>
          </cell>
          <cell r="D5672" t="str">
            <v>泡棉支撑钢丝组合</v>
          </cell>
        </row>
        <row r="5673">
          <cell r="B5673" t="str">
            <v>SHT0012905</v>
          </cell>
          <cell r="C5673" t="str">
            <v>210SHT0012905</v>
          </cell>
          <cell r="D5673" t="str">
            <v>2.0座椅右舵右侧罩壳</v>
          </cell>
        </row>
        <row r="5674">
          <cell r="B5674" t="str">
            <v>SHT0012908</v>
          </cell>
          <cell r="C5674" t="str">
            <v>210SHT0012908</v>
          </cell>
          <cell r="D5674" t="str">
            <v>2.0座椅右舵左侧罩壳</v>
          </cell>
        </row>
        <row r="5675">
          <cell r="B5675" t="str">
            <v>SHT0012894</v>
          </cell>
          <cell r="C5675" t="str">
            <v>220SHT0012894</v>
          </cell>
          <cell r="D5675" t="str">
            <v>2.0座椅右舵右侧罩壳</v>
          </cell>
        </row>
        <row r="5676">
          <cell r="B5676" t="str">
            <v>SHT0000607</v>
          </cell>
          <cell r="C5676" t="str">
            <v>220SHT0000607</v>
          </cell>
          <cell r="D5676" t="str">
            <v>包木块短护面总成</v>
          </cell>
        </row>
        <row r="5677">
          <cell r="B5677" t="str">
            <v>SLT0002692</v>
          </cell>
          <cell r="C5677" t="str">
            <v>220SLT0002692</v>
          </cell>
          <cell r="D5677" t="str">
            <v>驾驶员头枕杆</v>
          </cell>
        </row>
        <row r="5678">
          <cell r="B5678" t="str">
            <v>REM0002907</v>
          </cell>
          <cell r="C5678" t="str">
            <v>210REM0002907</v>
          </cell>
          <cell r="D5678" t="str">
            <v>ETX镜头加热片线束</v>
          </cell>
        </row>
        <row r="5679">
          <cell r="B5679" t="str">
            <v>TST0000013</v>
          </cell>
          <cell r="C5679" t="str">
            <v>230TST0000013</v>
          </cell>
          <cell r="D5679" t="str">
            <v>板材SPFH590</v>
          </cell>
        </row>
        <row r="5680">
          <cell r="B5680" t="str">
            <v>TST0000015</v>
          </cell>
          <cell r="C5680" t="str">
            <v>230TST0000015</v>
          </cell>
          <cell r="D5680" t="str">
            <v>卷材SPFH590</v>
          </cell>
        </row>
        <row r="5681">
          <cell r="B5681" t="str">
            <v>TST0000048</v>
          </cell>
          <cell r="C5681" t="str">
            <v>230TST0000048</v>
          </cell>
          <cell r="D5681" t="str">
            <v>卷材SPFH590</v>
          </cell>
        </row>
        <row r="5682">
          <cell r="B5682" t="str">
            <v>TST0000049</v>
          </cell>
          <cell r="C5682" t="str">
            <v>230TST0000049</v>
          </cell>
          <cell r="D5682" t="str">
            <v>卷材SPFH590</v>
          </cell>
        </row>
        <row r="5683">
          <cell r="B5683" t="str">
            <v>TST0000050</v>
          </cell>
          <cell r="C5683" t="str">
            <v>230TST0000050</v>
          </cell>
          <cell r="D5683" t="str">
            <v>卷材SPFH590</v>
          </cell>
        </row>
        <row r="5684">
          <cell r="B5684" t="str">
            <v>TST0000051</v>
          </cell>
          <cell r="C5684" t="str">
            <v>230TST0000051</v>
          </cell>
          <cell r="D5684" t="str">
            <v>卷材SPFH590</v>
          </cell>
        </row>
        <row r="5685">
          <cell r="B5685" t="str">
            <v>TST0000052</v>
          </cell>
          <cell r="C5685" t="str">
            <v>230TST0000052</v>
          </cell>
          <cell r="D5685" t="str">
            <v>卷材SPFH590</v>
          </cell>
        </row>
        <row r="5686">
          <cell r="B5686" t="str">
            <v>TST0000053</v>
          </cell>
          <cell r="C5686" t="str">
            <v>230TST0000053</v>
          </cell>
          <cell r="D5686" t="str">
            <v>卷材SPFH590</v>
          </cell>
        </row>
        <row r="5687">
          <cell r="B5687" t="str">
            <v>TST0000054</v>
          </cell>
          <cell r="C5687" t="str">
            <v>230TST0000054</v>
          </cell>
          <cell r="D5687" t="str">
            <v>卷材SPFH590</v>
          </cell>
        </row>
        <row r="5688">
          <cell r="B5688" t="str">
            <v>TST0000056</v>
          </cell>
          <cell r="C5688" t="str">
            <v>230TST0000056</v>
          </cell>
          <cell r="D5688" t="str">
            <v>卷材SPFH590</v>
          </cell>
        </row>
        <row r="5689">
          <cell r="B5689" t="str">
            <v>TST0000057</v>
          </cell>
          <cell r="C5689" t="str">
            <v>230TST0000057</v>
          </cell>
          <cell r="D5689" t="str">
            <v>卷材SPFH590</v>
          </cell>
        </row>
        <row r="5690">
          <cell r="B5690" t="str">
            <v>TST0000782</v>
          </cell>
          <cell r="C5690" t="str">
            <v>230TST0000782</v>
          </cell>
          <cell r="D5690" t="str">
            <v>板材SPFH590</v>
          </cell>
        </row>
        <row r="5691">
          <cell r="B5691" t="str">
            <v>TST0001789</v>
          </cell>
          <cell r="C5691" t="str">
            <v>230TST0001789</v>
          </cell>
          <cell r="D5691" t="str">
            <v>板材SPFH590</v>
          </cell>
        </row>
        <row r="5692">
          <cell r="B5692" t="str">
            <v>TST0001790</v>
          </cell>
          <cell r="C5692" t="str">
            <v>230TST0001790</v>
          </cell>
          <cell r="D5692" t="str">
            <v>卷材SPFH590</v>
          </cell>
        </row>
        <row r="5693">
          <cell r="B5693" t="str">
            <v>TST0001792</v>
          </cell>
          <cell r="C5693" t="str">
            <v>230TST0001792</v>
          </cell>
          <cell r="D5693" t="str">
            <v>卷材SPFH590</v>
          </cell>
        </row>
        <row r="5694">
          <cell r="B5694" t="str">
            <v>TST0001793</v>
          </cell>
          <cell r="C5694" t="str">
            <v>230TST0001793</v>
          </cell>
          <cell r="D5694" t="str">
            <v>卷材SPFH590</v>
          </cell>
        </row>
        <row r="5695">
          <cell r="B5695" t="str">
            <v>TST0001806</v>
          </cell>
          <cell r="C5695" t="str">
            <v>230TST0001806</v>
          </cell>
          <cell r="D5695" t="str">
            <v>卷材SPFH590</v>
          </cell>
        </row>
        <row r="5696">
          <cell r="B5696" t="str">
            <v>SLT0001995</v>
          </cell>
          <cell r="C5696" t="str">
            <v>230SLT0001995</v>
          </cell>
          <cell r="D5696" t="str">
            <v>主驾支架右</v>
          </cell>
        </row>
        <row r="5697">
          <cell r="B5697" t="str">
            <v>SHT0014446</v>
          </cell>
          <cell r="C5697" t="str">
            <v>230SHT0014446</v>
          </cell>
          <cell r="D5697" t="str">
            <v>星盘密封胶</v>
          </cell>
        </row>
        <row r="5698">
          <cell r="B5698" t="str">
            <v>TST0000747</v>
          </cell>
          <cell r="C5698" t="str">
            <v>220TST0000747</v>
          </cell>
          <cell r="D5698" t="str">
            <v>电剪刀刀片8寸</v>
          </cell>
        </row>
        <row r="5699">
          <cell r="B5699" t="str">
            <v>TST0000443</v>
          </cell>
          <cell r="C5699" t="str">
            <v>230TST0000443</v>
          </cell>
          <cell r="D5699" t="str">
            <v>轴承6203</v>
          </cell>
        </row>
        <row r="5700">
          <cell r="B5700" t="str">
            <v>TST0000641</v>
          </cell>
          <cell r="C5700" t="str">
            <v>230TST0000641</v>
          </cell>
          <cell r="D5700" t="str">
            <v>吊钩锁片</v>
          </cell>
        </row>
        <row r="5701">
          <cell r="B5701" t="str">
            <v>TST0001098</v>
          </cell>
          <cell r="C5701" t="str">
            <v>230TST0001098</v>
          </cell>
          <cell r="D5701" t="str">
            <v>AB胶</v>
          </cell>
        </row>
        <row r="5702">
          <cell r="B5702" t="str">
            <v>TST0001554</v>
          </cell>
          <cell r="C5702" t="str">
            <v>230TST0001554</v>
          </cell>
          <cell r="D5702" t="str">
            <v>φ14冲击钻头</v>
          </cell>
        </row>
        <row r="5703">
          <cell r="B5703" t="str">
            <v>TST0001754</v>
          </cell>
          <cell r="C5703" t="str">
            <v>230TST0001754</v>
          </cell>
          <cell r="D5703" t="str">
            <v>板材SPFH590</v>
          </cell>
        </row>
        <row r="5704">
          <cell r="B5704" t="str">
            <v>TST0001840</v>
          </cell>
          <cell r="C5704" t="str">
            <v>230TST0001840</v>
          </cell>
          <cell r="D5704" t="str">
            <v>轴承6005</v>
          </cell>
        </row>
        <row r="5705">
          <cell r="B5705" t="str">
            <v>TWT0000091</v>
          </cell>
          <cell r="C5705" t="str">
            <v>230TWT0000091</v>
          </cell>
          <cell r="D5705" t="str">
            <v>焊管Q195</v>
          </cell>
        </row>
        <row r="5706">
          <cell r="B5706" t="str">
            <v>RSM0000043</v>
          </cell>
          <cell r="C5706" t="str">
            <v>210RSM0000043</v>
          </cell>
          <cell r="D5706" t="str">
            <v>豪泺路面镜镜片</v>
          </cell>
        </row>
        <row r="5707">
          <cell r="B5707" t="str">
            <v>RSM0000086</v>
          </cell>
          <cell r="C5707" t="str">
            <v>210RSM0000086</v>
          </cell>
          <cell r="D5707" t="str">
            <v>ETX改型前下视镜镜片</v>
          </cell>
        </row>
        <row r="5708">
          <cell r="B5708" t="str">
            <v>RSM0000098</v>
          </cell>
          <cell r="C5708" t="str">
            <v>210RSM0000098</v>
          </cell>
          <cell r="D5708" t="str">
            <v>曼项补盲镜片</v>
          </cell>
        </row>
        <row r="5709">
          <cell r="B5709" t="str">
            <v>SCS0004126</v>
          </cell>
          <cell r="C5709" t="str">
            <v>220SCS0004126</v>
          </cell>
          <cell r="D5709" t="str">
            <v>B40L六分地锁长拉线</v>
          </cell>
        </row>
        <row r="5710">
          <cell r="B5710" t="str">
            <v>SHT0012930</v>
          </cell>
          <cell r="C5710" t="str">
            <v>230SHT0012930</v>
          </cell>
          <cell r="D5710" t="str">
            <v>左副调角器上板总成</v>
          </cell>
        </row>
        <row r="5711">
          <cell r="B5711" t="str">
            <v>SHT0000539</v>
          </cell>
          <cell r="C5711" t="str">
            <v>210SHT0000539</v>
          </cell>
          <cell r="D5711" t="str">
            <v>H4A副司机调角器罩壳(左)</v>
          </cell>
        </row>
        <row r="5712">
          <cell r="B5712" t="str">
            <v>SHT0014057</v>
          </cell>
          <cell r="C5712" t="str">
            <v>210SHT0014057</v>
          </cell>
          <cell r="D5712" t="str">
            <v>调角器左罩壳</v>
          </cell>
        </row>
        <row r="5713">
          <cell r="B5713" t="str">
            <v>SHT0000539</v>
          </cell>
          <cell r="C5713" t="str">
            <v>220SHT0000539</v>
          </cell>
          <cell r="D5713" t="str">
            <v>H4A副司机调角器罩壳(左)</v>
          </cell>
        </row>
        <row r="5714">
          <cell r="B5714" t="str">
            <v>SHT0014057</v>
          </cell>
          <cell r="C5714" t="str">
            <v>220SHT0014057</v>
          </cell>
          <cell r="D5714" t="str">
            <v>调角器左罩壳</v>
          </cell>
        </row>
        <row r="5715">
          <cell r="B5715" t="str">
            <v>SHT0010851</v>
          </cell>
          <cell r="C5715" t="str">
            <v>230SHT0010851</v>
          </cell>
          <cell r="D5715" t="str">
            <v>支架后板</v>
          </cell>
        </row>
        <row r="5716">
          <cell r="B5716" t="str">
            <v>SHT0011710</v>
          </cell>
          <cell r="C5716" t="str">
            <v>230SHT0011710</v>
          </cell>
          <cell r="D5716" t="str">
            <v>连接梁</v>
          </cell>
        </row>
        <row r="5717">
          <cell r="B5717" t="str">
            <v>TWT0000023</v>
          </cell>
          <cell r="C5717" t="str">
            <v>230TWT0000023</v>
          </cell>
          <cell r="D5717" t="str">
            <v>冷拔焊管Q235</v>
          </cell>
        </row>
        <row r="5718">
          <cell r="B5718" t="str">
            <v>TWT0000095</v>
          </cell>
          <cell r="C5718" t="str">
            <v>230TWT0000095</v>
          </cell>
          <cell r="D5718" t="str">
            <v>焊管Q235</v>
          </cell>
        </row>
        <row r="5719">
          <cell r="B5719" t="str">
            <v>SHT0012159</v>
          </cell>
          <cell r="C5719" t="str">
            <v>230SHT0012159</v>
          </cell>
          <cell r="D5719" t="str">
            <v>左纵梁焊接组件</v>
          </cell>
        </row>
        <row r="5720">
          <cell r="B5720" t="str">
            <v>SHT0012160</v>
          </cell>
          <cell r="C5720" t="str">
            <v>230SHT0012160</v>
          </cell>
          <cell r="D5720" t="str">
            <v>右纵梁焊接组件</v>
          </cell>
        </row>
        <row r="5721">
          <cell r="B5721" t="str">
            <v>SHT0000535</v>
          </cell>
          <cell r="C5721" t="str">
            <v>210SHT0000535</v>
          </cell>
          <cell r="D5721" t="str">
            <v>H4A副司机调角器罩壳(右)</v>
          </cell>
        </row>
        <row r="5722">
          <cell r="B5722" t="str">
            <v>SHT0014058</v>
          </cell>
          <cell r="C5722" t="str">
            <v>210SHT0014058</v>
          </cell>
          <cell r="D5722" t="str">
            <v>调角器右罩壳</v>
          </cell>
        </row>
        <row r="5723">
          <cell r="B5723" t="str">
            <v>SHT0000535</v>
          </cell>
          <cell r="C5723" t="str">
            <v>220SHT0000535</v>
          </cell>
          <cell r="D5723" t="str">
            <v>H4A副司机调角器罩壳(右)</v>
          </cell>
        </row>
        <row r="5724">
          <cell r="B5724" t="str">
            <v>SHT0014058</v>
          </cell>
          <cell r="C5724" t="str">
            <v>220SHT0014058</v>
          </cell>
          <cell r="D5724" t="str">
            <v>调角器右罩壳</v>
          </cell>
        </row>
        <row r="5725">
          <cell r="B5725" t="str">
            <v>SCS0004734</v>
          </cell>
          <cell r="C5725" t="str">
            <v>230SCS0004734</v>
          </cell>
          <cell r="D5725" t="str">
            <v>四分右地锁固定板</v>
          </cell>
        </row>
        <row r="5726">
          <cell r="B5726" t="str">
            <v>SHT0010844</v>
          </cell>
          <cell r="C5726" t="str">
            <v>220SHT0010844</v>
          </cell>
          <cell r="D5726" t="str">
            <v>司机座椅底支架总成</v>
          </cell>
        </row>
        <row r="5727">
          <cell r="B5727" t="str">
            <v>SBS0010103</v>
          </cell>
          <cell r="C5727" t="str">
            <v>230SBS0010103</v>
          </cell>
          <cell r="D5727" t="str">
            <v>主驾驶U型支腿</v>
          </cell>
        </row>
        <row r="5728">
          <cell r="B5728" t="str">
            <v>SBS0010105</v>
          </cell>
          <cell r="C5728" t="str">
            <v>230SBS0010105</v>
          </cell>
          <cell r="D5728" t="str">
            <v>副驾驶U型支腿</v>
          </cell>
        </row>
        <row r="5729">
          <cell r="B5729" t="str">
            <v>SHT0001259</v>
          </cell>
          <cell r="C5729" t="str">
            <v>230SHT0001259</v>
          </cell>
          <cell r="D5729" t="str">
            <v>上框前支架总成</v>
          </cell>
        </row>
        <row r="5730">
          <cell r="B5730" t="str">
            <v>RIM0000022</v>
          </cell>
          <cell r="C5730" t="str">
            <v>210RIM0000022</v>
          </cell>
          <cell r="D5730" t="str">
            <v>M20室内镜体</v>
          </cell>
        </row>
        <row r="5731">
          <cell r="B5731" t="str">
            <v>RIM0000051</v>
          </cell>
          <cell r="C5731" t="str">
            <v>210RIM0000051</v>
          </cell>
          <cell r="D5731" t="str">
            <v>MV3室内镜镜体</v>
          </cell>
        </row>
        <row r="5732">
          <cell r="B5732" t="str">
            <v>RSM0000020</v>
          </cell>
          <cell r="C5732" t="str">
            <v>210RSM0000020</v>
          </cell>
          <cell r="D5732" t="str">
            <v>4005下视镜杆</v>
          </cell>
        </row>
        <row r="5733">
          <cell r="B5733" t="str">
            <v>TWT0000125</v>
          </cell>
          <cell r="C5733" t="str">
            <v>230TWT0000125</v>
          </cell>
          <cell r="D5733" t="str">
            <v>焊管Q195光亮管</v>
          </cell>
        </row>
        <row r="5734">
          <cell r="B5734" t="str">
            <v>REM0003437</v>
          </cell>
          <cell r="C5734" t="str">
            <v>210REM0003437</v>
          </cell>
          <cell r="D5734" t="str">
            <v>曼右置下镜臂装饰罩小</v>
          </cell>
        </row>
        <row r="5735">
          <cell r="B5735" t="str">
            <v>SCS0004204</v>
          </cell>
          <cell r="C5735" t="str">
            <v>220SCS0004204</v>
          </cell>
          <cell r="D5735" t="str">
            <v>左座椅地锁拉线组合B</v>
          </cell>
        </row>
        <row r="5736">
          <cell r="B5736" t="str">
            <v>SHT0012931</v>
          </cell>
          <cell r="C5736" t="str">
            <v>230SHT0012931</v>
          </cell>
          <cell r="D5736" t="str">
            <v>左副总座分总成</v>
          </cell>
        </row>
        <row r="5737">
          <cell r="B5737" t="str">
            <v>REM0000304</v>
          </cell>
          <cell r="C5737" t="str">
            <v>210REM0000304</v>
          </cell>
          <cell r="D5737" t="str">
            <v>华菱H08右置右镜杆(喷涂)</v>
          </cell>
        </row>
        <row r="5738">
          <cell r="B5738" t="str">
            <v>SCS0005174</v>
          </cell>
          <cell r="C5738" t="str">
            <v>220SCS0005174</v>
          </cell>
          <cell r="D5738" t="str">
            <v>C50E二排头枕总成PVC黑</v>
          </cell>
        </row>
        <row r="5739">
          <cell r="B5739" t="str">
            <v>TMA0000466</v>
          </cell>
          <cell r="C5739" t="str">
            <v>210TMA0000466</v>
          </cell>
          <cell r="D5739" t="str">
            <v>重卡内扶手纸箱左</v>
          </cell>
        </row>
        <row r="5740">
          <cell r="B5740" t="str">
            <v>TMA0000467</v>
          </cell>
          <cell r="C5740" t="str">
            <v>210TMA0000467</v>
          </cell>
          <cell r="D5740" t="str">
            <v>重卡内扶手纸箱右</v>
          </cell>
        </row>
        <row r="5741">
          <cell r="B5741" t="str">
            <v>TMA0000466</v>
          </cell>
          <cell r="C5741" t="str">
            <v>230TMA0000466</v>
          </cell>
          <cell r="D5741" t="str">
            <v>重卡内扶手纸箱左</v>
          </cell>
        </row>
        <row r="5742">
          <cell r="B5742" t="str">
            <v>TMA0000467</v>
          </cell>
          <cell r="C5742" t="str">
            <v>230TMA0000467</v>
          </cell>
          <cell r="D5742" t="str">
            <v>重卡内扶手纸箱右</v>
          </cell>
        </row>
        <row r="5743">
          <cell r="B5743" t="str">
            <v>REM0001774</v>
          </cell>
          <cell r="C5743" t="str">
            <v>210REM0001774</v>
          </cell>
          <cell r="D5743" t="str">
            <v>重卡1号</v>
          </cell>
        </row>
        <row r="5744">
          <cell r="B5744" t="str">
            <v>TWT0000033</v>
          </cell>
          <cell r="C5744" t="str">
            <v>230TWT0000033</v>
          </cell>
          <cell r="D5744" t="str">
            <v>方管Q235</v>
          </cell>
        </row>
        <row r="5745">
          <cell r="B5745" t="str">
            <v>REM0001581</v>
          </cell>
          <cell r="C5745" t="str">
            <v>210REM0001581</v>
          </cell>
          <cell r="D5745" t="str">
            <v>德龙2000转向灯</v>
          </cell>
        </row>
        <row r="5746">
          <cell r="B5746" t="str">
            <v>RSM0000278</v>
          </cell>
          <cell r="C5746" t="str">
            <v>230RSM0000278</v>
          </cell>
          <cell r="D5746" t="str">
            <v>奥铃下视镜镜杆</v>
          </cell>
        </row>
        <row r="5747">
          <cell r="B5747" t="str">
            <v>REM0002669</v>
          </cell>
          <cell r="C5747" t="str">
            <v>210REM0002669</v>
          </cell>
          <cell r="D5747" t="str">
            <v>豪泺十字横梁</v>
          </cell>
        </row>
        <row r="5748">
          <cell r="B5748" t="str">
            <v>SHT0001542</v>
          </cell>
          <cell r="C5748" t="str">
            <v>230SHT0001542</v>
          </cell>
          <cell r="D5748" t="str">
            <v>副驾前支撑焊接组件电泳</v>
          </cell>
        </row>
        <row r="5749">
          <cell r="B5749" t="str">
            <v>SHT0001263</v>
          </cell>
          <cell r="C5749" t="str">
            <v>230SHT0001263</v>
          </cell>
          <cell r="D5749" t="str">
            <v>内绞架右支撑板组件</v>
          </cell>
        </row>
        <row r="5750">
          <cell r="B5750" t="str">
            <v>TST0000029</v>
          </cell>
          <cell r="C5750" t="str">
            <v>230TST0000029</v>
          </cell>
          <cell r="D5750" t="str">
            <v>板材SPFH590酸洗板</v>
          </cell>
        </row>
        <row r="5751">
          <cell r="B5751" t="str">
            <v>REM0002983</v>
          </cell>
          <cell r="C5751" t="str">
            <v>230REM0002983</v>
          </cell>
          <cell r="D5751" t="str">
            <v>H3左连接杆</v>
          </cell>
        </row>
        <row r="5752">
          <cell r="B5752" t="str">
            <v>REM0002987</v>
          </cell>
          <cell r="C5752" t="str">
            <v>230REM0002987</v>
          </cell>
          <cell r="D5752" t="str">
            <v>H3右连接杆</v>
          </cell>
        </row>
        <row r="5753">
          <cell r="B5753" t="str">
            <v>REM0003023</v>
          </cell>
          <cell r="C5753" t="str">
            <v>230REM0003023</v>
          </cell>
          <cell r="D5753" t="str">
            <v>豪泺右镜杆管</v>
          </cell>
        </row>
        <row r="5754">
          <cell r="B5754" t="str">
            <v>SCS0004278</v>
          </cell>
          <cell r="C5754" t="str">
            <v>210SCS0004278</v>
          </cell>
          <cell r="D5754" t="str">
            <v>B40L后座椅后安装护盖</v>
          </cell>
        </row>
        <row r="5755">
          <cell r="B5755" t="str">
            <v>TST0000262</v>
          </cell>
          <cell r="C5755" t="str">
            <v>230TST0000262</v>
          </cell>
          <cell r="D5755" t="str">
            <v>ф16×80</v>
          </cell>
        </row>
        <row r="5756">
          <cell r="B5756" t="str">
            <v>TST0000616</v>
          </cell>
          <cell r="C5756" t="str">
            <v>230TST0000616</v>
          </cell>
          <cell r="D5756" t="str">
            <v>氧气管φ8</v>
          </cell>
        </row>
        <row r="5757">
          <cell r="B5757" t="str">
            <v>TST0001552</v>
          </cell>
          <cell r="C5757" t="str">
            <v>230TST0001552</v>
          </cell>
          <cell r="D5757" t="str">
            <v>ф6.8（钻头）</v>
          </cell>
        </row>
        <row r="5758">
          <cell r="B5758" t="str">
            <v>RSM0000105</v>
          </cell>
          <cell r="C5758" t="str">
            <v>210RSM0000105</v>
          </cell>
          <cell r="D5758" t="str">
            <v>2020S室内镜体</v>
          </cell>
        </row>
        <row r="5759">
          <cell r="B5759" t="str">
            <v>SCS0003923</v>
          </cell>
          <cell r="C5759" t="str">
            <v>220SCS0003923</v>
          </cell>
          <cell r="D5759" t="str">
            <v>靠背6分侧装车支架总成</v>
          </cell>
        </row>
        <row r="5760">
          <cell r="B5760" t="str">
            <v>SCS0003923</v>
          </cell>
          <cell r="C5760" t="str">
            <v>230SCS0003923</v>
          </cell>
          <cell r="D5760" t="str">
            <v>靠背6分侧装车支架总成</v>
          </cell>
        </row>
        <row r="5761">
          <cell r="B5761" t="str">
            <v>REM0000536</v>
          </cell>
          <cell r="C5761" t="str">
            <v>210REM0000536</v>
          </cell>
          <cell r="D5761" t="str">
            <v>济南轻卡右置右镜体</v>
          </cell>
        </row>
        <row r="5762">
          <cell r="B5762" t="str">
            <v>REM0003089</v>
          </cell>
          <cell r="C5762" t="str">
            <v>210REM0003089</v>
          </cell>
          <cell r="D5762" t="str">
            <v>捷运窄车左镜杆</v>
          </cell>
        </row>
        <row r="5763">
          <cell r="B5763" t="str">
            <v>REM0003090</v>
          </cell>
          <cell r="C5763" t="str">
            <v>210REM0003090</v>
          </cell>
          <cell r="D5763" t="str">
            <v>捷运窄车右镜杆</v>
          </cell>
        </row>
        <row r="5764">
          <cell r="B5764" t="str">
            <v>REM0003089</v>
          </cell>
          <cell r="C5764" t="str">
            <v>230REM0003089</v>
          </cell>
          <cell r="D5764" t="str">
            <v>捷运窄车左镜杆</v>
          </cell>
        </row>
        <row r="5765">
          <cell r="B5765" t="str">
            <v>REM0003090</v>
          </cell>
          <cell r="C5765" t="str">
            <v>230REM0003090</v>
          </cell>
          <cell r="D5765" t="str">
            <v>捷运窄车右镜杆</v>
          </cell>
        </row>
        <row r="5766">
          <cell r="B5766" t="str">
            <v>SHT0011091</v>
          </cell>
          <cell r="C5766" t="str">
            <v>220SHT0011091</v>
          </cell>
          <cell r="D5766" t="str">
            <v>靠背3D网格上</v>
          </cell>
        </row>
        <row r="5767">
          <cell r="B5767" t="str">
            <v>SHT0001284</v>
          </cell>
          <cell r="C5767" t="str">
            <v>230SHT0001284</v>
          </cell>
          <cell r="D5767" t="str">
            <v>主驾前支撑焊接组件电泳</v>
          </cell>
        </row>
        <row r="5768">
          <cell r="B5768" t="str">
            <v>SLT0001694</v>
          </cell>
          <cell r="C5768" t="str">
            <v>220SLT0001694</v>
          </cell>
          <cell r="D5768" t="str">
            <v>驾驶员座椅密封圈</v>
          </cell>
        </row>
        <row r="5769">
          <cell r="B5769" t="str">
            <v>SLT0010154</v>
          </cell>
          <cell r="C5769" t="str">
            <v>220SLT0010154</v>
          </cell>
          <cell r="D5769" t="str">
            <v>虎V司机头枕布套</v>
          </cell>
        </row>
        <row r="5770">
          <cell r="B5770" t="str">
            <v>SHT0012873</v>
          </cell>
          <cell r="C5770" t="str">
            <v>230SHT0012873</v>
          </cell>
          <cell r="D5770" t="str">
            <v>滑轨连接梁组件</v>
          </cell>
        </row>
        <row r="5771">
          <cell r="B5771" t="str">
            <v>REM0001576</v>
          </cell>
          <cell r="C5771" t="str">
            <v>210REM0001576</v>
          </cell>
          <cell r="D5771" t="str">
            <v>出口澳洲灯镜24V加热片大</v>
          </cell>
        </row>
        <row r="5772">
          <cell r="B5772" t="str">
            <v>REM0010150</v>
          </cell>
          <cell r="C5772" t="str">
            <v>210REM0010150</v>
          </cell>
          <cell r="D5772" t="str">
            <v>H6主镜加热片</v>
          </cell>
        </row>
        <row r="5773">
          <cell r="B5773" t="str">
            <v>TMA0000496</v>
          </cell>
          <cell r="C5773" t="str">
            <v>210TMA0000496</v>
          </cell>
          <cell r="D5773" t="str">
            <v>K1室内镜包装箱</v>
          </cell>
        </row>
        <row r="5774">
          <cell r="B5774" t="str">
            <v>SLT0011489</v>
          </cell>
          <cell r="C5774" t="str">
            <v>230SLT0011489</v>
          </cell>
          <cell r="D5774" t="str">
            <v>副驾靠背左侧装车钣金</v>
          </cell>
        </row>
        <row r="5775">
          <cell r="B5775" t="str">
            <v>TST0000157</v>
          </cell>
          <cell r="C5775" t="str">
            <v>230TST0000157</v>
          </cell>
          <cell r="D5775" t="str">
            <v>ф9.2*80冲针</v>
          </cell>
        </row>
        <row r="5776">
          <cell r="B5776" t="str">
            <v>TST0000194</v>
          </cell>
          <cell r="C5776" t="str">
            <v>230TST0000194</v>
          </cell>
          <cell r="D5776" t="str">
            <v>冲针φ12.3*60</v>
          </cell>
        </row>
        <row r="5777">
          <cell r="B5777" t="str">
            <v>TST0000215</v>
          </cell>
          <cell r="C5777" t="str">
            <v>230TST0000215</v>
          </cell>
          <cell r="D5777" t="str">
            <v>冲针φ3.6*6*7*60</v>
          </cell>
        </row>
        <row r="5778">
          <cell r="B5778" t="str">
            <v>TST0000217</v>
          </cell>
          <cell r="C5778" t="str">
            <v>230TST0000217</v>
          </cell>
          <cell r="D5778" t="str">
            <v>冲针φ9.8*80</v>
          </cell>
        </row>
        <row r="5779">
          <cell r="B5779" t="str">
            <v>TST0001716</v>
          </cell>
          <cell r="C5779" t="str">
            <v>230TST0001716</v>
          </cell>
          <cell r="D5779" t="str">
            <v>板材Q235</v>
          </cell>
        </row>
        <row r="5780">
          <cell r="B5780" t="str">
            <v>SCS0004743</v>
          </cell>
          <cell r="C5780" t="str">
            <v>230SCS0004743</v>
          </cell>
          <cell r="D5780" t="str">
            <v>三排右座椅后内地脚</v>
          </cell>
        </row>
        <row r="5781">
          <cell r="B5781" t="str">
            <v>SHT0013149</v>
          </cell>
          <cell r="C5781" t="str">
            <v>230SHT0013149</v>
          </cell>
          <cell r="D5781" t="str">
            <v>下框前横梁组件</v>
          </cell>
        </row>
        <row r="5782">
          <cell r="B5782" t="str">
            <v>REM0003102</v>
          </cell>
          <cell r="C5782" t="str">
            <v>230REM0003102</v>
          </cell>
          <cell r="D5782" t="str">
            <v>左上支架侧管</v>
          </cell>
        </row>
        <row r="5783">
          <cell r="B5783" t="str">
            <v>REM0003115</v>
          </cell>
          <cell r="C5783" t="str">
            <v>230REM0003115</v>
          </cell>
          <cell r="D5783" t="str">
            <v>右上支架侧管</v>
          </cell>
        </row>
        <row r="5784">
          <cell r="B5784" t="str">
            <v>REM0002010</v>
          </cell>
          <cell r="C5784" t="str">
            <v>210REM0002010</v>
          </cell>
          <cell r="D5784" t="str">
            <v>6486室内镜底盘</v>
          </cell>
        </row>
        <row r="5785">
          <cell r="B5785" t="str">
            <v>TMA0000298</v>
          </cell>
          <cell r="C5785" t="str">
            <v>210TMA0000298</v>
          </cell>
          <cell r="D5785" t="str">
            <v>出口L型室纸箱(25只)</v>
          </cell>
        </row>
        <row r="5786">
          <cell r="B5786" t="str">
            <v>TWT0000102</v>
          </cell>
          <cell r="C5786" t="str">
            <v>230TWT0000102</v>
          </cell>
          <cell r="D5786" t="str">
            <v>焊管Q235</v>
          </cell>
        </row>
        <row r="5787">
          <cell r="B5787" t="str">
            <v>TST0000651</v>
          </cell>
          <cell r="C5787" t="str">
            <v>230TST0000651</v>
          </cell>
          <cell r="D5787" t="str">
            <v>外球面轴承</v>
          </cell>
        </row>
        <row r="5788">
          <cell r="B5788" t="str">
            <v>SHT0001685</v>
          </cell>
          <cell r="C5788" t="str">
            <v>220SHT0001685</v>
          </cell>
          <cell r="D5788" t="str">
            <v>H5安全带外部罩壳</v>
          </cell>
        </row>
        <row r="5789">
          <cell r="B5789" t="str">
            <v>SHT0001685</v>
          </cell>
          <cell r="C5789" t="str">
            <v>210SHT0001685</v>
          </cell>
          <cell r="D5789" t="str">
            <v>H5安全带外部罩壳</v>
          </cell>
        </row>
        <row r="5790">
          <cell r="B5790" t="str">
            <v>SHT0001685</v>
          </cell>
          <cell r="C5790" t="str">
            <v>230SHT0001685</v>
          </cell>
          <cell r="D5790" t="str">
            <v>H5安全带外部罩壳</v>
          </cell>
        </row>
        <row r="5791">
          <cell r="B5791" t="str">
            <v>SHT0011620</v>
          </cell>
          <cell r="C5791" t="str">
            <v>230SHT0011620</v>
          </cell>
          <cell r="D5791" t="str">
            <v>左侧支撑板焊接总成</v>
          </cell>
        </row>
        <row r="5792">
          <cell r="B5792" t="str">
            <v>SHT0011621</v>
          </cell>
          <cell r="C5792" t="str">
            <v>230SHT0011621</v>
          </cell>
          <cell r="D5792" t="str">
            <v>右侧支撑板焊接总成</v>
          </cell>
        </row>
        <row r="5793">
          <cell r="B5793" t="str">
            <v>SCS0004579</v>
          </cell>
          <cell r="C5793" t="str">
            <v>230SCS0004579</v>
          </cell>
          <cell r="D5793" t="str">
            <v>后排靠背骨架左下连接板</v>
          </cell>
        </row>
        <row r="5794">
          <cell r="B5794" t="str">
            <v>SCS0004580</v>
          </cell>
          <cell r="C5794" t="str">
            <v>230SCS0004580</v>
          </cell>
          <cell r="D5794" t="str">
            <v>后排靠背骨架右下连接板</v>
          </cell>
        </row>
        <row r="5795">
          <cell r="B5795" t="str">
            <v>TWT0000122</v>
          </cell>
          <cell r="C5795" t="str">
            <v>230TWT0000122</v>
          </cell>
          <cell r="D5795" t="str">
            <v>焊管Q235</v>
          </cell>
        </row>
        <row r="5796">
          <cell r="B5796" t="str">
            <v>REM0002451</v>
          </cell>
          <cell r="C5796" t="str">
            <v>210REM0002451</v>
          </cell>
          <cell r="D5796" t="str">
            <v>曼项目右置车连接杆</v>
          </cell>
        </row>
        <row r="5797">
          <cell r="B5797" t="str">
            <v>SLT0001985</v>
          </cell>
          <cell r="C5797" t="str">
            <v>230SLT0001985</v>
          </cell>
          <cell r="D5797" t="str">
            <v>宽车大背主管</v>
          </cell>
        </row>
        <row r="5798">
          <cell r="B5798" t="str">
            <v>SHT0012083</v>
          </cell>
          <cell r="C5798" t="str">
            <v>230SHT0012083</v>
          </cell>
          <cell r="D5798" t="str">
            <v>上框前横梁焊接总成</v>
          </cell>
        </row>
        <row r="5799">
          <cell r="B5799" t="str">
            <v>RSM0000093</v>
          </cell>
          <cell r="C5799" t="str">
            <v>210RSM0000093</v>
          </cell>
          <cell r="D5799" t="str">
            <v>A7补盲镜镜片新法规</v>
          </cell>
        </row>
        <row r="5800">
          <cell r="B5800" t="str">
            <v>SLT0010433</v>
          </cell>
          <cell r="C5800" t="str">
            <v>230SLT0010433</v>
          </cell>
          <cell r="D5800" t="str">
            <v>副驾靠背右侧上连接板</v>
          </cell>
        </row>
        <row r="5801">
          <cell r="B5801" t="str">
            <v>TWT0000081</v>
          </cell>
          <cell r="C5801" t="str">
            <v>230TWT0000081</v>
          </cell>
          <cell r="D5801" t="str">
            <v>方管Q235</v>
          </cell>
        </row>
        <row r="5802">
          <cell r="B5802" t="str">
            <v>RCA0000082</v>
          </cell>
          <cell r="C5802" t="str">
            <v>210RCA0000082</v>
          </cell>
          <cell r="D5802" t="str">
            <v>M31RB扣手格林兰白</v>
          </cell>
        </row>
        <row r="5803">
          <cell r="B5803" t="str">
            <v>RCA0000179</v>
          </cell>
          <cell r="C5803" t="str">
            <v>210RCA0000179</v>
          </cell>
          <cell r="D5803" t="str">
            <v>M31RB扣手邮政绿</v>
          </cell>
        </row>
        <row r="5804">
          <cell r="B5804" t="str">
            <v>TST0001804</v>
          </cell>
          <cell r="C5804" t="str">
            <v>230TST0001804</v>
          </cell>
          <cell r="D5804" t="str">
            <v>板材SPFH590</v>
          </cell>
        </row>
        <row r="5805">
          <cell r="B5805" t="str">
            <v>SCS0007042</v>
          </cell>
          <cell r="C5805" t="str">
            <v>230SCS0007042</v>
          </cell>
          <cell r="D5805" t="str">
            <v>后排安全带固定板</v>
          </cell>
        </row>
        <row r="5806">
          <cell r="B5806" t="str">
            <v>REM0002995</v>
          </cell>
          <cell r="C5806" t="str">
            <v>230REM0002995</v>
          </cell>
          <cell r="D5806" t="str">
            <v>奥铃升级左长支杆</v>
          </cell>
        </row>
        <row r="5807">
          <cell r="B5807" t="str">
            <v>REM0002999</v>
          </cell>
          <cell r="C5807" t="str">
            <v>230REM0002999</v>
          </cell>
          <cell r="D5807" t="str">
            <v>奥铃升级右长支杆</v>
          </cell>
        </row>
        <row r="5808">
          <cell r="B5808" t="str">
            <v>REM0001748</v>
          </cell>
          <cell r="C5808" t="str">
            <v>210REM0001748</v>
          </cell>
          <cell r="D5808" t="str">
            <v>200后盖</v>
          </cell>
        </row>
        <row r="5809">
          <cell r="B5809" t="str">
            <v>TST0000037</v>
          </cell>
          <cell r="C5809" t="str">
            <v>230TST0000037</v>
          </cell>
          <cell r="D5809" t="str">
            <v>板材420</v>
          </cell>
        </row>
        <row r="5810">
          <cell r="B5810" t="str">
            <v>TST0000783</v>
          </cell>
          <cell r="C5810" t="str">
            <v>230TST0000783</v>
          </cell>
          <cell r="D5810" t="str">
            <v>板材HC420</v>
          </cell>
        </row>
        <row r="5811">
          <cell r="B5811" t="str">
            <v>TST0000785</v>
          </cell>
          <cell r="C5811" t="str">
            <v>230TST0000785</v>
          </cell>
          <cell r="D5811" t="str">
            <v>板材HC420</v>
          </cell>
        </row>
        <row r="5812">
          <cell r="B5812" t="str">
            <v>TWT0000096</v>
          </cell>
          <cell r="C5812" t="str">
            <v>230TWT0000096</v>
          </cell>
          <cell r="D5812" t="str">
            <v>焊管Q235</v>
          </cell>
        </row>
        <row r="5813">
          <cell r="B5813" t="str">
            <v>TWT0000103</v>
          </cell>
          <cell r="C5813" t="str">
            <v>230TWT0000103</v>
          </cell>
          <cell r="D5813" t="str">
            <v>焊管Q235</v>
          </cell>
        </row>
        <row r="5814">
          <cell r="B5814" t="str">
            <v>TWT0000114</v>
          </cell>
          <cell r="C5814" t="str">
            <v>230TWT0000114</v>
          </cell>
          <cell r="D5814" t="str">
            <v>焊管Q235</v>
          </cell>
        </row>
        <row r="5815">
          <cell r="B5815" t="str">
            <v>SHT0014368</v>
          </cell>
          <cell r="C5815" t="str">
            <v>230SHT0014368</v>
          </cell>
          <cell r="D5815" t="str">
            <v>扶手支架焊接总成电泳</v>
          </cell>
        </row>
        <row r="5816">
          <cell r="B5816" t="str">
            <v>RSM0000320</v>
          </cell>
          <cell r="C5816" t="str">
            <v>230RSM0000320</v>
          </cell>
          <cell r="D5816" t="str">
            <v>N07前下视镜镜杆主管</v>
          </cell>
        </row>
        <row r="5817">
          <cell r="B5817" t="str">
            <v>TST0000282</v>
          </cell>
          <cell r="C5817" t="str">
            <v>230TST0000282</v>
          </cell>
          <cell r="D5817" t="str">
            <v>标准杆ф10</v>
          </cell>
        </row>
        <row r="5818">
          <cell r="B5818" t="str">
            <v>SHT0010850</v>
          </cell>
          <cell r="C5818" t="str">
            <v>230SHT0010850</v>
          </cell>
          <cell r="D5818" t="str">
            <v>支架前板</v>
          </cell>
        </row>
        <row r="5819">
          <cell r="B5819" t="str">
            <v>REM0001625</v>
          </cell>
          <cell r="C5819" t="str">
            <v>210REM0001625</v>
          </cell>
          <cell r="D5819" t="str">
            <v>H3广角镜片</v>
          </cell>
        </row>
        <row r="5820">
          <cell r="B5820" t="str">
            <v>SCS0004381</v>
          </cell>
          <cell r="C5820" t="str">
            <v>230SCS0004381</v>
          </cell>
          <cell r="D5820" t="str">
            <v>右侧调角器上连接板</v>
          </cell>
        </row>
        <row r="5821">
          <cell r="B5821" t="str">
            <v>SCS0004382</v>
          </cell>
          <cell r="C5821" t="str">
            <v>230SCS0004382</v>
          </cell>
          <cell r="D5821" t="str">
            <v>左侧调角器上连接板</v>
          </cell>
        </row>
        <row r="5822">
          <cell r="B5822" t="str">
            <v>SCS0004085</v>
          </cell>
          <cell r="C5822" t="str">
            <v>210SCS0004085</v>
          </cell>
          <cell r="D5822" t="str">
            <v>B40司机升降手柄盖</v>
          </cell>
        </row>
        <row r="5823">
          <cell r="B5823" t="str">
            <v>SCS0004085</v>
          </cell>
          <cell r="C5823" t="str">
            <v>220SCS0004085</v>
          </cell>
          <cell r="D5823" t="str">
            <v>B40司机升降手柄盖</v>
          </cell>
        </row>
        <row r="5824">
          <cell r="B5824" t="str">
            <v>REM0000594</v>
          </cell>
          <cell r="C5824" t="str">
            <v>210REM0000594</v>
          </cell>
          <cell r="D5824" t="str">
            <v>豪泺大调整机构支撑板</v>
          </cell>
        </row>
        <row r="5825">
          <cell r="B5825" t="str">
            <v>TWT0000099</v>
          </cell>
          <cell r="C5825" t="str">
            <v>230TWT0000099</v>
          </cell>
          <cell r="D5825" t="str">
            <v>焊管Q195</v>
          </cell>
        </row>
        <row r="5826">
          <cell r="B5826" t="str">
            <v>SCS0004028</v>
          </cell>
          <cell r="C5826" t="str">
            <v>220SCS0004028</v>
          </cell>
          <cell r="D5826" t="str">
            <v>四分靠背支撑板</v>
          </cell>
        </row>
        <row r="5827">
          <cell r="B5827" t="str">
            <v>SCS0004028</v>
          </cell>
          <cell r="C5827" t="str">
            <v>230SCS0004028</v>
          </cell>
          <cell r="D5827" t="str">
            <v>四分靠背支撑板</v>
          </cell>
        </row>
        <row r="5828">
          <cell r="B5828" t="str">
            <v>SCS0004744</v>
          </cell>
          <cell r="C5828" t="str">
            <v>230SCS0004744</v>
          </cell>
          <cell r="D5828" t="str">
            <v>三排左座椅后内地脚</v>
          </cell>
        </row>
        <row r="5829">
          <cell r="B5829" t="str">
            <v>SCS0004741</v>
          </cell>
          <cell r="C5829" t="str">
            <v>230SCS0004741</v>
          </cell>
          <cell r="D5829" t="str">
            <v>靠背右调角器下安装板</v>
          </cell>
        </row>
        <row r="5830">
          <cell r="B5830" t="str">
            <v>REM0000982</v>
          </cell>
          <cell r="C5830" t="str">
            <v>210REM0000982</v>
          </cell>
          <cell r="D5830" t="str">
            <v>H4左广角镜片</v>
          </cell>
        </row>
        <row r="5831">
          <cell r="B5831" t="str">
            <v>REM0000998</v>
          </cell>
          <cell r="C5831" t="str">
            <v>210REM0000998</v>
          </cell>
          <cell r="D5831" t="str">
            <v>H4右广角镜片</v>
          </cell>
        </row>
        <row r="5832">
          <cell r="B5832" t="str">
            <v>SHT0002628</v>
          </cell>
          <cell r="C5832" t="str">
            <v>230SHT0002628</v>
          </cell>
          <cell r="D5832" t="str">
            <v>调角器连动杆</v>
          </cell>
        </row>
        <row r="5833">
          <cell r="B5833" t="str">
            <v>RSM0010068</v>
          </cell>
          <cell r="C5833" t="str">
            <v>230RSM0010068</v>
          </cell>
          <cell r="D5833" t="str">
            <v>一汽M46前下视镜镜杆喷涂</v>
          </cell>
        </row>
        <row r="5834">
          <cell r="B5834" t="str">
            <v>SCS0003924</v>
          </cell>
          <cell r="C5834" t="str">
            <v>220SCS0003924</v>
          </cell>
          <cell r="D5834" t="str">
            <v>靠背4分侧装车支架总成</v>
          </cell>
        </row>
        <row r="5835">
          <cell r="B5835" t="str">
            <v>SCS0003924</v>
          </cell>
          <cell r="C5835" t="str">
            <v>230SCS0003924</v>
          </cell>
          <cell r="D5835" t="str">
            <v>靠背4分侧装车支架总成</v>
          </cell>
        </row>
        <row r="5836">
          <cell r="B5836" t="str">
            <v>SHT0002593</v>
          </cell>
          <cell r="C5836" t="str">
            <v>210SHT0002593</v>
          </cell>
          <cell r="D5836" t="str">
            <v>X3000正司机调角器手柄</v>
          </cell>
        </row>
        <row r="5837">
          <cell r="B5837" t="str">
            <v>SHT0002594</v>
          </cell>
          <cell r="C5837" t="str">
            <v>210SHT0002594</v>
          </cell>
          <cell r="D5837" t="str">
            <v>X3000副司机调角器手柄</v>
          </cell>
        </row>
        <row r="5838">
          <cell r="B5838" t="str">
            <v>SHT0002598</v>
          </cell>
          <cell r="C5838" t="str">
            <v>210SHT0002598</v>
          </cell>
          <cell r="D5838" t="str">
            <v>X3000正司机调角器手柄灰</v>
          </cell>
        </row>
        <row r="5839">
          <cell r="B5839" t="str">
            <v>SHT0002599</v>
          </cell>
          <cell r="C5839" t="str">
            <v>210SHT0002599</v>
          </cell>
          <cell r="D5839" t="str">
            <v>X3000副司机调角器手柄灰</v>
          </cell>
        </row>
        <row r="5840">
          <cell r="B5840" t="str">
            <v>TMA0000495</v>
          </cell>
          <cell r="C5840" t="str">
            <v>210TMA0000495</v>
          </cell>
          <cell r="D5840" t="str">
            <v>一汽MV3内视镜包装箱</v>
          </cell>
        </row>
        <row r="5841">
          <cell r="B5841" t="str">
            <v>TMA0000495</v>
          </cell>
          <cell r="C5841" t="str">
            <v>230TMA0000495</v>
          </cell>
          <cell r="D5841" t="str">
            <v>一汽MV3内视镜包装箱</v>
          </cell>
        </row>
        <row r="5842">
          <cell r="B5842" t="str">
            <v>TCT0000057</v>
          </cell>
          <cell r="C5842" t="str">
            <v>230TCT0000057</v>
          </cell>
          <cell r="D5842" t="str">
            <v>电泳表面积</v>
          </cell>
        </row>
        <row r="5843">
          <cell r="B5843" t="str">
            <v>SBS0010014</v>
          </cell>
          <cell r="C5843" t="str">
            <v>220SBS0010014</v>
          </cell>
          <cell r="D5843" t="str">
            <v>前排中间靠背护面总成</v>
          </cell>
        </row>
        <row r="5844">
          <cell r="B5844" t="str">
            <v>SLT0010543</v>
          </cell>
          <cell r="C5844" t="str">
            <v>230SLT0010543</v>
          </cell>
          <cell r="D5844" t="str">
            <v>滑轨左连接板1</v>
          </cell>
        </row>
        <row r="5845">
          <cell r="B5845" t="str">
            <v>SLT0001950</v>
          </cell>
          <cell r="C5845" t="str">
            <v>230SLT0001950</v>
          </cell>
          <cell r="D5845" t="str">
            <v>手柄轴电泳</v>
          </cell>
        </row>
        <row r="5846">
          <cell r="B5846" t="str">
            <v>REM0003190</v>
          </cell>
          <cell r="C5846" t="str">
            <v>210REM0003190</v>
          </cell>
          <cell r="D5846" t="str">
            <v>1029后盖</v>
          </cell>
        </row>
        <row r="5847">
          <cell r="B5847" t="str">
            <v>TMA0000215</v>
          </cell>
          <cell r="C5847" t="str">
            <v>210TMA0000215</v>
          </cell>
          <cell r="D5847" t="str">
            <v>济南重汽轻卡下视镜纸箱</v>
          </cell>
        </row>
        <row r="5848">
          <cell r="B5848" t="str">
            <v>TMA0000215</v>
          </cell>
          <cell r="C5848" t="str">
            <v>230TMA0000215</v>
          </cell>
          <cell r="D5848" t="str">
            <v>济南重汽轻卡下视镜纸箱</v>
          </cell>
        </row>
        <row r="5849">
          <cell r="B5849" t="str">
            <v>RCA0000107</v>
          </cell>
          <cell r="C5849" t="str">
            <v>210RCA0000107</v>
          </cell>
          <cell r="D5849" t="str">
            <v>右B柱扶手</v>
          </cell>
        </row>
        <row r="5850">
          <cell r="B5850" t="str">
            <v>RCA0000109</v>
          </cell>
          <cell r="C5850" t="str">
            <v>210RCA0000109</v>
          </cell>
          <cell r="D5850" t="str">
            <v>左B柱扶手</v>
          </cell>
        </row>
        <row r="5851">
          <cell r="B5851" t="str">
            <v>RCA0000110</v>
          </cell>
          <cell r="C5851" t="str">
            <v>210RCA0000110</v>
          </cell>
          <cell r="D5851" t="str">
            <v>扶手</v>
          </cell>
        </row>
        <row r="5852">
          <cell r="B5852" t="str">
            <v>RCA0000111</v>
          </cell>
          <cell r="C5852" t="str">
            <v>210RCA0000111</v>
          </cell>
          <cell r="D5852" t="str">
            <v>扶手</v>
          </cell>
        </row>
        <row r="5853">
          <cell r="B5853" t="str">
            <v>RCA0000112</v>
          </cell>
          <cell r="C5853" t="str">
            <v>210RCA0000112</v>
          </cell>
          <cell r="D5853" t="str">
            <v>扶手</v>
          </cell>
        </row>
        <row r="5854">
          <cell r="B5854" t="str">
            <v>REM0001737</v>
          </cell>
          <cell r="C5854" t="str">
            <v>210REM0001737</v>
          </cell>
          <cell r="D5854" t="str">
            <v>奥铃镜头后盖</v>
          </cell>
        </row>
        <row r="5855">
          <cell r="B5855" t="str">
            <v>TCT0000004</v>
          </cell>
          <cell r="C5855" t="str">
            <v>230TCT0000004</v>
          </cell>
          <cell r="D5855" t="str">
            <v>脱脂剂A</v>
          </cell>
        </row>
        <row r="5856">
          <cell r="B5856" t="str">
            <v>TCT0000005</v>
          </cell>
          <cell r="C5856" t="str">
            <v>230TCT0000005</v>
          </cell>
          <cell r="D5856" t="str">
            <v>脱脂剂B</v>
          </cell>
        </row>
        <row r="5857">
          <cell r="B5857" t="str">
            <v>TCT0000006</v>
          </cell>
          <cell r="C5857" t="str">
            <v>230TCT0000006</v>
          </cell>
          <cell r="D5857" t="str">
            <v>除油剂</v>
          </cell>
        </row>
        <row r="5858">
          <cell r="B5858" t="str">
            <v>REM0010242</v>
          </cell>
          <cell r="C5858" t="str">
            <v>210REM0010242</v>
          </cell>
          <cell r="D5858" t="str">
            <v>B40L-左手折压板(右舵)</v>
          </cell>
        </row>
        <row r="5859">
          <cell r="B5859" t="str">
            <v>REM0010244</v>
          </cell>
          <cell r="C5859" t="str">
            <v>210REM0010244</v>
          </cell>
          <cell r="D5859" t="str">
            <v>B40L-右手折压板(右舵)</v>
          </cell>
        </row>
        <row r="5860">
          <cell r="B5860" t="str">
            <v>REM0003240</v>
          </cell>
          <cell r="C5860" t="str">
            <v>230REM0003240</v>
          </cell>
          <cell r="D5860" t="str">
            <v>欧马可镜杆铸件</v>
          </cell>
        </row>
        <row r="5861">
          <cell r="B5861" t="str">
            <v>REM0010242</v>
          </cell>
          <cell r="C5861" t="str">
            <v>230REM0010242</v>
          </cell>
          <cell r="D5861" t="str">
            <v>B40L-左手折压板(右舵)</v>
          </cell>
        </row>
        <row r="5862">
          <cell r="B5862" t="str">
            <v>REM0010244</v>
          </cell>
          <cell r="C5862" t="str">
            <v>230REM0010244</v>
          </cell>
          <cell r="D5862" t="str">
            <v>B40L-右手折压板(右舵)</v>
          </cell>
        </row>
        <row r="5863">
          <cell r="B5863" t="str">
            <v>REM0000295</v>
          </cell>
          <cell r="C5863" t="str">
            <v>210REM0000295</v>
          </cell>
          <cell r="D5863" t="str">
            <v>新ETX广角镜镜片</v>
          </cell>
        </row>
        <row r="5864">
          <cell r="B5864" t="str">
            <v>REM0002108</v>
          </cell>
          <cell r="C5864" t="str">
            <v>210REM0002108</v>
          </cell>
          <cell r="D5864" t="str">
            <v>ETX改型广角(425)</v>
          </cell>
        </row>
        <row r="5865">
          <cell r="B5865" t="str">
            <v>REM0000344</v>
          </cell>
          <cell r="C5865" t="str">
            <v>210REM0000344</v>
          </cell>
          <cell r="D5865" t="str">
            <v>出口澳洲依顿电调压板</v>
          </cell>
        </row>
        <row r="5866">
          <cell r="B5866" t="str">
            <v>SHT0013346</v>
          </cell>
          <cell r="C5866" t="str">
            <v>230SHT0013346</v>
          </cell>
          <cell r="D5866" t="str">
            <v>下框滑轨安装板焊接总成</v>
          </cell>
        </row>
        <row r="5867">
          <cell r="B5867" t="str">
            <v>SHT0013361</v>
          </cell>
          <cell r="C5867" t="str">
            <v>230SHT0013361</v>
          </cell>
          <cell r="D5867" t="str">
            <v>座框安装板</v>
          </cell>
        </row>
        <row r="5868">
          <cell r="B5868" t="str">
            <v>SHT0002462</v>
          </cell>
          <cell r="C5868" t="str">
            <v>230SHT0002462</v>
          </cell>
          <cell r="D5868" t="str">
            <v>减震前横梁焊接总成电泳</v>
          </cell>
        </row>
        <row r="5869">
          <cell r="B5869" t="str">
            <v>TWT0000014</v>
          </cell>
          <cell r="C5869" t="str">
            <v>230TWT0000014</v>
          </cell>
          <cell r="D5869" t="str">
            <v>焊管Q195黑管</v>
          </cell>
        </row>
        <row r="5870">
          <cell r="B5870" t="str">
            <v>RSM0000091</v>
          </cell>
          <cell r="C5870" t="str">
            <v>210RSM0000091</v>
          </cell>
          <cell r="D5870" t="str">
            <v>N07前下视镜片</v>
          </cell>
        </row>
        <row r="5871">
          <cell r="B5871" t="str">
            <v>RSM0000103</v>
          </cell>
          <cell r="C5871" t="str">
            <v>210RSM0000103</v>
          </cell>
          <cell r="D5871" t="str">
            <v>欧马可路面镜片</v>
          </cell>
        </row>
        <row r="5872">
          <cell r="B5872" t="str">
            <v>SHT0001397</v>
          </cell>
          <cell r="C5872" t="str">
            <v>230SHT0001397</v>
          </cell>
          <cell r="D5872" t="str">
            <v>前支撑焊接组件</v>
          </cell>
        </row>
        <row r="5873">
          <cell r="B5873" t="str">
            <v>SHT0001517</v>
          </cell>
          <cell r="C5873" t="str">
            <v>230SHT0001517</v>
          </cell>
          <cell r="D5873" t="str">
            <v>主驾前支撑焊接组件</v>
          </cell>
        </row>
        <row r="5874">
          <cell r="B5874" t="str">
            <v>SCS0004240</v>
          </cell>
          <cell r="C5874" t="str">
            <v>220SCS0004240</v>
          </cell>
          <cell r="D5874" t="str">
            <v>右座椅地锁拉线组合B</v>
          </cell>
        </row>
        <row r="5875">
          <cell r="B5875" t="str">
            <v>REM0003265</v>
          </cell>
          <cell r="C5875" t="str">
            <v>230REM0003265</v>
          </cell>
          <cell r="D5875" t="str">
            <v>济南重汽旋转轴</v>
          </cell>
        </row>
        <row r="5876">
          <cell r="B5876" t="str">
            <v>SHT0012971</v>
          </cell>
          <cell r="C5876" t="str">
            <v>230SHT0012971</v>
          </cell>
          <cell r="D5876" t="str">
            <v>安全带上悬置固定板总成</v>
          </cell>
        </row>
        <row r="5877">
          <cell r="B5877" t="str">
            <v>SLT0000807</v>
          </cell>
          <cell r="C5877" t="str">
            <v>220SLT0000807</v>
          </cell>
          <cell r="D5877" t="str">
            <v>M4中连接板</v>
          </cell>
        </row>
        <row r="5878">
          <cell r="B5878" t="str">
            <v>SCS0004745</v>
          </cell>
          <cell r="C5878" t="str">
            <v>230SCS0004745</v>
          </cell>
          <cell r="D5878" t="str">
            <v>六分座垫左地锁固定板</v>
          </cell>
        </row>
        <row r="5879">
          <cell r="B5879" t="str">
            <v>SLT0000830</v>
          </cell>
          <cell r="C5879" t="str">
            <v>220SLT0000830</v>
          </cell>
          <cell r="D5879" t="str">
            <v>司机总座左罩壳</v>
          </cell>
        </row>
        <row r="5880">
          <cell r="B5880" t="str">
            <v>SHT0010999</v>
          </cell>
          <cell r="C5880" t="str">
            <v>230SHT0010999</v>
          </cell>
          <cell r="D5880" t="str">
            <v>滑轨左上连接钣焊接总成</v>
          </cell>
        </row>
        <row r="5881">
          <cell r="B5881" t="str">
            <v>SLT0001972</v>
          </cell>
          <cell r="C5881" t="str">
            <v>220SLT0001972</v>
          </cell>
          <cell r="D5881" t="str">
            <v>头枕泡沫总成</v>
          </cell>
        </row>
        <row r="5882">
          <cell r="B5882" t="str">
            <v>TWT0000030</v>
          </cell>
          <cell r="C5882" t="str">
            <v>230TWT0000030</v>
          </cell>
          <cell r="D5882" t="str">
            <v>方管Q235</v>
          </cell>
        </row>
        <row r="5883">
          <cell r="B5883" t="str">
            <v>TWT0000013</v>
          </cell>
          <cell r="C5883" t="str">
            <v>230TWT0000013</v>
          </cell>
          <cell r="D5883" t="str">
            <v>焊管Q195黑管</v>
          </cell>
        </row>
        <row r="5884">
          <cell r="B5884" t="str">
            <v>SHT0002295</v>
          </cell>
          <cell r="C5884" t="str">
            <v>230SHT0002295</v>
          </cell>
          <cell r="D5884" t="str">
            <v>调角器右上连接板组件电泳</v>
          </cell>
        </row>
        <row r="5885">
          <cell r="B5885" t="str">
            <v>SHT0011003</v>
          </cell>
          <cell r="C5885" t="str">
            <v>230SHT0011003</v>
          </cell>
          <cell r="D5885" t="str">
            <v>滑轨右上连接钣焊接总成</v>
          </cell>
        </row>
        <row r="5886">
          <cell r="B5886" t="str">
            <v>SHT0013390</v>
          </cell>
          <cell r="C5886" t="str">
            <v>230SHT0013390</v>
          </cell>
          <cell r="D5886" t="str">
            <v>后右连杆绞架总成</v>
          </cell>
        </row>
        <row r="5887">
          <cell r="B5887" t="str">
            <v>SHT0013391</v>
          </cell>
          <cell r="C5887" t="str">
            <v>230SHT0013391</v>
          </cell>
          <cell r="D5887" t="str">
            <v>后左连杆绞架总成</v>
          </cell>
        </row>
        <row r="5888">
          <cell r="B5888" t="str">
            <v>SCS0004636</v>
          </cell>
          <cell r="C5888" t="str">
            <v>230SCS0004636</v>
          </cell>
          <cell r="D5888" t="str">
            <v>右侧调角器上连接板</v>
          </cell>
        </row>
        <row r="5889">
          <cell r="B5889" t="str">
            <v>SCS0004637</v>
          </cell>
          <cell r="C5889" t="str">
            <v>230SCS0004637</v>
          </cell>
          <cell r="D5889" t="str">
            <v>副架左侧调角器上连接板</v>
          </cell>
        </row>
        <row r="5890">
          <cell r="B5890" t="str">
            <v>SCS0004638</v>
          </cell>
          <cell r="C5890" t="str">
            <v>230SCS0004638</v>
          </cell>
          <cell r="D5890" t="str">
            <v>左侧调角器上连接板</v>
          </cell>
        </row>
        <row r="5891">
          <cell r="B5891" t="str">
            <v>SHT0012962</v>
          </cell>
          <cell r="C5891" t="str">
            <v>220SHT0012962</v>
          </cell>
          <cell r="D5891" t="str">
            <v>上卧铺防护网支撑管</v>
          </cell>
        </row>
        <row r="5892">
          <cell r="B5892" t="str">
            <v>REM0002666</v>
          </cell>
          <cell r="C5892" t="str">
            <v>210REM0002666</v>
          </cell>
          <cell r="D5892" t="str">
            <v>奥威十字横梁</v>
          </cell>
        </row>
        <row r="5893">
          <cell r="B5893" t="str">
            <v>REM0001106</v>
          </cell>
          <cell r="C5893" t="str">
            <v>210REM0001106</v>
          </cell>
          <cell r="D5893" t="str">
            <v>B40L左镜片托</v>
          </cell>
        </row>
        <row r="5894">
          <cell r="B5894" t="str">
            <v>REM0001122</v>
          </cell>
          <cell r="C5894" t="str">
            <v>210REM0001122</v>
          </cell>
          <cell r="D5894" t="str">
            <v>B40L右镜片托</v>
          </cell>
        </row>
        <row r="5895">
          <cell r="B5895" t="str">
            <v>SHT0011729</v>
          </cell>
          <cell r="C5895" t="str">
            <v>230SHT0011729</v>
          </cell>
          <cell r="D5895" t="str">
            <v>T5支架下钣金</v>
          </cell>
        </row>
        <row r="5896">
          <cell r="B5896" t="str">
            <v>SLT0002135</v>
          </cell>
          <cell r="C5896" t="str">
            <v>210SLT0002135</v>
          </cell>
          <cell r="D5896" t="str">
            <v>J6F驾驶员调角器手柄</v>
          </cell>
        </row>
        <row r="5897">
          <cell r="B5897" t="str">
            <v>REM0000098</v>
          </cell>
          <cell r="C5897" t="str">
            <v>210REM0000098</v>
          </cell>
          <cell r="D5897" t="str">
            <v>BC311防啸垫-左</v>
          </cell>
        </row>
        <row r="5898">
          <cell r="B5898" t="str">
            <v>REM0000126</v>
          </cell>
          <cell r="C5898" t="str">
            <v>210REM0000126</v>
          </cell>
          <cell r="D5898" t="str">
            <v>BC311防啸垫-右</v>
          </cell>
        </row>
        <row r="5899">
          <cell r="B5899" t="str">
            <v>SLT0001994</v>
          </cell>
          <cell r="C5899" t="str">
            <v>230SLT0001994</v>
          </cell>
          <cell r="D5899" t="str">
            <v>主驾支架左</v>
          </cell>
        </row>
        <row r="5900">
          <cell r="B5900" t="str">
            <v>SCS0004108</v>
          </cell>
          <cell r="C5900" t="str">
            <v>220SCS0004108</v>
          </cell>
          <cell r="D5900" t="str">
            <v>B40V后排坐垫短拉线</v>
          </cell>
        </row>
        <row r="5901">
          <cell r="B5901" t="str">
            <v>SHT0002565</v>
          </cell>
          <cell r="C5901" t="str">
            <v>230SHT0002565</v>
          </cell>
          <cell r="D5901" t="str">
            <v>左副靠背板分总成电泳</v>
          </cell>
        </row>
        <row r="5902">
          <cell r="B5902" t="str">
            <v>SHT0002568</v>
          </cell>
          <cell r="C5902" t="str">
            <v>230SHT0002568</v>
          </cell>
          <cell r="D5902" t="str">
            <v>右副靠背板分总成电泳</v>
          </cell>
        </row>
        <row r="5903">
          <cell r="B5903" t="str">
            <v>RSM0000019</v>
          </cell>
          <cell r="C5903" t="str">
            <v>210RSM0000019</v>
          </cell>
          <cell r="D5903" t="str">
            <v>大欧曼下视镜头</v>
          </cell>
        </row>
        <row r="5904">
          <cell r="B5904" t="str">
            <v>RSM0000236</v>
          </cell>
          <cell r="C5904" t="str">
            <v>210RSM0000236</v>
          </cell>
          <cell r="D5904" t="str">
            <v>码头车前下视镜杆喷涂</v>
          </cell>
        </row>
        <row r="5905">
          <cell r="B5905" t="str">
            <v>REM0001987</v>
          </cell>
          <cell r="C5905" t="str">
            <v>210REM0001987</v>
          </cell>
          <cell r="D5905" t="str">
            <v>欧马可左镜座</v>
          </cell>
        </row>
        <row r="5906">
          <cell r="B5906" t="str">
            <v>BPC0010161</v>
          </cell>
          <cell r="C5906" t="str">
            <v>230BPC0010161</v>
          </cell>
          <cell r="D5906" t="str">
            <v>轻卡座椅悬浮阀总成</v>
          </cell>
        </row>
        <row r="5907">
          <cell r="B5907" t="str">
            <v>TMA0000423</v>
          </cell>
          <cell r="C5907" t="str">
            <v>210TMA0000423</v>
          </cell>
          <cell r="D5907" t="str">
            <v>C7补盲镜体盖包装箱</v>
          </cell>
        </row>
        <row r="5908">
          <cell r="B5908" t="str">
            <v>TMA0000423</v>
          </cell>
          <cell r="C5908" t="str">
            <v>230TMA0000423</v>
          </cell>
          <cell r="D5908" t="str">
            <v>C7补盲镜体盖包装箱</v>
          </cell>
        </row>
        <row r="5909">
          <cell r="B5909" t="str">
            <v>TWT0000110</v>
          </cell>
          <cell r="C5909" t="str">
            <v>230TWT0000110</v>
          </cell>
          <cell r="D5909" t="str">
            <v>焊管Q195光亮管</v>
          </cell>
        </row>
        <row r="5910">
          <cell r="B5910" t="str">
            <v>SCS0005854</v>
          </cell>
          <cell r="C5910" t="str">
            <v>220SCS0005854</v>
          </cell>
          <cell r="D5910" t="str">
            <v>密封条</v>
          </cell>
        </row>
        <row r="5911">
          <cell r="B5911" t="str">
            <v>SLT0001681</v>
          </cell>
          <cell r="C5911" t="str">
            <v>220SLT0001681</v>
          </cell>
          <cell r="D5911" t="str">
            <v>副驾座椅密封条</v>
          </cell>
        </row>
        <row r="5912">
          <cell r="B5912" t="str">
            <v>TST0001808</v>
          </cell>
          <cell r="C5912" t="str">
            <v>230TST0001808</v>
          </cell>
          <cell r="D5912" t="str">
            <v>卷材SPFH590</v>
          </cell>
        </row>
        <row r="5913">
          <cell r="B5913" t="str">
            <v>TST0000794</v>
          </cell>
          <cell r="C5913" t="str">
            <v>230TST0000794</v>
          </cell>
          <cell r="D5913" t="str">
            <v>废边料</v>
          </cell>
        </row>
        <row r="5914">
          <cell r="B5914" t="str">
            <v>RCA0000188</v>
          </cell>
          <cell r="C5914" t="str">
            <v>210RCA0000188</v>
          </cell>
          <cell r="D5914" t="str">
            <v>扶手</v>
          </cell>
        </row>
        <row r="5915">
          <cell r="B5915" t="str">
            <v>TWT0000059</v>
          </cell>
          <cell r="C5915" t="str">
            <v>230TWT0000059</v>
          </cell>
          <cell r="D5915" t="str">
            <v>焊管Q195</v>
          </cell>
        </row>
        <row r="5916">
          <cell r="B5916" t="str">
            <v>TST0001807</v>
          </cell>
          <cell r="C5916" t="str">
            <v>230TST0001807</v>
          </cell>
          <cell r="D5916" t="str">
            <v>卷材SPFH590</v>
          </cell>
        </row>
        <row r="5917">
          <cell r="B5917" t="str">
            <v>TST0001809</v>
          </cell>
          <cell r="C5917" t="str">
            <v>230TST0001809</v>
          </cell>
          <cell r="D5917" t="str">
            <v>卷材SPFH590</v>
          </cell>
        </row>
        <row r="5918">
          <cell r="B5918" t="str">
            <v>SHT0011644</v>
          </cell>
          <cell r="C5918" t="str">
            <v>220SHT0011644</v>
          </cell>
          <cell r="D5918" t="str">
            <v>靠背舒适性海绵右</v>
          </cell>
        </row>
        <row r="5919">
          <cell r="B5919" t="str">
            <v>SHT0011647</v>
          </cell>
          <cell r="C5919" t="str">
            <v>220SHT0011647</v>
          </cell>
          <cell r="D5919" t="str">
            <v>靠背舒适性海绵左</v>
          </cell>
        </row>
        <row r="5920">
          <cell r="B5920" t="str">
            <v>SHT0000598</v>
          </cell>
          <cell r="C5920" t="str">
            <v>220SHT0000598</v>
          </cell>
          <cell r="D5920" t="str">
            <v>上卧铺扶手年度型</v>
          </cell>
        </row>
        <row r="5921">
          <cell r="B5921" t="str">
            <v>SHT0010775</v>
          </cell>
          <cell r="C5921" t="str">
            <v>230SHT0010775</v>
          </cell>
          <cell r="D5921" t="str">
            <v>安全带高调机构固定板1</v>
          </cell>
        </row>
        <row r="5922">
          <cell r="B5922" t="str">
            <v>SHT0011963</v>
          </cell>
          <cell r="C5922" t="str">
            <v>210SHT0011963</v>
          </cell>
          <cell r="D5922" t="str">
            <v>2.0座椅后部罩壳</v>
          </cell>
        </row>
        <row r="5923">
          <cell r="B5923" t="str">
            <v>TWT0000117</v>
          </cell>
          <cell r="C5923" t="str">
            <v>230TWT0000117</v>
          </cell>
          <cell r="D5923" t="str">
            <v>焊管QSTE340TM</v>
          </cell>
        </row>
        <row r="5924">
          <cell r="B5924" t="str">
            <v>RSM0000271</v>
          </cell>
          <cell r="C5924" t="str">
            <v>230RSM0000271</v>
          </cell>
          <cell r="D5924" t="str">
            <v>北奔下镜座实</v>
          </cell>
        </row>
        <row r="5925">
          <cell r="B5925" t="str">
            <v>REM0010170</v>
          </cell>
          <cell r="C5925" t="str">
            <v>210REM0010170</v>
          </cell>
          <cell r="D5925" t="str">
            <v>H6转轴</v>
          </cell>
        </row>
        <row r="5926">
          <cell r="B5926" t="str">
            <v>BPC0000034</v>
          </cell>
          <cell r="C5926" t="str">
            <v>220BPC0000034</v>
          </cell>
          <cell r="D5926" t="str">
            <v>气囊减震气管接头</v>
          </cell>
        </row>
        <row r="5927">
          <cell r="B5927" t="str">
            <v>SCS0004205</v>
          </cell>
          <cell r="C5927" t="str">
            <v>220SCS0004205</v>
          </cell>
          <cell r="D5927" t="str">
            <v>B40L中改地锁拉线组合A</v>
          </cell>
        </row>
        <row r="5928">
          <cell r="B5928" t="str">
            <v>SLT0000318</v>
          </cell>
          <cell r="C5928" t="str">
            <v>220SLT0000318</v>
          </cell>
          <cell r="D5928" t="str">
            <v>头枕泡沫总成</v>
          </cell>
        </row>
        <row r="5929">
          <cell r="B5929" t="str">
            <v>SLT0011548</v>
          </cell>
          <cell r="C5929" t="str">
            <v>220SLT0011548</v>
          </cell>
          <cell r="D5929" t="str">
            <v>扶手安装支架电泳总成</v>
          </cell>
        </row>
        <row r="5930">
          <cell r="B5930" t="str">
            <v>TST0000524</v>
          </cell>
          <cell r="C5930" t="str">
            <v>230TST0000524</v>
          </cell>
          <cell r="D5930" t="str">
            <v>板牙φ5</v>
          </cell>
        </row>
        <row r="5931">
          <cell r="B5931" t="str">
            <v>TST0001720</v>
          </cell>
          <cell r="C5931" t="str">
            <v>230TST0001720</v>
          </cell>
          <cell r="D5931" t="str">
            <v>板材SPCC</v>
          </cell>
        </row>
        <row r="5932">
          <cell r="B5932" t="str">
            <v>SHT0010394</v>
          </cell>
          <cell r="C5932" t="str">
            <v>230SHT0010394</v>
          </cell>
          <cell r="D5932" t="str">
            <v>H6后下支撑板</v>
          </cell>
        </row>
        <row r="5933">
          <cell r="B5933" t="str">
            <v>SCS0004773</v>
          </cell>
          <cell r="C5933" t="str">
            <v>230SCS0004773</v>
          </cell>
          <cell r="D5933" t="str">
            <v>S弹簧总成</v>
          </cell>
        </row>
        <row r="5934">
          <cell r="B5934" t="str">
            <v>SHT0012998</v>
          </cell>
          <cell r="C5934" t="str">
            <v>220SHT0012998</v>
          </cell>
          <cell r="D5934" t="str">
            <v>2.0右舵升降装饰盖</v>
          </cell>
        </row>
        <row r="5935">
          <cell r="B5935" t="str">
            <v>SHT0013140</v>
          </cell>
          <cell r="C5935" t="str">
            <v>230SHT0013140</v>
          </cell>
          <cell r="D5935" t="str">
            <v>扶手旋转轴</v>
          </cell>
        </row>
        <row r="5936">
          <cell r="B5936" t="str">
            <v>SHT0014366</v>
          </cell>
          <cell r="C5936" t="str">
            <v>230SHT0014366</v>
          </cell>
          <cell r="D5936" t="str">
            <v>扶手支架焊接总成</v>
          </cell>
        </row>
        <row r="5937">
          <cell r="B5937" t="str">
            <v>REM0000154</v>
          </cell>
          <cell r="C5937" t="str">
            <v>210REM0000154</v>
          </cell>
          <cell r="D5937" t="str">
            <v>C35DB转向灯线路板左</v>
          </cell>
        </row>
        <row r="5938">
          <cell r="B5938" t="str">
            <v>REM0000186</v>
          </cell>
          <cell r="C5938" t="str">
            <v>210REM0000186</v>
          </cell>
          <cell r="D5938" t="str">
            <v>C35DB转向灯线路板右</v>
          </cell>
        </row>
        <row r="5939">
          <cell r="B5939" t="str">
            <v>SBS0010012</v>
          </cell>
          <cell r="C5939" t="str">
            <v>220SBS0010012</v>
          </cell>
          <cell r="D5939" t="str">
            <v>司机靠背护面总成</v>
          </cell>
        </row>
        <row r="5940">
          <cell r="B5940" t="str">
            <v>SHT0012974</v>
          </cell>
          <cell r="C5940" t="str">
            <v>230SHT0012974</v>
          </cell>
          <cell r="D5940" t="str">
            <v>副驾安全带悬置固定板总成</v>
          </cell>
        </row>
        <row r="5941">
          <cell r="B5941" t="str">
            <v>TST0001884</v>
          </cell>
          <cell r="C5941" t="str">
            <v>230TST0001884</v>
          </cell>
          <cell r="D5941" t="str">
            <v>SPHC卷材余料</v>
          </cell>
        </row>
        <row r="5942">
          <cell r="B5942" t="str">
            <v>REM0000470</v>
          </cell>
          <cell r="C5942" t="str">
            <v>210REM0000470</v>
          </cell>
          <cell r="D5942" t="str">
            <v>ETX改型左后视镜下镜座</v>
          </cell>
        </row>
        <row r="5943">
          <cell r="B5943" t="str">
            <v>REM0000487</v>
          </cell>
          <cell r="C5943" t="str">
            <v>210REM0000487</v>
          </cell>
          <cell r="D5943" t="str">
            <v>ETX改型右后视镜下镜座</v>
          </cell>
        </row>
        <row r="5944">
          <cell r="B5944" t="str">
            <v>TST0001889</v>
          </cell>
          <cell r="C5944" t="str">
            <v>230TST0001889</v>
          </cell>
          <cell r="D5944" t="str">
            <v>板材ST12</v>
          </cell>
        </row>
        <row r="5945">
          <cell r="B5945" t="str">
            <v>SHT0012547</v>
          </cell>
          <cell r="C5945" t="str">
            <v>220SHT0012547</v>
          </cell>
          <cell r="D5945" t="str">
            <v>靠背上舒适性海绵</v>
          </cell>
        </row>
        <row r="5946">
          <cell r="B5946" t="str">
            <v>SLT0002587</v>
          </cell>
          <cell r="C5946" t="str">
            <v>220SLT0002587</v>
          </cell>
          <cell r="D5946" t="str">
            <v>k1窄车中间头枕布套新</v>
          </cell>
        </row>
        <row r="5947">
          <cell r="B5947" t="str">
            <v>BSP0000052</v>
          </cell>
          <cell r="C5947" t="str">
            <v>230BSP0000052</v>
          </cell>
          <cell r="D5947" t="str">
            <v>大拉簧</v>
          </cell>
        </row>
        <row r="5948">
          <cell r="B5948" t="str">
            <v>RSM0000319</v>
          </cell>
          <cell r="C5948" t="str">
            <v>230RSM0000319</v>
          </cell>
          <cell r="D5948" t="str">
            <v>奥铃下视镜镜杆主管</v>
          </cell>
        </row>
        <row r="5949">
          <cell r="B5949" t="str">
            <v>SHT0010132</v>
          </cell>
          <cell r="C5949" t="str">
            <v>230SHT0010132</v>
          </cell>
          <cell r="D5949" t="str">
            <v>座框前连接板</v>
          </cell>
        </row>
        <row r="5950">
          <cell r="B5950" t="str">
            <v>TST0001798</v>
          </cell>
          <cell r="C5950" t="str">
            <v>230TST0001798</v>
          </cell>
          <cell r="D5950" t="str">
            <v>板材QSTE420TM</v>
          </cell>
        </row>
        <row r="5951">
          <cell r="B5951" t="str">
            <v>REM0000024</v>
          </cell>
          <cell r="C5951" t="str">
            <v>210REM0000024</v>
          </cell>
          <cell r="D5951" t="str">
            <v>BC316防啸垫-左</v>
          </cell>
        </row>
        <row r="5952">
          <cell r="B5952" t="str">
            <v>REM0000053</v>
          </cell>
          <cell r="C5952" t="str">
            <v>210REM0000053</v>
          </cell>
          <cell r="D5952" t="str">
            <v>BC316防啸垫-右</v>
          </cell>
        </row>
        <row r="5953">
          <cell r="B5953" t="str">
            <v>SHT0011995</v>
          </cell>
          <cell r="C5953" t="str">
            <v>230SHT0011995</v>
          </cell>
          <cell r="D5953" t="str">
            <v>气囊上支撑板</v>
          </cell>
        </row>
        <row r="5954">
          <cell r="B5954" t="str">
            <v>REM0000404</v>
          </cell>
          <cell r="C5954" t="str">
            <v>210REM0000404</v>
          </cell>
          <cell r="D5954" t="str">
            <v>ETX改型前下视镜杆装饰罩</v>
          </cell>
        </row>
        <row r="5955">
          <cell r="B5955" t="str">
            <v>TWT0000034</v>
          </cell>
          <cell r="C5955" t="str">
            <v>230TWT0000034</v>
          </cell>
          <cell r="D5955" t="str">
            <v>焊管SAPH400</v>
          </cell>
        </row>
        <row r="5956">
          <cell r="B5956" t="str">
            <v>TMA0000216</v>
          </cell>
          <cell r="C5956" t="str">
            <v>210TMA0000216</v>
          </cell>
          <cell r="D5956" t="str">
            <v>1580纸箱左</v>
          </cell>
        </row>
        <row r="5957">
          <cell r="B5957" t="str">
            <v>SHT0001898</v>
          </cell>
          <cell r="C5957" t="str">
            <v>230SHT0001898</v>
          </cell>
          <cell r="D5957" t="str">
            <v>右侧边板</v>
          </cell>
        </row>
        <row r="5958">
          <cell r="B5958" t="str">
            <v>SHT0001903</v>
          </cell>
          <cell r="C5958" t="str">
            <v>230SHT0001903</v>
          </cell>
          <cell r="D5958" t="str">
            <v>左侧边板</v>
          </cell>
        </row>
        <row r="5959">
          <cell r="B5959" t="str">
            <v>SHT0010383</v>
          </cell>
          <cell r="C5959" t="str">
            <v>230SHT0010383</v>
          </cell>
          <cell r="D5959" t="str">
            <v>仰角调节拉线</v>
          </cell>
        </row>
        <row r="5960">
          <cell r="B5960" t="str">
            <v>SCS0004199</v>
          </cell>
          <cell r="C5960" t="str">
            <v>220SCS0004199</v>
          </cell>
          <cell r="D5960" t="str">
            <v>左座椅右侧外饰盖组合</v>
          </cell>
        </row>
        <row r="5961">
          <cell r="B5961" t="str">
            <v>SCS0004242</v>
          </cell>
          <cell r="C5961" t="str">
            <v>220SCS0004242</v>
          </cell>
          <cell r="D5961" t="str">
            <v>右座椅左侧外饰盖组合</v>
          </cell>
        </row>
        <row r="5962">
          <cell r="B5962" t="str">
            <v>SHT0010047</v>
          </cell>
          <cell r="C5962" t="str">
            <v>230SHT0010047</v>
          </cell>
          <cell r="D5962" t="str">
            <v>内绞架前滚轮轴</v>
          </cell>
        </row>
        <row r="5963">
          <cell r="B5963" t="str">
            <v>REM0002674</v>
          </cell>
          <cell r="C5963" t="str">
            <v>230REM0002674</v>
          </cell>
          <cell r="D5963" t="str">
            <v>1580镜杆铸件</v>
          </cell>
        </row>
        <row r="5964">
          <cell r="B5964" t="str">
            <v>TST0000263</v>
          </cell>
          <cell r="C5964" t="str">
            <v>230TST0000263</v>
          </cell>
          <cell r="D5964" t="str">
            <v>ф16×90</v>
          </cell>
        </row>
        <row r="5965">
          <cell r="B5965" t="str">
            <v>TWT0000086</v>
          </cell>
          <cell r="C5965" t="str">
            <v>230TWT0000086</v>
          </cell>
          <cell r="D5965" t="str">
            <v>焊管B340LA</v>
          </cell>
        </row>
        <row r="5966">
          <cell r="B5966" t="str">
            <v>SHT0002707</v>
          </cell>
          <cell r="C5966" t="str">
            <v>230SHT0002707</v>
          </cell>
          <cell r="D5966" t="str">
            <v>P203调角器纸箱</v>
          </cell>
        </row>
        <row r="5967">
          <cell r="B5967" t="str">
            <v>TAT0010054</v>
          </cell>
          <cell r="C5967" t="str">
            <v>230TAT0010054</v>
          </cell>
          <cell r="D5967" t="str">
            <v>P203调角器纸箱</v>
          </cell>
        </row>
        <row r="5968">
          <cell r="B5968" t="str">
            <v>SHT0001597</v>
          </cell>
          <cell r="C5968" t="str">
            <v>230SHT0001597</v>
          </cell>
          <cell r="D5968" t="str">
            <v>一汽升降器左围框</v>
          </cell>
        </row>
        <row r="5969">
          <cell r="B5969" t="str">
            <v>SHT0001598</v>
          </cell>
          <cell r="C5969" t="str">
            <v>230SHT0001598</v>
          </cell>
          <cell r="D5969" t="str">
            <v>一汽升降器右围框</v>
          </cell>
        </row>
        <row r="5970">
          <cell r="B5970" t="str">
            <v>TCT0000009</v>
          </cell>
          <cell r="C5970" t="str">
            <v>230TCT0000009</v>
          </cell>
          <cell r="D5970" t="str">
            <v>促进剂</v>
          </cell>
        </row>
        <row r="5971">
          <cell r="B5971" t="str">
            <v>SHT0012268</v>
          </cell>
          <cell r="C5971" t="str">
            <v>230SHT0012268</v>
          </cell>
          <cell r="D5971" t="str">
            <v>左侧调角连接板焊接总成</v>
          </cell>
        </row>
        <row r="5972">
          <cell r="B5972" t="str">
            <v>SHT0012269</v>
          </cell>
          <cell r="C5972" t="str">
            <v>230SHT0012269</v>
          </cell>
          <cell r="D5972" t="str">
            <v>右侧调角连接板焊接总成</v>
          </cell>
        </row>
        <row r="5973">
          <cell r="B5973" t="str">
            <v>REM0001776</v>
          </cell>
          <cell r="C5973" t="str">
            <v>210REM0001776</v>
          </cell>
          <cell r="D5973" t="str">
            <v>调整座大(调整座)</v>
          </cell>
        </row>
        <row r="5974">
          <cell r="B5974" t="str">
            <v>BPC0000040</v>
          </cell>
          <cell r="C5974" t="str">
            <v>230BPC0000040</v>
          </cell>
          <cell r="D5974" t="str">
            <v>一汽尼龙管黑</v>
          </cell>
        </row>
        <row r="5975">
          <cell r="B5975" t="str">
            <v>BPC0000041</v>
          </cell>
          <cell r="C5975" t="str">
            <v>230BPC0000041</v>
          </cell>
          <cell r="D5975" t="str">
            <v>一汽尼龙管白</v>
          </cell>
        </row>
        <row r="5976">
          <cell r="B5976" t="str">
            <v>SCS0004048</v>
          </cell>
          <cell r="C5976" t="str">
            <v>220SCS0004048</v>
          </cell>
          <cell r="D5976" t="str">
            <v>B40L四六分地锁短拉线</v>
          </cell>
        </row>
        <row r="5977">
          <cell r="B5977" t="str">
            <v>SLT0000738</v>
          </cell>
          <cell r="C5977" t="str">
            <v>220SLT0000738</v>
          </cell>
          <cell r="D5977" t="str">
            <v>奥铃升级中连接板</v>
          </cell>
        </row>
        <row r="5978">
          <cell r="B5978" t="str">
            <v>SHT0001105</v>
          </cell>
          <cell r="C5978" t="str">
            <v>230SHT0001105</v>
          </cell>
          <cell r="D5978" t="str">
            <v>一汽安全带固定板</v>
          </cell>
        </row>
        <row r="5979">
          <cell r="B5979" t="str">
            <v>SLT0001713</v>
          </cell>
          <cell r="C5979" t="str">
            <v>210SLT0001713</v>
          </cell>
          <cell r="D5979" t="str">
            <v>M31RB解锁拉带底座</v>
          </cell>
        </row>
        <row r="5980">
          <cell r="B5980" t="str">
            <v>SLT0001713</v>
          </cell>
          <cell r="C5980" t="str">
            <v>220SLT0001713</v>
          </cell>
          <cell r="D5980" t="str">
            <v>M31RB解锁拉带底座</v>
          </cell>
        </row>
        <row r="5981">
          <cell r="B5981" t="str">
            <v>REM0000913</v>
          </cell>
          <cell r="C5981" t="str">
            <v>210REM0000913</v>
          </cell>
          <cell r="D5981" t="str">
            <v>B40左镜片托(老状态)</v>
          </cell>
        </row>
        <row r="5982">
          <cell r="B5982" t="str">
            <v>REM0000929</v>
          </cell>
          <cell r="C5982" t="str">
            <v>210REM0000929</v>
          </cell>
          <cell r="D5982" t="str">
            <v>B40右镜片托(老状态)</v>
          </cell>
        </row>
        <row r="5983">
          <cell r="B5983" t="str">
            <v>SHT0010817</v>
          </cell>
          <cell r="C5983" t="str">
            <v>230SHT0010817</v>
          </cell>
          <cell r="D5983" t="str">
            <v>减震前横梁焊接总成</v>
          </cell>
        </row>
        <row r="5984">
          <cell r="B5984" t="str">
            <v>SLT0000085</v>
          </cell>
          <cell r="C5984" t="str">
            <v>220SLT0000085</v>
          </cell>
          <cell r="D5984" t="str">
            <v>OMK中连接板</v>
          </cell>
        </row>
        <row r="5985">
          <cell r="B5985" t="str">
            <v>SLT0002346</v>
          </cell>
          <cell r="C5985" t="str">
            <v>220SLT0002346</v>
          </cell>
          <cell r="D5985" t="str">
            <v>M3长沙右舵大背折叠器</v>
          </cell>
        </row>
        <row r="5986">
          <cell r="B5986" t="str">
            <v>SLT0002373</v>
          </cell>
          <cell r="C5986" t="str">
            <v>220SLT0002373</v>
          </cell>
          <cell r="D5986" t="str">
            <v>M3副背安装支架</v>
          </cell>
        </row>
        <row r="5987">
          <cell r="B5987" t="str">
            <v>SCS0010792</v>
          </cell>
          <cell r="C5987" t="str">
            <v>230SCS0010792</v>
          </cell>
          <cell r="D5987" t="str">
            <v>中改四分座钢丝焊接总成</v>
          </cell>
        </row>
        <row r="5988">
          <cell r="B5988" t="str">
            <v>SHT0001158</v>
          </cell>
          <cell r="C5988" t="str">
            <v>230SHT0001158</v>
          </cell>
          <cell r="D5988" t="str">
            <v>内绞架右支撑板</v>
          </cell>
        </row>
        <row r="5989">
          <cell r="B5989" t="str">
            <v>TST0000318</v>
          </cell>
          <cell r="C5989" t="str">
            <v>230TST0000318</v>
          </cell>
          <cell r="D5989" t="str">
            <v>保护套（枪套）</v>
          </cell>
        </row>
        <row r="5990">
          <cell r="B5990" t="str">
            <v>SHT0002261</v>
          </cell>
          <cell r="C5990" t="str">
            <v>230SHT0002261</v>
          </cell>
          <cell r="D5990" t="str">
            <v>右副总座分总成</v>
          </cell>
        </row>
        <row r="5991">
          <cell r="B5991" t="str">
            <v>TSY0010274</v>
          </cell>
          <cell r="C5991" t="str">
            <v>220TSY0010274</v>
          </cell>
          <cell r="D5991" t="str">
            <v>汕德卡刺绣LOGO（白色）</v>
          </cell>
        </row>
        <row r="5992">
          <cell r="B5992" t="str">
            <v>SHT0010049</v>
          </cell>
          <cell r="C5992" t="str">
            <v>230SHT0010049</v>
          </cell>
          <cell r="D5992" t="str">
            <v>内绞架后转轴</v>
          </cell>
        </row>
        <row r="5993">
          <cell r="B5993" t="str">
            <v>SHT0001536</v>
          </cell>
          <cell r="C5993" t="str">
            <v>230SHT0001536</v>
          </cell>
          <cell r="D5993" t="str">
            <v>调节手轮</v>
          </cell>
        </row>
        <row r="5994">
          <cell r="B5994" t="str">
            <v>TST0000605</v>
          </cell>
          <cell r="C5994" t="str">
            <v>230TST0000605</v>
          </cell>
          <cell r="D5994" t="str">
            <v>套头φ14</v>
          </cell>
        </row>
        <row r="5995">
          <cell r="B5995" t="str">
            <v>TST0000990</v>
          </cell>
          <cell r="C5995" t="str">
            <v>230TST0000990</v>
          </cell>
          <cell r="D5995" t="str">
            <v>套头φ13</v>
          </cell>
        </row>
        <row r="5996">
          <cell r="B5996" t="str">
            <v>TST0001086</v>
          </cell>
          <cell r="C5996" t="str">
            <v>230TST0001086</v>
          </cell>
          <cell r="D5996" t="str">
            <v>PVC三通</v>
          </cell>
        </row>
        <row r="5997">
          <cell r="B5997" t="str">
            <v>TST0001097</v>
          </cell>
          <cell r="C5997" t="str">
            <v>230TST0001097</v>
          </cell>
          <cell r="D5997" t="str">
            <v>K-19角带（打包机用）</v>
          </cell>
        </row>
        <row r="5998">
          <cell r="B5998" t="str">
            <v>TST0001206</v>
          </cell>
          <cell r="C5998" t="str">
            <v>230TST0001206</v>
          </cell>
          <cell r="D5998" t="str">
            <v>壁纸刀</v>
          </cell>
        </row>
        <row r="5999">
          <cell r="B5999" t="str">
            <v>TST0001894</v>
          </cell>
          <cell r="C5999" t="str">
            <v>230TST0001894</v>
          </cell>
          <cell r="D5999" t="str">
            <v>卷材SPCC</v>
          </cell>
        </row>
        <row r="6000">
          <cell r="B6000" t="str">
            <v>SHT0010722</v>
          </cell>
          <cell r="C6000" t="str">
            <v>230SHT0010722</v>
          </cell>
          <cell r="D6000" t="str">
            <v>司机主边调角器下连接钣A</v>
          </cell>
        </row>
        <row r="6001">
          <cell r="B6001" t="str">
            <v>SHT0010724</v>
          </cell>
          <cell r="C6001" t="str">
            <v>230SHT0010724</v>
          </cell>
          <cell r="D6001" t="str">
            <v>司机副边调角器下连接钣A</v>
          </cell>
        </row>
        <row r="6002">
          <cell r="B6002" t="str">
            <v>TWT0000136</v>
          </cell>
          <cell r="C6002" t="str">
            <v>230TWT0000136</v>
          </cell>
          <cell r="D6002" t="str">
            <v>方管Q195</v>
          </cell>
        </row>
        <row r="6003">
          <cell r="B6003" t="str">
            <v>SHT0001244</v>
          </cell>
          <cell r="C6003" t="str">
            <v>230SHT0001244</v>
          </cell>
          <cell r="D6003" t="str">
            <v>右副总座分总成</v>
          </cell>
        </row>
        <row r="6004">
          <cell r="B6004" t="str">
            <v>SHT0001545</v>
          </cell>
          <cell r="C6004" t="str">
            <v>230SHT0001545</v>
          </cell>
          <cell r="D6004" t="str">
            <v>左副总座分总成</v>
          </cell>
        </row>
        <row r="6005">
          <cell r="B6005" t="str">
            <v>REM0001831</v>
          </cell>
          <cell r="C6005" t="str">
            <v>210REM0001831</v>
          </cell>
          <cell r="D6005" t="str">
            <v>华菱广角镜片</v>
          </cell>
        </row>
        <row r="6006">
          <cell r="B6006" t="str">
            <v>REM0010318</v>
          </cell>
          <cell r="C6006" t="str">
            <v>210REM0010318</v>
          </cell>
          <cell r="D6006" t="str">
            <v>一汽M38主镜加热片</v>
          </cell>
        </row>
        <row r="6007">
          <cell r="B6007" t="str">
            <v>TST0000027</v>
          </cell>
          <cell r="C6007" t="str">
            <v>230TST0000027</v>
          </cell>
          <cell r="D6007" t="str">
            <v>板材ST12冷板</v>
          </cell>
        </row>
        <row r="6008">
          <cell r="B6008" t="str">
            <v>TST0000085</v>
          </cell>
          <cell r="C6008" t="str">
            <v>230TST0000085</v>
          </cell>
          <cell r="D6008" t="str">
            <v>板材ST12</v>
          </cell>
        </row>
        <row r="6009">
          <cell r="B6009" t="str">
            <v>SHT0012085</v>
          </cell>
          <cell r="C6009" t="str">
            <v>230SHT0012085</v>
          </cell>
          <cell r="D6009" t="str">
            <v>下框前横梁组件无减震扣</v>
          </cell>
        </row>
        <row r="6010">
          <cell r="B6010" t="str">
            <v>SCS0004395</v>
          </cell>
          <cell r="C6010" t="str">
            <v>230SCS0004395</v>
          </cell>
          <cell r="D6010" t="str">
            <v>中改右座椅右侧地锁安装</v>
          </cell>
        </row>
        <row r="6011">
          <cell r="B6011" t="str">
            <v>SCS0004396</v>
          </cell>
          <cell r="C6011" t="str">
            <v>230SCS0004396</v>
          </cell>
          <cell r="D6011" t="str">
            <v>右侧地锁安装支架点焊组件</v>
          </cell>
        </row>
        <row r="6012">
          <cell r="B6012" t="str">
            <v>SCS0004397</v>
          </cell>
          <cell r="C6012" t="str">
            <v>230SCS0004397</v>
          </cell>
          <cell r="D6012" t="str">
            <v>左侧地锁安装支架点焊组件</v>
          </cell>
        </row>
        <row r="6013">
          <cell r="B6013" t="str">
            <v>SLT0000465</v>
          </cell>
          <cell r="C6013" t="str">
            <v>220SLT0000465</v>
          </cell>
          <cell r="D6013" t="str">
            <v>K1网兜（双人）</v>
          </cell>
        </row>
        <row r="6014">
          <cell r="B6014" t="str">
            <v>SLT0011548</v>
          </cell>
          <cell r="C6014" t="str">
            <v>230SLT0011548</v>
          </cell>
          <cell r="D6014" t="str">
            <v>扶手安装支架电泳总成</v>
          </cell>
        </row>
        <row r="6015">
          <cell r="B6015" t="str">
            <v>REM0003369</v>
          </cell>
          <cell r="C6015" t="str">
            <v>210REM0003369</v>
          </cell>
          <cell r="D6015" t="str">
            <v>B40左转向灯反光罩塑件</v>
          </cell>
        </row>
        <row r="6016">
          <cell r="B6016" t="str">
            <v>REM0003370</v>
          </cell>
          <cell r="C6016" t="str">
            <v>210REM0003370</v>
          </cell>
          <cell r="D6016" t="str">
            <v>B40右转向灯反光罩塑件</v>
          </cell>
        </row>
        <row r="6017">
          <cell r="B6017" t="str">
            <v>TST0000084</v>
          </cell>
          <cell r="C6017" t="str">
            <v>230TST0000084</v>
          </cell>
          <cell r="D6017" t="str">
            <v>卷材ST12</v>
          </cell>
        </row>
        <row r="6018">
          <cell r="B6018" t="str">
            <v>SLT0001712</v>
          </cell>
          <cell r="C6018" t="str">
            <v>210SLT0001712</v>
          </cell>
          <cell r="D6018" t="str">
            <v>M31RB解锁拉带盖板</v>
          </cell>
        </row>
        <row r="6019">
          <cell r="B6019" t="str">
            <v>SLT0001712</v>
          </cell>
          <cell r="C6019" t="str">
            <v>220SLT0001712</v>
          </cell>
          <cell r="D6019" t="str">
            <v>M31RB解锁拉带盖板</v>
          </cell>
        </row>
        <row r="6020">
          <cell r="B6020" t="str">
            <v>SHT0012998</v>
          </cell>
          <cell r="C6020" t="str">
            <v>210SHT0012998</v>
          </cell>
          <cell r="D6020" t="str">
            <v>2.0右舵升降装饰盖</v>
          </cell>
        </row>
        <row r="6021">
          <cell r="B6021" t="str">
            <v>REM0010474</v>
          </cell>
          <cell r="C6021" t="str">
            <v>210REM0010474</v>
          </cell>
          <cell r="D6021" t="str">
            <v>316MP2摄像头转换片-左</v>
          </cell>
        </row>
        <row r="6022">
          <cell r="B6022" t="str">
            <v>REM0010475</v>
          </cell>
          <cell r="C6022" t="str">
            <v>210REM0010475</v>
          </cell>
          <cell r="D6022" t="str">
            <v>316MP2摄像头转换片-右</v>
          </cell>
        </row>
        <row r="6023">
          <cell r="B6023" t="str">
            <v>SHT0002009</v>
          </cell>
          <cell r="C6023" t="str">
            <v>230SHT0002009</v>
          </cell>
          <cell r="D6023" t="str">
            <v>头枕主体管</v>
          </cell>
        </row>
        <row r="6024">
          <cell r="B6024" t="str">
            <v>SLT0002009</v>
          </cell>
          <cell r="C6024" t="str">
            <v>230SLT0002009</v>
          </cell>
          <cell r="D6024" t="str">
            <v>中连接板</v>
          </cell>
        </row>
        <row r="6025">
          <cell r="B6025" t="str">
            <v>SHT0001030</v>
          </cell>
          <cell r="C6025" t="str">
            <v>230SHT0001030</v>
          </cell>
          <cell r="D6025" t="str">
            <v>下框右支架</v>
          </cell>
        </row>
        <row r="6026">
          <cell r="B6026" t="str">
            <v>SHT0001031</v>
          </cell>
          <cell r="C6026" t="str">
            <v>230SHT0001031</v>
          </cell>
          <cell r="D6026" t="str">
            <v>下框左支架</v>
          </cell>
        </row>
        <row r="6027">
          <cell r="B6027" t="str">
            <v>TST0000006</v>
          </cell>
          <cell r="C6027" t="str">
            <v>230TST0000006</v>
          </cell>
          <cell r="D6027" t="str">
            <v>板材SAPH440</v>
          </cell>
        </row>
        <row r="6028">
          <cell r="B6028" t="str">
            <v>SCS0004139</v>
          </cell>
          <cell r="C6028" t="str">
            <v>220SCS0004139</v>
          </cell>
          <cell r="D6028" t="str">
            <v>B40L六分右侧外罩壳总成</v>
          </cell>
        </row>
        <row r="6029">
          <cell r="B6029" t="str">
            <v>REM0001698</v>
          </cell>
          <cell r="C6029" t="str">
            <v>210REM0001698</v>
          </cell>
          <cell r="D6029" t="str">
            <v>K1镜片左</v>
          </cell>
        </row>
        <row r="6030">
          <cell r="B6030" t="str">
            <v>REM0001708</v>
          </cell>
          <cell r="C6030" t="str">
            <v>210REM0001708</v>
          </cell>
          <cell r="D6030" t="str">
            <v>K1镜片右</v>
          </cell>
        </row>
        <row r="6031">
          <cell r="B6031" t="str">
            <v>SCS0004735</v>
          </cell>
          <cell r="C6031" t="str">
            <v>230SCS0004735</v>
          </cell>
          <cell r="D6031" t="str">
            <v>六分靠背上支撑板</v>
          </cell>
        </row>
        <row r="6032">
          <cell r="B6032" t="str">
            <v>TAT0010079</v>
          </cell>
          <cell r="C6032" t="str">
            <v>220TAT0010079</v>
          </cell>
          <cell r="D6032" t="str">
            <v>H6正驾底支架包装箱</v>
          </cell>
        </row>
        <row r="6033">
          <cell r="B6033" t="str">
            <v>TAT0010046</v>
          </cell>
          <cell r="C6033" t="str">
            <v>230TAT0010046</v>
          </cell>
          <cell r="D6033" t="str">
            <v>H6副驾底支架包装箱</v>
          </cell>
        </row>
        <row r="6034">
          <cell r="B6034" t="str">
            <v>SHT0012999</v>
          </cell>
          <cell r="C6034" t="str">
            <v>210SHT0012999</v>
          </cell>
          <cell r="D6034" t="str">
            <v>2.0右舵阻尼装饰盖</v>
          </cell>
        </row>
        <row r="6035">
          <cell r="B6035" t="str">
            <v>TWT0000137</v>
          </cell>
          <cell r="C6035" t="str">
            <v>230TWT0000137</v>
          </cell>
          <cell r="D6035" t="str">
            <v>方管Q195</v>
          </cell>
        </row>
        <row r="6036">
          <cell r="B6036" t="str">
            <v>RSM0000265</v>
          </cell>
          <cell r="C6036" t="str">
            <v>210RSM0000265</v>
          </cell>
          <cell r="D6036" t="str">
            <v>曼项右置前下固定座连接件</v>
          </cell>
        </row>
        <row r="6037">
          <cell r="B6037" t="str">
            <v>RSM0000265</v>
          </cell>
          <cell r="C6037" t="str">
            <v>230RSM0000265</v>
          </cell>
          <cell r="D6037" t="str">
            <v>曼项右置前下固定座连接件</v>
          </cell>
        </row>
        <row r="6038">
          <cell r="B6038" t="str">
            <v>SHT0012215</v>
          </cell>
          <cell r="C6038" t="str">
            <v>230SHT0012215</v>
          </cell>
          <cell r="D6038" t="str">
            <v>连接梁本体</v>
          </cell>
        </row>
        <row r="6039">
          <cell r="B6039" t="str">
            <v>TST0000033</v>
          </cell>
          <cell r="C6039" t="str">
            <v>230TST0000033</v>
          </cell>
          <cell r="D6039" t="str">
            <v>板材SAPH440</v>
          </cell>
        </row>
        <row r="6040">
          <cell r="B6040" t="str">
            <v>TWT0000135</v>
          </cell>
          <cell r="C6040" t="str">
            <v>230TWT0000135</v>
          </cell>
          <cell r="D6040" t="str">
            <v>方管Q195</v>
          </cell>
        </row>
        <row r="6041">
          <cell r="B6041" t="str">
            <v>TWT0000015</v>
          </cell>
          <cell r="C6041" t="str">
            <v>230TWT0000015</v>
          </cell>
          <cell r="D6041" t="str">
            <v>方管Q235</v>
          </cell>
        </row>
        <row r="6042">
          <cell r="B6042" t="str">
            <v>SHT0001934</v>
          </cell>
          <cell r="C6042" t="str">
            <v>230SHT0001934</v>
          </cell>
          <cell r="D6042" t="str">
            <v>左侧主板总成</v>
          </cell>
        </row>
        <row r="6043">
          <cell r="B6043" t="str">
            <v>SHT0001936</v>
          </cell>
          <cell r="C6043" t="str">
            <v>230SHT0001936</v>
          </cell>
          <cell r="D6043" t="str">
            <v>右侧主板总成</v>
          </cell>
        </row>
        <row r="6044">
          <cell r="B6044" t="str">
            <v>REM0001136</v>
          </cell>
          <cell r="C6044" t="str">
            <v>210REM0001136</v>
          </cell>
          <cell r="D6044" t="str">
            <v>B80C左导光条安装板</v>
          </cell>
        </row>
        <row r="6045">
          <cell r="B6045" t="str">
            <v>REM0001159</v>
          </cell>
          <cell r="C6045" t="str">
            <v>210REM0001159</v>
          </cell>
          <cell r="D6045" t="str">
            <v>B80C右导光条安装板</v>
          </cell>
        </row>
        <row r="6046">
          <cell r="B6046" t="str">
            <v>SCS0004141</v>
          </cell>
          <cell r="C6046" t="str">
            <v>220SCS0004141</v>
          </cell>
          <cell r="D6046" t="str">
            <v>B40L六分左侧外罩壳总成</v>
          </cell>
        </row>
        <row r="6047">
          <cell r="B6047" t="str">
            <v>SLT0002573</v>
          </cell>
          <cell r="C6047" t="str">
            <v>220SLT0002573</v>
          </cell>
          <cell r="D6047" t="str">
            <v>k1头枕布套（新面料）</v>
          </cell>
        </row>
        <row r="6048">
          <cell r="B6048" t="str">
            <v>TST0000023</v>
          </cell>
          <cell r="C6048" t="str">
            <v>230TST0000023</v>
          </cell>
          <cell r="D6048" t="str">
            <v>扁钢Q235</v>
          </cell>
        </row>
        <row r="6049">
          <cell r="B6049" t="str">
            <v>SHT0001173</v>
          </cell>
          <cell r="C6049" t="str">
            <v>230SHT0001173</v>
          </cell>
          <cell r="D6049" t="str">
            <v>外绞架支撑板</v>
          </cell>
        </row>
        <row r="6050">
          <cell r="B6050" t="str">
            <v>TST0000103</v>
          </cell>
          <cell r="C6050" t="str">
            <v>230TST0000103</v>
          </cell>
          <cell r="D6050" t="str">
            <v>ф8.2（钻头）</v>
          </cell>
        </row>
        <row r="6051">
          <cell r="B6051" t="str">
            <v>REM0001690</v>
          </cell>
          <cell r="C6051" t="str">
            <v>210REM0001690</v>
          </cell>
          <cell r="D6051" t="str">
            <v>H3右上镜座</v>
          </cell>
        </row>
        <row r="6052">
          <cell r="B6052" t="str">
            <v>REM0003464</v>
          </cell>
          <cell r="C6052" t="str">
            <v>210REM0003464</v>
          </cell>
          <cell r="D6052" t="str">
            <v>H6基板(T5G状态)</v>
          </cell>
        </row>
        <row r="6053">
          <cell r="B6053" t="str">
            <v>REM0010158</v>
          </cell>
          <cell r="C6053" t="str">
            <v>210REM0010158</v>
          </cell>
          <cell r="D6053" t="str">
            <v>H6基板</v>
          </cell>
        </row>
        <row r="6054">
          <cell r="B6054" t="str">
            <v>REM0002667</v>
          </cell>
          <cell r="C6054" t="str">
            <v>210REM0002667</v>
          </cell>
          <cell r="D6054" t="str">
            <v>奥威弹簧座</v>
          </cell>
        </row>
        <row r="6055">
          <cell r="B6055" t="str">
            <v>REM0002786</v>
          </cell>
          <cell r="C6055" t="str">
            <v>210REM0002786</v>
          </cell>
          <cell r="D6055" t="str">
            <v>豪泺弹簧座</v>
          </cell>
        </row>
        <row r="6056">
          <cell r="B6056" t="str">
            <v>SHT0011371</v>
          </cell>
          <cell r="C6056" t="str">
            <v>210SHT0011371</v>
          </cell>
          <cell r="D6056" t="str">
            <v>H6扶手手轮端盖</v>
          </cell>
        </row>
        <row r="6057">
          <cell r="B6057" t="str">
            <v>SHT0014364</v>
          </cell>
          <cell r="C6057" t="str">
            <v>220SHT0014364</v>
          </cell>
          <cell r="D6057" t="str">
            <v>靠背舒适性海绵下</v>
          </cell>
        </row>
        <row r="6058">
          <cell r="B6058" t="str">
            <v>TST0001890</v>
          </cell>
          <cell r="C6058" t="str">
            <v>230TST0001890</v>
          </cell>
          <cell r="D6058" t="str">
            <v>板材DC01</v>
          </cell>
        </row>
        <row r="6059">
          <cell r="B6059" t="str">
            <v>REM0001860</v>
          </cell>
          <cell r="C6059" t="str">
            <v>210REM0001860</v>
          </cell>
          <cell r="D6059" t="str">
            <v>济南重汽轻卡左镜片</v>
          </cell>
        </row>
        <row r="6060">
          <cell r="B6060" t="str">
            <v>REM0003375</v>
          </cell>
          <cell r="C6060" t="str">
            <v>230REM0003375</v>
          </cell>
          <cell r="D6060" t="str">
            <v>欧马可镜杆铸件出口右</v>
          </cell>
        </row>
        <row r="6061">
          <cell r="B6061" t="str">
            <v>SHT0011364</v>
          </cell>
          <cell r="C6061" t="str">
            <v>230SHT0011364</v>
          </cell>
          <cell r="D6061" t="str">
            <v>扶手转轴</v>
          </cell>
        </row>
        <row r="6062">
          <cell r="B6062" t="str">
            <v>TST0001563</v>
          </cell>
          <cell r="C6062" t="str">
            <v>230TST0001563</v>
          </cell>
          <cell r="D6062" t="str">
            <v>45#毛坯板</v>
          </cell>
        </row>
        <row r="6063">
          <cell r="B6063" t="str">
            <v>BFA0010035</v>
          </cell>
          <cell r="C6063" t="str">
            <v>210BFA0010035</v>
          </cell>
          <cell r="D6063" t="str">
            <v>H6扶手左旋螺杆</v>
          </cell>
        </row>
        <row r="6064">
          <cell r="B6064" t="str">
            <v>BFA0010036</v>
          </cell>
          <cell r="C6064" t="str">
            <v>210BFA0010036</v>
          </cell>
          <cell r="D6064" t="str">
            <v>H6扶手右旋螺杆</v>
          </cell>
        </row>
        <row r="6065">
          <cell r="B6065" t="str">
            <v>SHT0001181</v>
          </cell>
          <cell r="C6065" t="str">
            <v>230SHT0001181</v>
          </cell>
          <cell r="D6065" t="str">
            <v>调节手轮</v>
          </cell>
        </row>
        <row r="6066">
          <cell r="B6066" t="str">
            <v>SCS0004168</v>
          </cell>
          <cell r="C6066" t="str">
            <v>220SCS0004168</v>
          </cell>
          <cell r="D6066" t="str">
            <v>左座椅左侧外饰盖组合</v>
          </cell>
        </row>
        <row r="6067">
          <cell r="B6067" t="str">
            <v>SCS0004244</v>
          </cell>
          <cell r="C6067" t="str">
            <v>220SCS0004244</v>
          </cell>
          <cell r="D6067" t="str">
            <v>右座椅右侧外饰盖组合</v>
          </cell>
        </row>
        <row r="6068">
          <cell r="B6068" t="str">
            <v>SHT0001036</v>
          </cell>
          <cell r="C6068" t="str">
            <v>230SHT0001036</v>
          </cell>
          <cell r="D6068" t="str">
            <v>外十字右支撑板</v>
          </cell>
        </row>
        <row r="6069">
          <cell r="B6069" t="str">
            <v>SHT0001159</v>
          </cell>
          <cell r="C6069" t="str">
            <v>230SHT0001159</v>
          </cell>
          <cell r="D6069" t="str">
            <v>内绞架左支撑板</v>
          </cell>
        </row>
        <row r="6070">
          <cell r="B6070" t="str">
            <v>SHT0000290</v>
          </cell>
          <cell r="C6070" t="str">
            <v>230SHT0000290</v>
          </cell>
          <cell r="D6070" t="str">
            <v>陕汽靠背板左电泳</v>
          </cell>
        </row>
        <row r="6071">
          <cell r="B6071" t="str">
            <v>SHT0000291</v>
          </cell>
          <cell r="C6071" t="str">
            <v>230SHT0000291</v>
          </cell>
          <cell r="D6071" t="str">
            <v>陕汽靠背板右电泳</v>
          </cell>
        </row>
        <row r="6072">
          <cell r="B6072" t="str">
            <v>SCS0004128</v>
          </cell>
          <cell r="C6072" t="str">
            <v>220SCS0004128</v>
          </cell>
          <cell r="D6072" t="str">
            <v>B40L六分靠背长拉线</v>
          </cell>
        </row>
        <row r="6073">
          <cell r="B6073" t="str">
            <v>SLT0002298</v>
          </cell>
          <cell r="C6073" t="str">
            <v>220SLT0002298</v>
          </cell>
          <cell r="D6073" t="str">
            <v>KI头枕骨架</v>
          </cell>
        </row>
        <row r="6074">
          <cell r="B6074" t="str">
            <v>TST0001891</v>
          </cell>
          <cell r="C6074" t="str">
            <v>230TST0001891</v>
          </cell>
          <cell r="D6074" t="str">
            <v>板材SPCC</v>
          </cell>
        </row>
        <row r="6075">
          <cell r="B6075" t="str">
            <v>SHT0001579</v>
          </cell>
          <cell r="C6075" t="str">
            <v>220SHT0001579</v>
          </cell>
          <cell r="D6075" t="str">
            <v>驾驶员坐垫护面总成</v>
          </cell>
        </row>
        <row r="6076">
          <cell r="B6076" t="str">
            <v>REM0001680</v>
          </cell>
          <cell r="C6076" t="str">
            <v>210REM0001680</v>
          </cell>
          <cell r="D6076" t="str">
            <v>H3左上镜座</v>
          </cell>
        </row>
        <row r="6077">
          <cell r="B6077" t="str">
            <v>BAS0010010</v>
          </cell>
          <cell r="C6077" t="str">
            <v>210BAS0010010</v>
          </cell>
          <cell r="D6077" t="str">
            <v>H6扶手旋转轴套</v>
          </cell>
        </row>
        <row r="6078">
          <cell r="B6078" t="str">
            <v>REM0001801</v>
          </cell>
          <cell r="C6078" t="str">
            <v>210REM0001801</v>
          </cell>
          <cell r="D6078" t="str">
            <v>豪泺左上镜座</v>
          </cell>
        </row>
        <row r="6079">
          <cell r="B6079" t="str">
            <v>REM0001812</v>
          </cell>
          <cell r="C6079" t="str">
            <v>210REM0001812</v>
          </cell>
          <cell r="D6079" t="str">
            <v>豪泺右上镜座</v>
          </cell>
        </row>
        <row r="6080">
          <cell r="B6080" t="str">
            <v>REM0001801</v>
          </cell>
          <cell r="C6080" t="str">
            <v>230REM0001801</v>
          </cell>
          <cell r="D6080" t="str">
            <v>豪泺左上镜座</v>
          </cell>
        </row>
        <row r="6081">
          <cell r="B6081" t="str">
            <v>REM0001812</v>
          </cell>
          <cell r="C6081" t="str">
            <v>230REM0001812</v>
          </cell>
          <cell r="D6081" t="str">
            <v>豪泺右上镜座</v>
          </cell>
        </row>
        <row r="6082">
          <cell r="B6082" t="str">
            <v>SLT0002134</v>
          </cell>
          <cell r="C6082" t="str">
            <v>210SLT0002134</v>
          </cell>
          <cell r="D6082" t="str">
            <v>J6F驾驶员右侧护板</v>
          </cell>
        </row>
        <row r="6083">
          <cell r="B6083" t="str">
            <v>REM0001134</v>
          </cell>
          <cell r="C6083" t="str">
            <v>210REM0001134</v>
          </cell>
          <cell r="D6083" t="str">
            <v>B80迎宾灯支架左</v>
          </cell>
        </row>
        <row r="6084">
          <cell r="B6084" t="str">
            <v>REM0001157</v>
          </cell>
          <cell r="C6084" t="str">
            <v>210REM0001157</v>
          </cell>
          <cell r="D6084" t="str">
            <v>B80迎宾灯支架右</v>
          </cell>
        </row>
        <row r="6085">
          <cell r="B6085" t="str">
            <v>SHT0001543</v>
          </cell>
          <cell r="C6085" t="str">
            <v>230SHT0001543</v>
          </cell>
          <cell r="D6085" t="str">
            <v>副驾前支撑焊接组件</v>
          </cell>
        </row>
        <row r="6086">
          <cell r="B6086" t="str">
            <v>REM0002261</v>
          </cell>
          <cell r="C6086" t="str">
            <v>210REM0002261</v>
          </cell>
          <cell r="D6086" t="str">
            <v>T5G调角器左</v>
          </cell>
        </row>
        <row r="6087">
          <cell r="B6087" t="str">
            <v>REM0002289</v>
          </cell>
          <cell r="C6087" t="str">
            <v>210REM0002289</v>
          </cell>
          <cell r="D6087" t="str">
            <v>T5G调角器右</v>
          </cell>
        </row>
        <row r="6088">
          <cell r="B6088" t="str">
            <v>REM0010342</v>
          </cell>
          <cell r="C6088" t="str">
            <v>210REM0010342</v>
          </cell>
          <cell r="D6088" t="str">
            <v>T5G手动调角器左</v>
          </cell>
        </row>
        <row r="6089">
          <cell r="B6089" t="str">
            <v>REM0010344</v>
          </cell>
          <cell r="C6089" t="str">
            <v>210REM0010344</v>
          </cell>
          <cell r="D6089" t="str">
            <v>T5G手动调角器右</v>
          </cell>
        </row>
        <row r="6090">
          <cell r="B6090" t="str">
            <v>TMA0000274</v>
          </cell>
          <cell r="C6090" t="str">
            <v>210TMA0000274</v>
          </cell>
          <cell r="D6090" t="str">
            <v>奥铃升级补盲纸箱</v>
          </cell>
        </row>
        <row r="6091">
          <cell r="B6091" t="str">
            <v>TMA0000274</v>
          </cell>
          <cell r="C6091" t="str">
            <v>230TMA0000274</v>
          </cell>
          <cell r="D6091" t="str">
            <v>奥铃升级补盲纸箱</v>
          </cell>
        </row>
        <row r="6092">
          <cell r="B6092" t="str">
            <v>SHT0001037</v>
          </cell>
          <cell r="C6092" t="str">
            <v>230SHT0001037</v>
          </cell>
          <cell r="D6092" t="str">
            <v>外十字左支撑板</v>
          </cell>
        </row>
        <row r="6093">
          <cell r="B6093" t="str">
            <v>REM0001778</v>
          </cell>
          <cell r="C6093" t="str">
            <v>210REM0001778</v>
          </cell>
          <cell r="D6093" t="str">
            <v>弹簧压盖</v>
          </cell>
        </row>
        <row r="6094">
          <cell r="B6094" t="str">
            <v>SHT0000504</v>
          </cell>
          <cell r="C6094" t="str">
            <v>210SHT0000504</v>
          </cell>
          <cell r="D6094" t="str">
            <v>H4A升级司机座垫后部罩壳</v>
          </cell>
        </row>
        <row r="6095">
          <cell r="B6095" t="str">
            <v>SHT0014059</v>
          </cell>
          <cell r="C6095" t="str">
            <v>210SHT0014059</v>
          </cell>
          <cell r="D6095" t="str">
            <v>座垫后部罩壳</v>
          </cell>
        </row>
        <row r="6096">
          <cell r="B6096" t="str">
            <v>SHT0000504</v>
          </cell>
          <cell r="C6096" t="str">
            <v>220SHT0000504</v>
          </cell>
          <cell r="D6096" t="str">
            <v>H4A升级司机座垫后部罩壳</v>
          </cell>
        </row>
        <row r="6097">
          <cell r="B6097" t="str">
            <v>SHT0014059</v>
          </cell>
          <cell r="C6097" t="str">
            <v>220SHT0014059</v>
          </cell>
          <cell r="D6097" t="str">
            <v>座垫后部罩壳</v>
          </cell>
        </row>
        <row r="6098">
          <cell r="B6098" t="str">
            <v>TST0000777</v>
          </cell>
          <cell r="C6098" t="str">
            <v>230TST0000777</v>
          </cell>
          <cell r="D6098" t="str">
            <v>扁钢Q235</v>
          </cell>
        </row>
        <row r="6099">
          <cell r="B6099" t="str">
            <v>SCS0004388</v>
          </cell>
          <cell r="C6099" t="str">
            <v>230SCS0004388</v>
          </cell>
          <cell r="D6099" t="str">
            <v>左侧调角器下连接板组合</v>
          </cell>
        </row>
        <row r="6100">
          <cell r="B6100" t="str">
            <v>REM0000805</v>
          </cell>
          <cell r="C6100" t="str">
            <v>210REM0000805</v>
          </cell>
          <cell r="D6100" t="str">
            <v>C30D线束合件(中配)</v>
          </cell>
        </row>
        <row r="6101">
          <cell r="B6101" t="str">
            <v>SCS0004387</v>
          </cell>
          <cell r="C6101" t="str">
            <v>230SCS0004387</v>
          </cell>
          <cell r="D6101" t="str">
            <v>右侧调角器下连接板组合</v>
          </cell>
        </row>
        <row r="6102">
          <cell r="B6102" t="str">
            <v>TST0000008</v>
          </cell>
          <cell r="C6102" t="str">
            <v>230TST0000008</v>
          </cell>
          <cell r="D6102" t="str">
            <v>板材SPFH590</v>
          </cell>
        </row>
        <row r="6103">
          <cell r="B6103" t="str">
            <v>REM0001882</v>
          </cell>
          <cell r="C6103" t="str">
            <v>230REM0001882</v>
          </cell>
          <cell r="D6103" t="str">
            <v>济南轻卡镜座左连接件</v>
          </cell>
        </row>
        <row r="6104">
          <cell r="B6104" t="str">
            <v>REM0001886</v>
          </cell>
          <cell r="C6104" t="str">
            <v>230REM0001886</v>
          </cell>
          <cell r="D6104" t="str">
            <v>济南轻卡镜座右连接件</v>
          </cell>
        </row>
        <row r="6105">
          <cell r="B6105" t="str">
            <v>SHT0001323</v>
          </cell>
          <cell r="C6105" t="str">
            <v>230SHT0001323</v>
          </cell>
          <cell r="D6105" t="str">
            <v>后支撑焊接组件电泳</v>
          </cell>
        </row>
        <row r="6106">
          <cell r="B6106" t="str">
            <v>SHT0014099</v>
          </cell>
          <cell r="C6106" t="str">
            <v>230SHT0014099</v>
          </cell>
          <cell r="D6106" t="str">
            <v>左侧立板加强板</v>
          </cell>
        </row>
        <row r="6107">
          <cell r="B6107" t="str">
            <v>SHT0014100</v>
          </cell>
          <cell r="C6107" t="str">
            <v>230SHT0014100</v>
          </cell>
          <cell r="D6107" t="str">
            <v>右侧立板加强板</v>
          </cell>
        </row>
        <row r="6108">
          <cell r="B6108" t="str">
            <v>SHT0001530</v>
          </cell>
          <cell r="C6108" t="str">
            <v>230SHT0001530</v>
          </cell>
          <cell r="D6108" t="str">
            <v>主驾前支撑焊接组件</v>
          </cell>
        </row>
        <row r="6109">
          <cell r="B6109" t="str">
            <v>SHT0001531</v>
          </cell>
          <cell r="C6109" t="str">
            <v>230SHT0001531</v>
          </cell>
          <cell r="D6109" t="str">
            <v>左调节臂组件</v>
          </cell>
        </row>
        <row r="6110">
          <cell r="B6110" t="str">
            <v>SHT0010393</v>
          </cell>
          <cell r="C6110" t="str">
            <v>230SHT0010393</v>
          </cell>
          <cell r="D6110" t="str">
            <v>H6前下支撑板</v>
          </cell>
        </row>
        <row r="6111">
          <cell r="B6111" t="str">
            <v>SHT0014640</v>
          </cell>
          <cell r="C6111" t="str">
            <v>230SHT0014640</v>
          </cell>
          <cell r="D6111" t="str">
            <v>前横梁焊接总成</v>
          </cell>
        </row>
        <row r="6112">
          <cell r="B6112" t="str">
            <v>SHT0012238</v>
          </cell>
          <cell r="C6112" t="str">
            <v>230SHT0012238</v>
          </cell>
          <cell r="D6112" t="str">
            <v>副司机罩壳左侧固定钣金</v>
          </cell>
        </row>
        <row r="6113">
          <cell r="B6113" t="str">
            <v>SHT0012246</v>
          </cell>
          <cell r="C6113" t="str">
            <v>230SHT0012246</v>
          </cell>
          <cell r="D6113" t="str">
            <v>副司机罩壳右侧固定钣金</v>
          </cell>
        </row>
        <row r="6114">
          <cell r="B6114" t="str">
            <v>REM0000786</v>
          </cell>
          <cell r="C6114" t="str">
            <v>210REM0000786</v>
          </cell>
          <cell r="D6114" t="str">
            <v>C30D线束合件(低配)</v>
          </cell>
        </row>
        <row r="6115">
          <cell r="B6115" t="str">
            <v>REM0002163</v>
          </cell>
          <cell r="C6115" t="str">
            <v>210REM0002163</v>
          </cell>
          <cell r="D6115" t="str">
            <v>B40右转向灯线路板新</v>
          </cell>
        </row>
        <row r="6116">
          <cell r="B6116" t="str">
            <v>TMP5001002</v>
          </cell>
          <cell r="C6116" t="str">
            <v>210TMP5001002</v>
          </cell>
          <cell r="D6116" t="str">
            <v>底漆519311（阿克苏）</v>
          </cell>
        </row>
        <row r="6117">
          <cell r="B6117" t="str">
            <v>TMP5004005</v>
          </cell>
          <cell r="C6117" t="str">
            <v>210TMP5004005</v>
          </cell>
          <cell r="D6117" t="str">
            <v>稀释剂214.02036(阿克苏)</v>
          </cell>
        </row>
        <row r="6118">
          <cell r="B6118" t="str">
            <v>SLT0010353</v>
          </cell>
          <cell r="C6118" t="str">
            <v>230SLT0010353</v>
          </cell>
          <cell r="D6118" t="str">
            <v>副驾靠背右侧装车钣金</v>
          </cell>
        </row>
        <row r="6119">
          <cell r="B6119" t="str">
            <v>SLT0010334</v>
          </cell>
          <cell r="C6119" t="str">
            <v>220SLT0010334</v>
          </cell>
          <cell r="D6119" t="str">
            <v>驾驶员头枕杆</v>
          </cell>
        </row>
        <row r="6120">
          <cell r="B6120" t="str">
            <v>SCS0004368</v>
          </cell>
          <cell r="C6120" t="str">
            <v>230SCS0004368</v>
          </cell>
          <cell r="D6120" t="str">
            <v>中改左座椅调角器联动杆</v>
          </cell>
        </row>
        <row r="6121">
          <cell r="B6121" t="str">
            <v>SCS0005936</v>
          </cell>
          <cell r="C6121" t="str">
            <v>230SCS0005936</v>
          </cell>
          <cell r="D6121" t="str">
            <v>升降齿板</v>
          </cell>
        </row>
        <row r="6122">
          <cell r="B6122" t="str">
            <v>SHT0002391</v>
          </cell>
          <cell r="C6122" t="str">
            <v>230SHT0002391</v>
          </cell>
          <cell r="D6122" t="str">
            <v>连动杆</v>
          </cell>
        </row>
        <row r="6123">
          <cell r="B6123" t="str">
            <v>SHT0010296</v>
          </cell>
          <cell r="C6123" t="str">
            <v>230SHT0010296</v>
          </cell>
          <cell r="D6123" t="str">
            <v>调角器连动杆</v>
          </cell>
        </row>
        <row r="6124">
          <cell r="B6124" t="str">
            <v>SHT0012060</v>
          </cell>
          <cell r="C6124" t="str">
            <v>230SHT0012060</v>
          </cell>
          <cell r="D6124" t="str">
            <v>短杆总成</v>
          </cell>
        </row>
        <row r="6125">
          <cell r="B6125" t="str">
            <v>SHT0012214</v>
          </cell>
          <cell r="C6125" t="str">
            <v>230SHT0012214</v>
          </cell>
          <cell r="D6125" t="str">
            <v>连接梁总成</v>
          </cell>
        </row>
        <row r="6126">
          <cell r="B6126" t="str">
            <v>SHT0012232</v>
          </cell>
          <cell r="C6126" t="str">
            <v>230SHT0012232</v>
          </cell>
          <cell r="D6126" t="str">
            <v>旋转座框纵向支撑钣金</v>
          </cell>
        </row>
        <row r="6127">
          <cell r="B6127" t="str">
            <v>SHT0012239</v>
          </cell>
          <cell r="C6127" t="str">
            <v>230SHT0012239</v>
          </cell>
          <cell r="D6127" t="str">
            <v>气弹簧下固定钣金</v>
          </cell>
        </row>
        <row r="6128">
          <cell r="B6128" t="str">
            <v>SHT0012283</v>
          </cell>
          <cell r="C6128" t="str">
            <v>230SHT0012283</v>
          </cell>
          <cell r="D6128" t="str">
            <v>座框后连接板左</v>
          </cell>
        </row>
        <row r="6129">
          <cell r="B6129" t="str">
            <v>SHT0012322</v>
          </cell>
          <cell r="C6129" t="str">
            <v>230SHT0012322</v>
          </cell>
          <cell r="D6129" t="str">
            <v>底座连接板</v>
          </cell>
        </row>
        <row r="6130">
          <cell r="B6130" t="str">
            <v>SHT0012358</v>
          </cell>
          <cell r="C6130" t="str">
            <v>230SHT0012358</v>
          </cell>
          <cell r="D6130" t="str">
            <v>副驾副边调角器上板</v>
          </cell>
        </row>
        <row r="6131">
          <cell r="B6131" t="str">
            <v>SHT0012362</v>
          </cell>
          <cell r="C6131" t="str">
            <v>230SHT0012362</v>
          </cell>
          <cell r="D6131" t="str">
            <v>主驾副边调角器上板</v>
          </cell>
        </row>
        <row r="6132">
          <cell r="B6132" t="str">
            <v>SHT0012386</v>
          </cell>
          <cell r="C6132" t="str">
            <v>230SHT0012386</v>
          </cell>
          <cell r="D6132" t="str">
            <v>座框左连接板</v>
          </cell>
        </row>
        <row r="6133">
          <cell r="B6133" t="str">
            <v>SHT0012387</v>
          </cell>
          <cell r="C6133" t="str">
            <v>230SHT0012387</v>
          </cell>
          <cell r="D6133" t="str">
            <v>座框右连接板</v>
          </cell>
        </row>
        <row r="6134">
          <cell r="B6134" t="str">
            <v>SHT0012435</v>
          </cell>
          <cell r="C6134" t="str">
            <v>230SHT0012435</v>
          </cell>
          <cell r="D6134" t="str">
            <v>座框后连接板右</v>
          </cell>
        </row>
        <row r="6135">
          <cell r="B6135" t="str">
            <v>SHT0012847</v>
          </cell>
          <cell r="C6135" t="str">
            <v>230SHT0012847</v>
          </cell>
          <cell r="D6135" t="str">
            <v>座框连接板</v>
          </cell>
        </row>
        <row r="6136">
          <cell r="B6136" t="str">
            <v>SHT0013062</v>
          </cell>
          <cell r="C6136" t="str">
            <v>230SHT0013062</v>
          </cell>
          <cell r="D6136" t="str">
            <v>仰角调节机构钣金件右</v>
          </cell>
        </row>
        <row r="6137">
          <cell r="B6137" t="str">
            <v>SHT0013063</v>
          </cell>
          <cell r="C6137" t="str">
            <v>230SHT0013063</v>
          </cell>
          <cell r="D6137" t="str">
            <v>仰角调节机构卷簧</v>
          </cell>
        </row>
        <row r="6138">
          <cell r="B6138" t="str">
            <v>SHT0013818</v>
          </cell>
          <cell r="C6138" t="str">
            <v>230SHT0013818</v>
          </cell>
          <cell r="D6138" t="str">
            <v>防尘罩前支架</v>
          </cell>
        </row>
        <row r="6139">
          <cell r="B6139" t="str">
            <v>SHT0013819</v>
          </cell>
          <cell r="C6139" t="str">
            <v>230SHT0013819</v>
          </cell>
          <cell r="D6139" t="str">
            <v>防尘罩侧支架</v>
          </cell>
        </row>
        <row r="6140">
          <cell r="B6140" t="str">
            <v>SLT0010363</v>
          </cell>
          <cell r="C6140" t="str">
            <v>230SLT0010363</v>
          </cell>
          <cell r="D6140" t="str">
            <v>中间靠背左侧装车钣金</v>
          </cell>
        </row>
        <row r="6141">
          <cell r="B6141" t="str">
            <v>SLT0010366</v>
          </cell>
          <cell r="C6141" t="str">
            <v>230SLT0010366</v>
          </cell>
          <cell r="D6141" t="str">
            <v>中间靠背支撑钣金</v>
          </cell>
        </row>
        <row r="6142">
          <cell r="B6142" t="str">
            <v>SLT0010449</v>
          </cell>
          <cell r="C6142" t="str">
            <v>230SLT0010449</v>
          </cell>
          <cell r="D6142" t="str">
            <v>拉簧挂接钣金</v>
          </cell>
        </row>
        <row r="6143">
          <cell r="B6143" t="str">
            <v>TST0000182</v>
          </cell>
          <cell r="C6143" t="str">
            <v>230TST0000182</v>
          </cell>
          <cell r="D6143" t="str">
            <v>ф8.7*80冲针</v>
          </cell>
        </row>
        <row r="6144">
          <cell r="B6144" t="str">
            <v>TST0000201</v>
          </cell>
          <cell r="C6144" t="str">
            <v>230TST0000201</v>
          </cell>
          <cell r="D6144" t="str">
            <v>冲针φ8.6*80</v>
          </cell>
        </row>
        <row r="6145">
          <cell r="B6145" t="str">
            <v>TST0000450</v>
          </cell>
          <cell r="C6145" t="str">
            <v>230TST0000450</v>
          </cell>
          <cell r="D6145" t="str">
            <v>切割机开关</v>
          </cell>
        </row>
        <row r="6146">
          <cell r="B6146" t="str">
            <v>TST0000452</v>
          </cell>
          <cell r="C6146" t="str">
            <v>230TST0000452</v>
          </cell>
          <cell r="D6146" t="str">
            <v>双拉线开关</v>
          </cell>
        </row>
        <row r="6147">
          <cell r="B6147" t="str">
            <v>TST0000623</v>
          </cell>
          <cell r="C6147" t="str">
            <v>230TST0000623</v>
          </cell>
          <cell r="D6147" t="str">
            <v>保险块</v>
          </cell>
        </row>
        <row r="6148">
          <cell r="B6148" t="str">
            <v>TST0000819</v>
          </cell>
          <cell r="C6148" t="str">
            <v>230TST0000819</v>
          </cell>
          <cell r="D6148" t="str">
            <v>线控盒</v>
          </cell>
        </row>
        <row r="6149">
          <cell r="B6149" t="str">
            <v>TWT0000062</v>
          </cell>
          <cell r="C6149" t="str">
            <v>230TWT0000062</v>
          </cell>
          <cell r="D6149" t="str">
            <v>焊管Q195</v>
          </cell>
        </row>
        <row r="6150">
          <cell r="B6150" t="str">
            <v>SHT0002352</v>
          </cell>
          <cell r="C6150" t="str">
            <v>230SHT0002352</v>
          </cell>
          <cell r="D6150" t="str">
            <v>靠背支撑框总成电泳</v>
          </cell>
        </row>
        <row r="6151">
          <cell r="B6151" t="str">
            <v>TWT0000139</v>
          </cell>
          <cell r="C6151" t="str">
            <v>230TWT0000139</v>
          </cell>
          <cell r="D6151" t="str">
            <v>焊管SPCC</v>
          </cell>
        </row>
        <row r="6152">
          <cell r="B6152" t="str">
            <v>SBS0010154</v>
          </cell>
          <cell r="C6152" t="str">
            <v>220SBS0010154</v>
          </cell>
          <cell r="D6152" t="str">
            <v>K1标准头枕布套</v>
          </cell>
        </row>
        <row r="6153">
          <cell r="B6153" t="str">
            <v>SHT0002260</v>
          </cell>
          <cell r="C6153" t="str">
            <v>230SHT0002260</v>
          </cell>
          <cell r="D6153" t="str">
            <v>右副总座分总成电泳</v>
          </cell>
        </row>
        <row r="6154">
          <cell r="B6154" t="str">
            <v>SLT0002297</v>
          </cell>
          <cell r="C6154" t="str">
            <v>220SLT0002297</v>
          </cell>
          <cell r="D6154" t="str">
            <v>KI中间座（头枕泡沫）</v>
          </cell>
        </row>
        <row r="6155">
          <cell r="B6155" t="str">
            <v>SLT0002300</v>
          </cell>
          <cell r="C6155" t="str">
            <v>220SLT0002300</v>
          </cell>
          <cell r="D6155" t="str">
            <v>KI中排头枕骨架</v>
          </cell>
        </row>
        <row r="6156">
          <cell r="B6156" t="str">
            <v>DCL0000271</v>
          </cell>
          <cell r="C6156" t="str">
            <v>210DCL0000271</v>
          </cell>
          <cell r="D6156" t="str">
            <v>1780加热片</v>
          </cell>
        </row>
        <row r="6157">
          <cell r="B6157" t="str">
            <v>DCL0000272</v>
          </cell>
          <cell r="C6157" t="str">
            <v>210DCL0000272</v>
          </cell>
          <cell r="D6157" t="str">
            <v>200加热片</v>
          </cell>
        </row>
        <row r="6158">
          <cell r="B6158" t="str">
            <v>SCS0004324</v>
          </cell>
          <cell r="C6158" t="str">
            <v>220SCS0004324</v>
          </cell>
          <cell r="D6158" t="str">
            <v>左座椅泡沫填充块</v>
          </cell>
        </row>
        <row r="6159">
          <cell r="B6159" t="str">
            <v>RIM0000003</v>
          </cell>
          <cell r="C6159" t="str">
            <v>210RIM0000003</v>
          </cell>
          <cell r="D6159" t="str">
            <v>3GD镜壳</v>
          </cell>
        </row>
        <row r="6160">
          <cell r="B6160" t="str">
            <v>REM0002192</v>
          </cell>
          <cell r="C6160" t="str">
            <v>210REM0002192</v>
          </cell>
          <cell r="D6160" t="str">
            <v>B40L低配左线束合件</v>
          </cell>
        </row>
        <row r="6161">
          <cell r="B6161" t="str">
            <v>REM0002193</v>
          </cell>
          <cell r="C6161" t="str">
            <v>210REM0002193</v>
          </cell>
          <cell r="D6161" t="str">
            <v>B40L低配右线束合件</v>
          </cell>
        </row>
        <row r="6162">
          <cell r="B6162" t="str">
            <v>TST0000298</v>
          </cell>
          <cell r="C6162" t="str">
            <v>230TST0000298</v>
          </cell>
          <cell r="D6162" t="str">
            <v>导电咀</v>
          </cell>
        </row>
        <row r="6163">
          <cell r="B6163" t="str">
            <v>TST0000544</v>
          </cell>
          <cell r="C6163" t="str">
            <v>230TST0000544</v>
          </cell>
          <cell r="D6163" t="str">
            <v>导电咀φ1.2mm</v>
          </cell>
        </row>
        <row r="6164">
          <cell r="B6164" t="str">
            <v>TST0001796</v>
          </cell>
          <cell r="C6164" t="str">
            <v>230TST0001796</v>
          </cell>
          <cell r="D6164" t="str">
            <v>板材SPFH590</v>
          </cell>
        </row>
        <row r="6165">
          <cell r="B6165" t="str">
            <v>TST0001797</v>
          </cell>
          <cell r="C6165" t="str">
            <v>230TST0001797</v>
          </cell>
          <cell r="D6165" t="str">
            <v>板材QStE420TM</v>
          </cell>
        </row>
        <row r="6166">
          <cell r="B6166" t="str">
            <v>TST0001803</v>
          </cell>
          <cell r="C6166" t="str">
            <v>230TST0001803</v>
          </cell>
          <cell r="D6166" t="str">
            <v>板材SAPH440</v>
          </cell>
        </row>
        <row r="6167">
          <cell r="B6167" t="str">
            <v>TWT0000097</v>
          </cell>
          <cell r="C6167" t="str">
            <v>230TWT0000097</v>
          </cell>
          <cell r="D6167" t="str">
            <v>焊管Q195</v>
          </cell>
        </row>
        <row r="6168">
          <cell r="B6168" t="str">
            <v>TMA0000076</v>
          </cell>
          <cell r="C6168" t="str">
            <v>210TMA0000076</v>
          </cell>
          <cell r="D6168" t="str">
            <v>华菱H08右驾左后视镜纸箱</v>
          </cell>
        </row>
        <row r="6169">
          <cell r="B6169" t="str">
            <v>TMA0000077</v>
          </cell>
          <cell r="C6169" t="str">
            <v>210TMA0000077</v>
          </cell>
          <cell r="D6169" t="str">
            <v>华菱H08右驾右后视镜纸箱</v>
          </cell>
        </row>
        <row r="6170">
          <cell r="B6170" t="str">
            <v>TMA0000076</v>
          </cell>
          <cell r="C6170" t="str">
            <v>230TMA0000076</v>
          </cell>
          <cell r="D6170" t="str">
            <v>华菱H08右驾左后视镜纸箱</v>
          </cell>
        </row>
        <row r="6171">
          <cell r="B6171" t="str">
            <v>TMA0000077</v>
          </cell>
          <cell r="C6171" t="str">
            <v>230TMA0000077</v>
          </cell>
          <cell r="D6171" t="str">
            <v>华菱H08右驾右后视镜纸箱</v>
          </cell>
        </row>
        <row r="6172">
          <cell r="B6172" t="str">
            <v>SCS0004737</v>
          </cell>
          <cell r="C6172" t="str">
            <v>230SCS0004737</v>
          </cell>
          <cell r="D6172" t="str">
            <v>六分靠背下连接板</v>
          </cell>
        </row>
        <row r="6173">
          <cell r="B6173" t="str">
            <v>REM0001777</v>
          </cell>
          <cell r="C6173" t="str">
            <v>210REM0001777</v>
          </cell>
          <cell r="D6173" t="str">
            <v>弹簧底盖</v>
          </cell>
        </row>
        <row r="6174">
          <cell r="B6174" t="str">
            <v>TCT0000042</v>
          </cell>
          <cell r="C6174" t="str">
            <v>230TCT0000042</v>
          </cell>
          <cell r="D6174" t="str">
            <v>H7211中和剂30KG</v>
          </cell>
        </row>
        <row r="6175">
          <cell r="B6175" t="str">
            <v>RIM0000086</v>
          </cell>
          <cell r="C6175" t="str">
            <v>210RIM0000086</v>
          </cell>
          <cell r="D6175" t="str">
            <v>一汽MV3内视镜镜杆</v>
          </cell>
        </row>
        <row r="6176">
          <cell r="B6176" t="str">
            <v>SLT0001578</v>
          </cell>
          <cell r="C6176" t="str">
            <v>220SLT0001578</v>
          </cell>
          <cell r="D6176" t="str">
            <v>固定支架焊接总成</v>
          </cell>
        </row>
        <row r="6177">
          <cell r="B6177" t="str">
            <v>REM0001028</v>
          </cell>
          <cell r="C6177" t="str">
            <v>210REM0001028</v>
          </cell>
          <cell r="D6177" t="str">
            <v>A2上镜座右</v>
          </cell>
        </row>
        <row r="6178">
          <cell r="B6178" t="str">
            <v>REM0000284</v>
          </cell>
          <cell r="C6178" t="str">
            <v>210REM0000284</v>
          </cell>
          <cell r="D6178" t="str">
            <v>华菱星凯马左上镜座</v>
          </cell>
        </row>
        <row r="6179">
          <cell r="B6179" t="str">
            <v>REM0000302</v>
          </cell>
          <cell r="C6179" t="str">
            <v>210REM0000302</v>
          </cell>
          <cell r="D6179" t="str">
            <v>华菱星凯马右上镜座</v>
          </cell>
        </row>
        <row r="6180">
          <cell r="B6180" t="str">
            <v>SLT0011547</v>
          </cell>
          <cell r="C6180" t="str">
            <v>230SLT0011547</v>
          </cell>
          <cell r="D6180" t="str">
            <v>扶手安装支架焊接总成</v>
          </cell>
        </row>
        <row r="6181">
          <cell r="B6181" t="str">
            <v>RSM0000052</v>
          </cell>
          <cell r="C6181" t="str">
            <v>210RSM0000052</v>
          </cell>
          <cell r="D6181" t="str">
            <v>华菱补盲镜片</v>
          </cell>
        </row>
        <row r="6182">
          <cell r="B6182" t="str">
            <v>TST0001893</v>
          </cell>
          <cell r="C6182" t="str">
            <v>230TST0001893</v>
          </cell>
          <cell r="D6182" t="str">
            <v>板材SPHC</v>
          </cell>
        </row>
        <row r="6183">
          <cell r="B6183" t="str">
            <v>SLT0001645</v>
          </cell>
          <cell r="C6183" t="str">
            <v>220SLT0001645</v>
          </cell>
          <cell r="D6183" t="str">
            <v>头枕护面总成</v>
          </cell>
        </row>
        <row r="6184">
          <cell r="B6184" t="str">
            <v>REM0000867</v>
          </cell>
          <cell r="C6184" t="str">
            <v>210REM0000867</v>
          </cell>
          <cell r="D6184" t="str">
            <v>M50N镜座右</v>
          </cell>
        </row>
        <row r="6185">
          <cell r="B6185" t="str">
            <v>REM0000285</v>
          </cell>
          <cell r="C6185" t="str">
            <v>210REM0000285</v>
          </cell>
          <cell r="D6185" t="str">
            <v>华菱星凯马下镜座</v>
          </cell>
        </row>
        <row r="6186">
          <cell r="B6186" t="str">
            <v>TST0000788</v>
          </cell>
          <cell r="C6186" t="str">
            <v>230TST0000788</v>
          </cell>
          <cell r="D6186" t="str">
            <v>板材780DP</v>
          </cell>
        </row>
        <row r="6187">
          <cell r="B6187" t="str">
            <v>TST0001023</v>
          </cell>
          <cell r="C6187" t="str">
            <v>230TST0001023</v>
          </cell>
          <cell r="D6187" t="str">
            <v>绝缘套350A</v>
          </cell>
        </row>
        <row r="6188">
          <cell r="B6188" t="str">
            <v>TST0001093</v>
          </cell>
          <cell r="C6188" t="str">
            <v>230TST0001093</v>
          </cell>
          <cell r="D6188" t="str">
            <v>PVC补芯</v>
          </cell>
        </row>
        <row r="6189">
          <cell r="B6189" t="str">
            <v>TST0001184</v>
          </cell>
          <cell r="C6189" t="str">
            <v>230TST0001184</v>
          </cell>
          <cell r="D6189" t="str">
            <v>对丝</v>
          </cell>
        </row>
        <row r="6190">
          <cell r="B6190" t="str">
            <v>REM0000686</v>
          </cell>
          <cell r="C6190" t="str">
            <v>210REM0000686</v>
          </cell>
          <cell r="D6190" t="str">
            <v>M20胶垫</v>
          </cell>
        </row>
        <row r="6191">
          <cell r="B6191" t="str">
            <v>REM0000046</v>
          </cell>
          <cell r="C6191" t="str">
            <v>210REM0000046</v>
          </cell>
          <cell r="D6191" t="str">
            <v>BC316镜托板-右</v>
          </cell>
        </row>
        <row r="6192">
          <cell r="B6192" t="str">
            <v>REM0003061</v>
          </cell>
          <cell r="C6192" t="str">
            <v>210REM0003061</v>
          </cell>
          <cell r="D6192" t="str">
            <v>BC316单曲镜托板-左</v>
          </cell>
        </row>
        <row r="6193">
          <cell r="B6193" t="str">
            <v>REM0001580</v>
          </cell>
          <cell r="C6193" t="str">
            <v>210REM0001580</v>
          </cell>
          <cell r="D6193" t="str">
            <v>重卡前下视镜后盖</v>
          </cell>
        </row>
        <row r="6194">
          <cell r="B6194" t="str">
            <v>RSM0000060</v>
          </cell>
          <cell r="C6194" t="str">
            <v>210RSM0000060</v>
          </cell>
          <cell r="D6194" t="str">
            <v>A7前下视镜头后盖</v>
          </cell>
        </row>
        <row r="6195">
          <cell r="B6195" t="str">
            <v>RSM0000222</v>
          </cell>
          <cell r="C6195" t="str">
            <v>210RSM0000222</v>
          </cell>
          <cell r="D6195" t="str">
            <v>(ETX_)前下视镜头后盖</v>
          </cell>
        </row>
        <row r="6196">
          <cell r="B6196" t="str">
            <v>SCS0006412</v>
          </cell>
          <cell r="C6196" t="str">
            <v>230SCS0006412</v>
          </cell>
          <cell r="D6196" t="str">
            <v>靠背左边板</v>
          </cell>
        </row>
        <row r="6197">
          <cell r="B6197" t="str">
            <v>SCS0006417</v>
          </cell>
          <cell r="C6197" t="str">
            <v>230SCS0006417</v>
          </cell>
          <cell r="D6197" t="str">
            <v>靠背右边板</v>
          </cell>
        </row>
        <row r="6198">
          <cell r="B6198" t="str">
            <v>REM0002984</v>
          </cell>
          <cell r="C6198" t="str">
            <v>230REM0002984</v>
          </cell>
          <cell r="D6198" t="str">
            <v>H3左连接杆主管</v>
          </cell>
        </row>
        <row r="6199">
          <cell r="B6199" t="str">
            <v>REM0002988</v>
          </cell>
          <cell r="C6199" t="str">
            <v>230REM0002988</v>
          </cell>
          <cell r="D6199" t="str">
            <v>H3右连接杆主管</v>
          </cell>
        </row>
        <row r="6200">
          <cell r="B6200" t="str">
            <v>SLT0002402</v>
          </cell>
          <cell r="C6200" t="str">
            <v>230SLT0002402</v>
          </cell>
          <cell r="D6200" t="str">
            <v>手柄轴焊接总成</v>
          </cell>
        </row>
        <row r="6201">
          <cell r="B6201" t="str">
            <v>SHT0001760</v>
          </cell>
          <cell r="C6201" t="str">
            <v>230SHT0001760</v>
          </cell>
          <cell r="D6201" t="str">
            <v>绞架小孔侧板</v>
          </cell>
        </row>
        <row r="6202">
          <cell r="B6202" t="str">
            <v>SHT0011396</v>
          </cell>
          <cell r="C6202" t="str">
            <v>230SHT0011396</v>
          </cell>
          <cell r="D6202" t="str">
            <v>左侧压铸压头</v>
          </cell>
        </row>
        <row r="6203">
          <cell r="B6203" t="str">
            <v>SHT0011594</v>
          </cell>
          <cell r="C6203" t="str">
            <v>230SHT0011594</v>
          </cell>
          <cell r="D6203" t="str">
            <v>右侧压铸压头</v>
          </cell>
        </row>
        <row r="6204">
          <cell r="B6204" t="str">
            <v>SHT0001874</v>
          </cell>
          <cell r="C6204" t="str">
            <v>230SHT0001874</v>
          </cell>
          <cell r="D6204" t="str">
            <v>绞架大孔侧板</v>
          </cell>
        </row>
        <row r="6205">
          <cell r="B6205" t="str">
            <v>SCS0004811</v>
          </cell>
          <cell r="C6205" t="str">
            <v>230SCS0004811</v>
          </cell>
          <cell r="D6205" t="str">
            <v>左座椅靠背下横管</v>
          </cell>
        </row>
        <row r="6206">
          <cell r="B6206" t="str">
            <v>SHT0001462</v>
          </cell>
          <cell r="C6206" t="str">
            <v>230SHT0001462</v>
          </cell>
          <cell r="D6206" t="str">
            <v>右副总座分总成电泳</v>
          </cell>
        </row>
        <row r="6207">
          <cell r="B6207" t="str">
            <v>SHT0001544</v>
          </cell>
          <cell r="C6207" t="str">
            <v>230SHT0001544</v>
          </cell>
          <cell r="D6207" t="str">
            <v>左副总座分总成电泳</v>
          </cell>
        </row>
        <row r="6208">
          <cell r="B6208" t="str">
            <v>REM0001989</v>
          </cell>
          <cell r="C6208" t="str">
            <v>210REM0001989</v>
          </cell>
          <cell r="D6208" t="str">
            <v>欧马克内视镜头(黑色)</v>
          </cell>
        </row>
        <row r="6209">
          <cell r="B6209" t="str">
            <v>TST0000135</v>
          </cell>
          <cell r="C6209" t="str">
            <v>230TST0000135</v>
          </cell>
          <cell r="D6209" t="str">
            <v>φ12*55外方螺丝</v>
          </cell>
        </row>
        <row r="6210">
          <cell r="B6210" t="str">
            <v>TST0000211</v>
          </cell>
          <cell r="C6210" t="str">
            <v>230TST0000211</v>
          </cell>
          <cell r="D6210" t="str">
            <v>冲针φ4.3*7*8*60</v>
          </cell>
        </row>
        <row r="6211">
          <cell r="B6211" t="str">
            <v>TST0000223</v>
          </cell>
          <cell r="C6211" t="str">
            <v>230TST0000223</v>
          </cell>
          <cell r="D6211" t="str">
            <v>冲针φ11.1*76</v>
          </cell>
        </row>
        <row r="6212">
          <cell r="B6212" t="str">
            <v>TMA0000243</v>
          </cell>
          <cell r="C6212" t="str">
            <v>210TMA0000243</v>
          </cell>
          <cell r="D6212" t="str">
            <v>华菱补盲镜纸箱</v>
          </cell>
        </row>
        <row r="6213">
          <cell r="B6213" t="str">
            <v>TMA0000243</v>
          </cell>
          <cell r="C6213" t="str">
            <v>230TMA0000243</v>
          </cell>
          <cell r="D6213" t="str">
            <v>华菱补盲镜纸箱</v>
          </cell>
        </row>
        <row r="6214">
          <cell r="B6214" t="str">
            <v>SCS0004194</v>
          </cell>
          <cell r="C6214" t="str">
            <v>210SCS0004194</v>
          </cell>
          <cell r="D6214" t="str">
            <v>B40L中改安全带出口盖板</v>
          </cell>
        </row>
        <row r="6215">
          <cell r="B6215" t="str">
            <v>SHT0002647</v>
          </cell>
          <cell r="C6215" t="str">
            <v>210SHT0002647</v>
          </cell>
          <cell r="D6215" t="str">
            <v>2.0座椅调角器手柄塑件</v>
          </cell>
        </row>
        <row r="6216">
          <cell r="B6216" t="str">
            <v>TST0001788</v>
          </cell>
          <cell r="C6216" t="str">
            <v>230TST0001788</v>
          </cell>
          <cell r="D6216" t="str">
            <v>板材420</v>
          </cell>
        </row>
        <row r="6217">
          <cell r="B6217" t="str">
            <v>BFA0000361</v>
          </cell>
          <cell r="C6217" t="str">
            <v>230BFA0000361</v>
          </cell>
          <cell r="D6217" t="str">
            <v>调节螺杆(长)</v>
          </cell>
        </row>
        <row r="6218">
          <cell r="B6218" t="str">
            <v>REM0002942</v>
          </cell>
          <cell r="C6218" t="str">
            <v>210REM0002942</v>
          </cell>
          <cell r="D6218" t="str">
            <v>奥驰V左镜杆</v>
          </cell>
        </row>
        <row r="6219">
          <cell r="B6219" t="str">
            <v>REM0002942</v>
          </cell>
          <cell r="C6219" t="str">
            <v>230REM0002942</v>
          </cell>
          <cell r="D6219" t="str">
            <v>奥驰V左镜杆</v>
          </cell>
        </row>
        <row r="6220">
          <cell r="B6220" t="str">
            <v>REM0000839</v>
          </cell>
          <cell r="C6220" t="str">
            <v>210REM0000839</v>
          </cell>
          <cell r="D6220" t="str">
            <v>M50N镜座左</v>
          </cell>
        </row>
        <row r="6221">
          <cell r="B6221" t="str">
            <v>REM0000839</v>
          </cell>
          <cell r="C6221" t="str">
            <v>230REM0000839</v>
          </cell>
          <cell r="D6221" t="str">
            <v>M50N镜座左</v>
          </cell>
        </row>
        <row r="6222">
          <cell r="B6222" t="str">
            <v>SHT0010776</v>
          </cell>
          <cell r="C6222" t="str">
            <v>230SHT0010776</v>
          </cell>
          <cell r="D6222" t="str">
            <v>安全带高调机构固定板2</v>
          </cell>
        </row>
        <row r="6223">
          <cell r="B6223" t="str">
            <v>RCA0000003</v>
          </cell>
          <cell r="C6223" t="str">
            <v>210RCA0000003</v>
          </cell>
          <cell r="D6223" t="str">
            <v>K1内扣盖左</v>
          </cell>
        </row>
        <row r="6224">
          <cell r="B6224" t="str">
            <v>RCA0000004</v>
          </cell>
          <cell r="C6224" t="str">
            <v>210RCA0000004</v>
          </cell>
          <cell r="D6224" t="str">
            <v>K1内扣盖右</v>
          </cell>
        </row>
        <row r="6225">
          <cell r="B6225" t="str">
            <v>SHT0013292</v>
          </cell>
          <cell r="C6225" t="str">
            <v>220SHT0013292</v>
          </cell>
          <cell r="D6225" t="str">
            <v>装车小接头总成</v>
          </cell>
        </row>
        <row r="6226">
          <cell r="B6226" t="str">
            <v>SCS0004371</v>
          </cell>
          <cell r="C6226" t="str">
            <v>230SCS0004371</v>
          </cell>
          <cell r="D6226" t="str">
            <v>中改左座椅座垫左前加强板</v>
          </cell>
        </row>
        <row r="6227">
          <cell r="B6227" t="str">
            <v>SHT0010723</v>
          </cell>
          <cell r="C6227" t="str">
            <v>230SHT0010723</v>
          </cell>
          <cell r="D6227" t="str">
            <v>司机主边调角器下连接钣B</v>
          </cell>
        </row>
        <row r="6228">
          <cell r="B6228" t="str">
            <v>SHT0010725</v>
          </cell>
          <cell r="C6228" t="str">
            <v>230SHT0010725</v>
          </cell>
          <cell r="D6228" t="str">
            <v>司机副边调角器下连接钣B</v>
          </cell>
        </row>
        <row r="6229">
          <cell r="B6229" t="str">
            <v>SHT0011988</v>
          </cell>
          <cell r="C6229" t="str">
            <v>230SHT0011988</v>
          </cell>
          <cell r="D6229" t="str">
            <v>内十字支撑架</v>
          </cell>
        </row>
        <row r="6230">
          <cell r="B6230" t="str">
            <v>SHT0011989</v>
          </cell>
          <cell r="C6230" t="str">
            <v>230SHT0011989</v>
          </cell>
          <cell r="D6230" t="str">
            <v>外十字支撑架</v>
          </cell>
        </row>
        <row r="6231">
          <cell r="B6231" t="str">
            <v>TST0001888</v>
          </cell>
          <cell r="C6231" t="str">
            <v>230TST0001888</v>
          </cell>
          <cell r="D6231" t="str">
            <v>板材Q235</v>
          </cell>
        </row>
        <row r="6232">
          <cell r="B6232" t="str">
            <v>SHT0002515</v>
          </cell>
          <cell r="C6232" t="str">
            <v>230SHT0002515</v>
          </cell>
          <cell r="D6232" t="str">
            <v>右调节臂组件</v>
          </cell>
        </row>
        <row r="6233">
          <cell r="B6233" t="str">
            <v>SHT0001033</v>
          </cell>
          <cell r="C6233" t="str">
            <v>230SHT0001033</v>
          </cell>
          <cell r="D6233" t="str">
            <v>右旁侧板总成</v>
          </cell>
        </row>
        <row r="6234">
          <cell r="B6234" t="str">
            <v>REM0003404</v>
          </cell>
          <cell r="C6234" t="str">
            <v>210REM0003404</v>
          </cell>
          <cell r="D6234" t="str">
            <v>18D卡框单件</v>
          </cell>
        </row>
        <row r="6235">
          <cell r="B6235" t="str">
            <v>TST0000164</v>
          </cell>
          <cell r="C6235" t="str">
            <v>230TST0000164</v>
          </cell>
          <cell r="D6235" t="str">
            <v>ф11*80冲针</v>
          </cell>
        </row>
        <row r="6236">
          <cell r="B6236" t="str">
            <v>TST0001805</v>
          </cell>
          <cell r="C6236" t="str">
            <v>230TST0001805</v>
          </cell>
          <cell r="D6236" t="str">
            <v>板材SAPH440</v>
          </cell>
        </row>
        <row r="6237">
          <cell r="B6237" t="str">
            <v>REM0002180</v>
          </cell>
          <cell r="C6237" t="str">
            <v>210REM0002180</v>
          </cell>
          <cell r="D6237" t="str">
            <v>出口澳洲19衬套</v>
          </cell>
        </row>
        <row r="6238">
          <cell r="B6238" t="str">
            <v>SHT0001860</v>
          </cell>
          <cell r="C6238" t="str">
            <v>230SHT0001860</v>
          </cell>
          <cell r="D6238" t="str">
            <v>下框左纵梁</v>
          </cell>
        </row>
        <row r="6239">
          <cell r="B6239" t="str">
            <v>SHT0001861</v>
          </cell>
          <cell r="C6239" t="str">
            <v>230SHT0001861</v>
          </cell>
          <cell r="D6239" t="str">
            <v>下框右纵梁</v>
          </cell>
        </row>
        <row r="6240">
          <cell r="B6240" t="str">
            <v>REM0003434</v>
          </cell>
          <cell r="C6240" t="str">
            <v>210REM0003434</v>
          </cell>
          <cell r="D6240" t="str">
            <v>1780加热片</v>
          </cell>
        </row>
        <row r="6241">
          <cell r="B6241" t="str">
            <v>REM0003435</v>
          </cell>
          <cell r="C6241" t="str">
            <v>210REM0003435</v>
          </cell>
          <cell r="D6241" t="str">
            <v>200加热片</v>
          </cell>
        </row>
        <row r="6242">
          <cell r="B6242" t="str">
            <v>TST0000124</v>
          </cell>
          <cell r="C6242" t="str">
            <v>230TST0000124</v>
          </cell>
          <cell r="D6242" t="str">
            <v>Φ8*25沉头螺丝</v>
          </cell>
        </row>
        <row r="6243">
          <cell r="B6243" t="str">
            <v>REM0002104</v>
          </cell>
          <cell r="C6243" t="str">
            <v>210REM0002104</v>
          </cell>
          <cell r="D6243" t="str">
            <v>A2电加热镜头</v>
          </cell>
        </row>
        <row r="6244">
          <cell r="B6244" t="str">
            <v>SCS0006622</v>
          </cell>
          <cell r="C6244" t="str">
            <v>230SCS0006622</v>
          </cell>
          <cell r="D6244" t="str">
            <v>靠背板右边板前四序</v>
          </cell>
        </row>
        <row r="6245">
          <cell r="B6245" t="str">
            <v>SCS0006623</v>
          </cell>
          <cell r="C6245" t="str">
            <v>230SCS0006623</v>
          </cell>
          <cell r="D6245" t="str">
            <v>靠背板左边板前四序</v>
          </cell>
        </row>
        <row r="6246">
          <cell r="B6246" t="str">
            <v>SHT0013120</v>
          </cell>
          <cell r="C6246" t="str">
            <v>230SHT0013120</v>
          </cell>
          <cell r="D6246" t="str">
            <v>扶手旋转轴</v>
          </cell>
        </row>
        <row r="6247">
          <cell r="B6247" t="str">
            <v>REM0002996</v>
          </cell>
          <cell r="C6247" t="str">
            <v>230REM0002996</v>
          </cell>
          <cell r="D6247" t="str">
            <v>左长支杆管</v>
          </cell>
        </row>
        <row r="6248">
          <cell r="B6248" t="str">
            <v>REM0003000</v>
          </cell>
          <cell r="C6248" t="str">
            <v>230REM0003000</v>
          </cell>
          <cell r="D6248" t="str">
            <v>右长支杆管</v>
          </cell>
        </row>
        <row r="6249">
          <cell r="B6249" t="str">
            <v>BEC0010001</v>
          </cell>
          <cell r="C6249" t="str">
            <v>210BEC0010001</v>
          </cell>
          <cell r="D6249" t="str">
            <v>H6插接器</v>
          </cell>
        </row>
        <row r="6250">
          <cell r="B6250" t="str">
            <v>TWT0000094</v>
          </cell>
          <cell r="C6250" t="str">
            <v>230TWT0000094</v>
          </cell>
          <cell r="D6250" t="str">
            <v>焊管Q235</v>
          </cell>
        </row>
        <row r="6251">
          <cell r="B6251" t="str">
            <v>SHT0011014</v>
          </cell>
          <cell r="C6251" t="str">
            <v>230SHT0011014</v>
          </cell>
          <cell r="D6251" t="str">
            <v>钢丝焊接总成</v>
          </cell>
        </row>
        <row r="6252">
          <cell r="B6252" t="str">
            <v>SHT0001229</v>
          </cell>
          <cell r="C6252" t="str">
            <v>230SHT0001229</v>
          </cell>
          <cell r="D6252" t="str">
            <v>上框右侧板</v>
          </cell>
        </row>
        <row r="6253">
          <cell r="B6253" t="str">
            <v>SHT0001230</v>
          </cell>
          <cell r="C6253" t="str">
            <v>230SHT0001230</v>
          </cell>
          <cell r="D6253" t="str">
            <v>上框左侧板</v>
          </cell>
        </row>
        <row r="6254">
          <cell r="B6254" t="str">
            <v>REM0000914</v>
          </cell>
          <cell r="C6254" t="str">
            <v>210REM0000914</v>
          </cell>
          <cell r="D6254" t="str">
            <v>B40加热片左(老)</v>
          </cell>
        </row>
        <row r="6255">
          <cell r="B6255" t="str">
            <v>REM0000930</v>
          </cell>
          <cell r="C6255" t="str">
            <v>210REM0000930</v>
          </cell>
          <cell r="D6255" t="str">
            <v>B40加热片右(老)</v>
          </cell>
        </row>
        <row r="6256">
          <cell r="B6256" t="str">
            <v>SLT0000512</v>
          </cell>
          <cell r="C6256" t="str">
            <v>220SLT0000512</v>
          </cell>
          <cell r="D6256" t="str">
            <v>k1短拉带</v>
          </cell>
        </row>
        <row r="6257">
          <cell r="B6257" t="str">
            <v>SLT0000593</v>
          </cell>
          <cell r="C6257" t="str">
            <v>220SLT0000593</v>
          </cell>
          <cell r="D6257" t="str">
            <v>k1小侧翻拉带(长的）</v>
          </cell>
        </row>
        <row r="6258">
          <cell r="B6258" t="str">
            <v>SHT0002698</v>
          </cell>
          <cell r="C6258" t="str">
            <v>210SHT0002698</v>
          </cell>
          <cell r="D6258" t="str">
            <v>2.0右舵调角器手柄塑件</v>
          </cell>
        </row>
        <row r="6259">
          <cell r="B6259" t="str">
            <v>REM0002181</v>
          </cell>
          <cell r="C6259" t="str">
            <v>210REM0002181</v>
          </cell>
          <cell r="D6259" t="str">
            <v>出口澳洲22衬套</v>
          </cell>
        </row>
        <row r="6260">
          <cell r="B6260" t="str">
            <v>SCS0004045</v>
          </cell>
          <cell r="C6260" t="str">
            <v>220SCS0004045</v>
          </cell>
          <cell r="D6260" t="str">
            <v>B40L四六分右侧内罩壳总成</v>
          </cell>
        </row>
        <row r="6261">
          <cell r="B6261" t="str">
            <v>SCS0004055</v>
          </cell>
          <cell r="C6261" t="str">
            <v>220SCS0004055</v>
          </cell>
          <cell r="D6261" t="str">
            <v>B40L四六分左侧内罩壳总成</v>
          </cell>
        </row>
        <row r="6262">
          <cell r="B6262" t="str">
            <v>SCS0004052</v>
          </cell>
          <cell r="C6262" t="str">
            <v>220SCS0004052</v>
          </cell>
          <cell r="D6262" t="str">
            <v>B40L四分靠背长拉线</v>
          </cell>
        </row>
        <row r="6263">
          <cell r="B6263" t="str">
            <v>REM0001851</v>
          </cell>
          <cell r="C6263" t="str">
            <v>210REM0001851</v>
          </cell>
          <cell r="D6263" t="str">
            <v>华菱下视后盖</v>
          </cell>
        </row>
        <row r="6264">
          <cell r="B6264" t="str">
            <v>SCS0005009</v>
          </cell>
          <cell r="C6264" t="str">
            <v>230SCS0005009</v>
          </cell>
          <cell r="D6264" t="str">
            <v>右侧上连接板铆接组件</v>
          </cell>
        </row>
        <row r="6265">
          <cell r="B6265" t="str">
            <v>SCS0004042</v>
          </cell>
          <cell r="C6265" t="str">
            <v>210SCS0004042</v>
          </cell>
          <cell r="D6265" t="str">
            <v>B40L座椅挂钩</v>
          </cell>
        </row>
        <row r="6266">
          <cell r="B6266" t="str">
            <v>SCS0004042</v>
          </cell>
          <cell r="C6266" t="str">
            <v>220SCS0004042</v>
          </cell>
          <cell r="D6266" t="str">
            <v>B40L座椅挂钩</v>
          </cell>
        </row>
        <row r="6267">
          <cell r="B6267" t="str">
            <v>SHT0010228</v>
          </cell>
          <cell r="C6267" t="str">
            <v>230SHT0010228</v>
          </cell>
          <cell r="D6267" t="str">
            <v>仰角锁止钣金</v>
          </cell>
        </row>
        <row r="6268">
          <cell r="B6268" t="str">
            <v>TST0000036</v>
          </cell>
          <cell r="C6268" t="str">
            <v>230TST0000036</v>
          </cell>
          <cell r="D6268" t="str">
            <v>板材SAPH440</v>
          </cell>
        </row>
        <row r="6269">
          <cell r="B6269" t="str">
            <v>REM0002737</v>
          </cell>
          <cell r="C6269" t="str">
            <v>210REM0002737</v>
          </cell>
          <cell r="D6269" t="str">
            <v>济南右置左体11-1</v>
          </cell>
        </row>
        <row r="6270">
          <cell r="B6270" t="str">
            <v>TST0000299</v>
          </cell>
          <cell r="C6270" t="str">
            <v>230TST0000299</v>
          </cell>
          <cell r="D6270" t="str">
            <v>CO2分流器</v>
          </cell>
        </row>
        <row r="6271">
          <cell r="B6271" t="str">
            <v>RSM0000314</v>
          </cell>
          <cell r="C6271" t="str">
            <v>230RSM0000314</v>
          </cell>
          <cell r="D6271" t="str">
            <v>VT高顶主管分总成</v>
          </cell>
        </row>
        <row r="6272">
          <cell r="B6272" t="str">
            <v>TST0001887</v>
          </cell>
          <cell r="C6272" t="str">
            <v>230TST0001887</v>
          </cell>
          <cell r="D6272" t="str">
            <v>板材Q235</v>
          </cell>
        </row>
        <row r="6273">
          <cell r="B6273" t="str">
            <v>SHT0001666</v>
          </cell>
          <cell r="C6273" t="str">
            <v>220SHT0001666</v>
          </cell>
          <cell r="D6273" t="str">
            <v>副驾调角器总成</v>
          </cell>
        </row>
        <row r="6274">
          <cell r="B6274" t="str">
            <v>REM0000841</v>
          </cell>
          <cell r="C6274" t="str">
            <v>210REM0000841</v>
          </cell>
          <cell r="D6274" t="str">
            <v>M50N中配线束合件</v>
          </cell>
        </row>
        <row r="6275">
          <cell r="B6275" t="str">
            <v>TWT0000138</v>
          </cell>
          <cell r="C6275" t="str">
            <v>230TWT0000138</v>
          </cell>
          <cell r="D6275" t="str">
            <v>焊管SPCC</v>
          </cell>
        </row>
        <row r="6276">
          <cell r="B6276" t="str">
            <v>SLT0010734</v>
          </cell>
          <cell r="C6276" t="str">
            <v>220SLT0010734</v>
          </cell>
          <cell r="D6276" t="str">
            <v>靠背舒适性海绵1</v>
          </cell>
        </row>
        <row r="6277">
          <cell r="B6277" t="str">
            <v>RSM0000079</v>
          </cell>
          <cell r="C6277" t="str">
            <v>210RSM0000079</v>
          </cell>
          <cell r="D6277" t="str">
            <v>曼项目前下视镜动臂</v>
          </cell>
        </row>
        <row r="6278">
          <cell r="B6278" t="str">
            <v>SHT0001994</v>
          </cell>
          <cell r="C6278" t="str">
            <v>230SHT0001994</v>
          </cell>
          <cell r="D6278" t="str">
            <v>调角器右下连接板组件电泳</v>
          </cell>
        </row>
        <row r="6279">
          <cell r="B6279" t="str">
            <v>TMA0000259</v>
          </cell>
          <cell r="C6279" t="str">
            <v>210TMA0000259</v>
          </cell>
          <cell r="D6279" t="str">
            <v>奥铃19纸箱</v>
          </cell>
        </row>
        <row r="6280">
          <cell r="B6280" t="str">
            <v>TMA0000261</v>
          </cell>
          <cell r="C6280" t="str">
            <v>210TMA0000261</v>
          </cell>
          <cell r="D6280" t="str">
            <v>奥铃纸箱17</v>
          </cell>
        </row>
        <row r="6281">
          <cell r="B6281" t="str">
            <v>SLT0010737</v>
          </cell>
          <cell r="C6281" t="str">
            <v>220SLT0010737</v>
          </cell>
          <cell r="D6281" t="str">
            <v>坐垫舒适性海绵2</v>
          </cell>
        </row>
        <row r="6282">
          <cell r="B6282" t="str">
            <v>REM0000664</v>
          </cell>
          <cell r="C6282" t="str">
            <v>210REM0000664</v>
          </cell>
          <cell r="D6282" t="str">
            <v>江淮钢支架A</v>
          </cell>
        </row>
        <row r="6283">
          <cell r="B6283" t="str">
            <v>SCS0004814</v>
          </cell>
          <cell r="C6283" t="str">
            <v>230SCS0004814</v>
          </cell>
          <cell r="D6283" t="str">
            <v>座垫框架侧管</v>
          </cell>
        </row>
        <row r="6284">
          <cell r="B6284" t="str">
            <v>SHT0010822</v>
          </cell>
          <cell r="C6284" t="str">
            <v>230SHT0010822</v>
          </cell>
          <cell r="D6284" t="str">
            <v>水平减震挂钩</v>
          </cell>
        </row>
        <row r="6285">
          <cell r="B6285" t="str">
            <v>REM0001970</v>
          </cell>
          <cell r="C6285" t="str">
            <v>210REM0001970</v>
          </cell>
          <cell r="D6285" t="str">
            <v>重卡内扶手按钮大(新灰)</v>
          </cell>
        </row>
        <row r="6286">
          <cell r="B6286" t="str">
            <v>SCS0004598</v>
          </cell>
          <cell r="C6286" t="str">
            <v>230SCS0004598</v>
          </cell>
          <cell r="D6286" t="str">
            <v>独立座前脚架电泳</v>
          </cell>
        </row>
        <row r="6287">
          <cell r="B6287" t="str">
            <v>SCS0004614</v>
          </cell>
          <cell r="C6287" t="str">
            <v>230SCS0004614</v>
          </cell>
          <cell r="D6287" t="str">
            <v>调角器上连接板总成</v>
          </cell>
        </row>
        <row r="6288">
          <cell r="B6288" t="str">
            <v>TST0001800</v>
          </cell>
          <cell r="C6288" t="str">
            <v>230TST0001800</v>
          </cell>
          <cell r="D6288" t="str">
            <v>板材SPFH590</v>
          </cell>
        </row>
        <row r="6289">
          <cell r="B6289" t="str">
            <v>SLT0001951</v>
          </cell>
          <cell r="C6289" t="str">
            <v>220SLT0001951</v>
          </cell>
          <cell r="D6289" t="str">
            <v>靠背右侧下连接板总成</v>
          </cell>
        </row>
        <row r="6290">
          <cell r="B6290" t="str">
            <v>SLT0001951</v>
          </cell>
          <cell r="C6290" t="str">
            <v>230SLT0001951</v>
          </cell>
          <cell r="D6290" t="str">
            <v>靠背右侧下连接板总成</v>
          </cell>
        </row>
        <row r="6291">
          <cell r="B6291" t="str">
            <v>REM0003011</v>
          </cell>
          <cell r="C6291" t="str">
            <v>230REM0003011</v>
          </cell>
          <cell r="D6291" t="str">
            <v>奥驰左镜座连接板</v>
          </cell>
        </row>
        <row r="6292">
          <cell r="B6292" t="str">
            <v>REM0003015</v>
          </cell>
          <cell r="C6292" t="str">
            <v>230REM0003015</v>
          </cell>
          <cell r="D6292" t="str">
            <v>奥驰右镜座连接板</v>
          </cell>
        </row>
        <row r="6293">
          <cell r="B6293" t="str">
            <v>SHT0010365</v>
          </cell>
          <cell r="C6293" t="str">
            <v>210SHT0010365</v>
          </cell>
          <cell r="D6293" t="str">
            <v>安全带吊环罩壳</v>
          </cell>
        </row>
        <row r="6294">
          <cell r="B6294" t="str">
            <v>SHT0001532</v>
          </cell>
          <cell r="C6294" t="str">
            <v>230SHT0001532</v>
          </cell>
          <cell r="D6294" t="str">
            <v>前调调节臂组件</v>
          </cell>
        </row>
        <row r="6295">
          <cell r="B6295" t="str">
            <v>TST0001799</v>
          </cell>
          <cell r="C6295" t="str">
            <v>230TST0001799</v>
          </cell>
          <cell r="D6295" t="str">
            <v>板材SPFH590</v>
          </cell>
        </row>
        <row r="6296">
          <cell r="B6296" t="str">
            <v>REM0001893</v>
          </cell>
          <cell r="C6296" t="str">
            <v>210REM0001893</v>
          </cell>
          <cell r="D6296" t="str">
            <v>一汽军车大镜片</v>
          </cell>
        </row>
        <row r="6297">
          <cell r="B6297" t="str">
            <v>REM0000113</v>
          </cell>
          <cell r="C6297" t="str">
            <v>210REM0000113</v>
          </cell>
          <cell r="D6297" t="str">
            <v>BC311镜托板-右</v>
          </cell>
        </row>
        <row r="6298">
          <cell r="B6298" t="str">
            <v>SHT0002697</v>
          </cell>
          <cell r="C6298" t="str">
            <v>210SHT0002697</v>
          </cell>
          <cell r="D6298" t="str">
            <v>2.0右舵仰角调节手柄塑件</v>
          </cell>
        </row>
        <row r="6299">
          <cell r="B6299" t="str">
            <v>SHT0002455</v>
          </cell>
          <cell r="C6299" t="str">
            <v>230SHT0002455</v>
          </cell>
          <cell r="D6299" t="str">
            <v>下框后横梁组件电泳</v>
          </cell>
        </row>
        <row r="6300">
          <cell r="B6300" t="str">
            <v>SHT0014177</v>
          </cell>
          <cell r="C6300" t="str">
            <v>220SHT0014177</v>
          </cell>
          <cell r="D6300" t="str">
            <v>靠背舒适性海绵</v>
          </cell>
        </row>
        <row r="6301">
          <cell r="B6301" t="str">
            <v>REM0000340</v>
          </cell>
          <cell r="C6301" t="str">
            <v>210REM0000340</v>
          </cell>
          <cell r="D6301" t="str">
            <v>出口澳洲后视镜大镜片</v>
          </cell>
        </row>
        <row r="6302">
          <cell r="B6302" t="str">
            <v>REM0002634</v>
          </cell>
          <cell r="C6302" t="str">
            <v>210REM0002634</v>
          </cell>
          <cell r="D6302" t="str">
            <v>A2路面镜座</v>
          </cell>
        </row>
        <row r="6303">
          <cell r="B6303" t="str">
            <v>TST0000061</v>
          </cell>
          <cell r="C6303" t="str">
            <v>230TST0000061</v>
          </cell>
          <cell r="D6303" t="str">
            <v>板材QStE420TM</v>
          </cell>
        </row>
        <row r="6304">
          <cell r="B6304" t="str">
            <v>TMA0000465</v>
          </cell>
          <cell r="C6304" t="str">
            <v>210TMA0000465</v>
          </cell>
          <cell r="D6304" t="str">
            <v>铰链扶手纸箱</v>
          </cell>
        </row>
        <row r="6305">
          <cell r="B6305" t="str">
            <v>TMA0000465</v>
          </cell>
          <cell r="C6305" t="str">
            <v>230TMA0000465</v>
          </cell>
          <cell r="D6305" t="str">
            <v>铰链扶手纸箱</v>
          </cell>
        </row>
        <row r="6306">
          <cell r="B6306" t="str">
            <v>SHT0002313</v>
          </cell>
          <cell r="C6306" t="str">
            <v>230SHT0002313</v>
          </cell>
          <cell r="D6306" t="str">
            <v>陕汽L型连接板左</v>
          </cell>
        </row>
        <row r="6307">
          <cell r="B6307" t="str">
            <v>SHT0002314</v>
          </cell>
          <cell r="C6307" t="str">
            <v>230SHT0002314</v>
          </cell>
          <cell r="D6307" t="str">
            <v>陕汽L型连接板右</v>
          </cell>
        </row>
        <row r="6308">
          <cell r="B6308" t="str">
            <v>REM0001972</v>
          </cell>
          <cell r="C6308" t="str">
            <v>210REM0001972</v>
          </cell>
          <cell r="D6308" t="str">
            <v>重卡内扶手按钮中(新灰)</v>
          </cell>
        </row>
        <row r="6309">
          <cell r="B6309" t="str">
            <v>REM0000403</v>
          </cell>
          <cell r="C6309" t="str">
            <v>210REM0000403</v>
          </cell>
          <cell r="D6309" t="str">
            <v>ETX改型前下视镜杆安装座</v>
          </cell>
        </row>
        <row r="6310">
          <cell r="B6310" t="str">
            <v>REM0001099</v>
          </cell>
          <cell r="C6310" t="str">
            <v>210REM0001099</v>
          </cell>
          <cell r="D6310" t="str">
            <v>B40L左导光条安装板</v>
          </cell>
        </row>
        <row r="6311">
          <cell r="B6311" t="str">
            <v>REM0001116</v>
          </cell>
          <cell r="C6311" t="str">
            <v>210REM0001116</v>
          </cell>
          <cell r="D6311" t="str">
            <v>B40L右导光条安装板</v>
          </cell>
        </row>
        <row r="6312">
          <cell r="B6312" t="str">
            <v>SHT0000559</v>
          </cell>
          <cell r="C6312" t="str">
            <v>220SHT0000559</v>
          </cell>
          <cell r="D6312" t="str">
            <v>右侧扶手护面总成</v>
          </cell>
        </row>
        <row r="6313">
          <cell r="B6313" t="str">
            <v>REM0003053</v>
          </cell>
          <cell r="C6313" t="str">
            <v>210REM0003053</v>
          </cell>
          <cell r="D6313" t="str">
            <v>BC311单曲率镜托板-左</v>
          </cell>
        </row>
        <row r="6314">
          <cell r="B6314" t="str">
            <v>TST0000163</v>
          </cell>
          <cell r="C6314" t="str">
            <v>230TST0000163</v>
          </cell>
          <cell r="D6314" t="str">
            <v>ф7.5*80冲针</v>
          </cell>
        </row>
        <row r="6315">
          <cell r="B6315" t="str">
            <v>TST0000170</v>
          </cell>
          <cell r="C6315" t="str">
            <v>230TST0000170</v>
          </cell>
          <cell r="D6315" t="str">
            <v>ф6.8*80冲针</v>
          </cell>
        </row>
        <row r="6316">
          <cell r="B6316" t="str">
            <v>TST0000175</v>
          </cell>
          <cell r="C6316" t="str">
            <v>230TST0000175</v>
          </cell>
          <cell r="D6316" t="str">
            <v>ф7.6*80冲针</v>
          </cell>
        </row>
        <row r="6317">
          <cell r="B6317" t="str">
            <v>TST0000180</v>
          </cell>
          <cell r="C6317" t="str">
            <v>230TST0000180</v>
          </cell>
          <cell r="D6317" t="str">
            <v>ф6.2*80冲针</v>
          </cell>
        </row>
        <row r="6318">
          <cell r="B6318" t="str">
            <v>TST0000181</v>
          </cell>
          <cell r="C6318" t="str">
            <v>230TST0000181</v>
          </cell>
          <cell r="D6318" t="str">
            <v>ф7.2*80冲针</v>
          </cell>
        </row>
        <row r="6319">
          <cell r="B6319" t="str">
            <v>TST0000198</v>
          </cell>
          <cell r="C6319" t="str">
            <v>230TST0000198</v>
          </cell>
          <cell r="D6319" t="str">
            <v>冲针φ7.1*80</v>
          </cell>
        </row>
        <row r="6320">
          <cell r="B6320" t="str">
            <v>TST0000470</v>
          </cell>
          <cell r="C6320" t="str">
            <v>230TST0000470</v>
          </cell>
          <cell r="D6320" t="str">
            <v>塑焊枪枪芯220V-700W</v>
          </cell>
        </row>
        <row r="6321">
          <cell r="B6321" t="str">
            <v>SCS0004177</v>
          </cell>
          <cell r="C6321" t="str">
            <v>220SCS0004177</v>
          </cell>
          <cell r="D6321" t="str">
            <v>B40L中改后排靠背拉线总成</v>
          </cell>
        </row>
        <row r="6322">
          <cell r="B6322" t="str">
            <v>SHT0001130</v>
          </cell>
          <cell r="C6322" t="str">
            <v>230SHT0001130</v>
          </cell>
          <cell r="D6322" t="str">
            <v>右靠背板分总成</v>
          </cell>
        </row>
        <row r="6323">
          <cell r="B6323" t="str">
            <v>SHT0001131</v>
          </cell>
          <cell r="C6323" t="str">
            <v>230SHT0001131</v>
          </cell>
          <cell r="D6323" t="str">
            <v>左靠背板分总成</v>
          </cell>
        </row>
        <row r="6324">
          <cell r="B6324" t="str">
            <v>SHT0001552</v>
          </cell>
          <cell r="C6324" t="str">
            <v>230SHT0001552</v>
          </cell>
          <cell r="D6324" t="str">
            <v>调角器左下连接板组件电泳</v>
          </cell>
        </row>
        <row r="6325">
          <cell r="B6325" t="str">
            <v>SHT0001554</v>
          </cell>
          <cell r="C6325" t="str">
            <v>230SHT0001554</v>
          </cell>
          <cell r="D6325" t="str">
            <v>调角器右下连接板组件电泳</v>
          </cell>
        </row>
        <row r="6326">
          <cell r="B6326" t="str">
            <v>SHT0002296</v>
          </cell>
          <cell r="C6326" t="str">
            <v>230SHT0002296</v>
          </cell>
          <cell r="D6326" t="str">
            <v>调角器右上连接板组件</v>
          </cell>
        </row>
        <row r="6327">
          <cell r="B6327" t="str">
            <v>SLT0002392</v>
          </cell>
          <cell r="C6327" t="str">
            <v>230SLT0002392</v>
          </cell>
          <cell r="D6327" t="str">
            <v>小背折叠板主板电泳</v>
          </cell>
        </row>
        <row r="6328">
          <cell r="B6328" t="str">
            <v>TST0000781</v>
          </cell>
          <cell r="C6328" t="str">
            <v>230TST0000781</v>
          </cell>
          <cell r="D6328" t="str">
            <v>板材B410</v>
          </cell>
        </row>
        <row r="6329">
          <cell r="B6329" t="str">
            <v>REM0001835</v>
          </cell>
          <cell r="C6329" t="str">
            <v>210REM0001835</v>
          </cell>
          <cell r="D6329" t="str">
            <v>华菱镜座</v>
          </cell>
        </row>
        <row r="6330">
          <cell r="B6330" t="str">
            <v>SHT0002648</v>
          </cell>
          <cell r="C6330" t="str">
            <v>210SHT0002648</v>
          </cell>
          <cell r="D6330" t="str">
            <v>2.0座椅仰角调节手柄塑件</v>
          </cell>
        </row>
        <row r="6331">
          <cell r="B6331" t="str">
            <v>REM0001971</v>
          </cell>
          <cell r="C6331" t="str">
            <v>210REM0001971</v>
          </cell>
          <cell r="D6331" t="str">
            <v>重卡内扶手按钮小(新灰)</v>
          </cell>
        </row>
        <row r="6332">
          <cell r="B6332" t="str">
            <v>SHT0012212</v>
          </cell>
          <cell r="C6332" t="str">
            <v>230SHT0012212</v>
          </cell>
          <cell r="D6332" t="str">
            <v>1.0座框前横梁焊接总成</v>
          </cell>
        </row>
        <row r="6333">
          <cell r="B6333" t="str">
            <v>SHT0002469</v>
          </cell>
          <cell r="C6333" t="str">
            <v>230SHT0002469</v>
          </cell>
          <cell r="D6333" t="str">
            <v>下框左右支架钣金电泳</v>
          </cell>
        </row>
        <row r="6334">
          <cell r="B6334" t="str">
            <v>SHT0013123</v>
          </cell>
          <cell r="C6334" t="str">
            <v>230SHT0013123</v>
          </cell>
          <cell r="D6334" t="str">
            <v>仰角拉线总成</v>
          </cell>
        </row>
        <row r="6335">
          <cell r="B6335" t="str">
            <v>TST0001801</v>
          </cell>
          <cell r="C6335" t="str">
            <v>230TST0001801</v>
          </cell>
          <cell r="D6335" t="str">
            <v>板材ST14</v>
          </cell>
        </row>
        <row r="6336">
          <cell r="B6336" t="str">
            <v>SHT0010050</v>
          </cell>
          <cell r="C6336" t="str">
            <v>230SHT0010050</v>
          </cell>
          <cell r="D6336" t="str">
            <v>内绞架支撑钣金</v>
          </cell>
        </row>
        <row r="6337">
          <cell r="B6337" t="str">
            <v>SHT0010057</v>
          </cell>
          <cell r="C6337" t="str">
            <v>230SHT0010057</v>
          </cell>
          <cell r="D6337" t="str">
            <v>外绞架支撑钣金</v>
          </cell>
        </row>
        <row r="6338">
          <cell r="B6338" t="str">
            <v>REM0000500</v>
          </cell>
          <cell r="C6338" t="str">
            <v>210REM0000500</v>
          </cell>
          <cell r="D6338" t="str">
            <v>北奔上镜座</v>
          </cell>
        </row>
        <row r="6339">
          <cell r="B6339" t="str">
            <v>TSY0000634</v>
          </cell>
          <cell r="C6339" t="str">
            <v>220TSY0000634</v>
          </cell>
          <cell r="D6339" t="str">
            <v>打孔纸1.6M</v>
          </cell>
        </row>
        <row r="6340">
          <cell r="B6340" t="str">
            <v>SHT0001403</v>
          </cell>
          <cell r="C6340" t="str">
            <v>230SHT0001403</v>
          </cell>
          <cell r="D6340" t="str">
            <v>调角器左下连接板组件</v>
          </cell>
        </row>
        <row r="6341">
          <cell r="B6341" t="str">
            <v>SHT0001405</v>
          </cell>
          <cell r="C6341" t="str">
            <v>230SHT0001405</v>
          </cell>
          <cell r="D6341" t="str">
            <v>调角器右下连接板组件</v>
          </cell>
        </row>
        <row r="6342">
          <cell r="B6342" t="str">
            <v>RSM0000342</v>
          </cell>
          <cell r="C6342" t="str">
            <v>210RSM0000342</v>
          </cell>
          <cell r="D6342" t="str">
            <v>1780下视镜镜头分总成</v>
          </cell>
        </row>
        <row r="6343">
          <cell r="B6343" t="str">
            <v>SLT0001682</v>
          </cell>
          <cell r="C6343" t="str">
            <v>220SLT0001682</v>
          </cell>
          <cell r="D6343" t="str">
            <v>解锁拉线</v>
          </cell>
        </row>
        <row r="6344">
          <cell r="B6344" t="str">
            <v>TST0000645</v>
          </cell>
          <cell r="C6344" t="str">
            <v>230TST0000645</v>
          </cell>
          <cell r="D6344" t="str">
            <v>保温棉</v>
          </cell>
        </row>
        <row r="6345">
          <cell r="B6345" t="str">
            <v>TST0000716</v>
          </cell>
          <cell r="C6345" t="str">
            <v>220TST0000716</v>
          </cell>
          <cell r="D6345" t="str">
            <v>磁铁定规</v>
          </cell>
        </row>
        <row r="6346">
          <cell r="B6346" t="str">
            <v>TST0000717</v>
          </cell>
          <cell r="C6346" t="str">
            <v>220TST0000717</v>
          </cell>
          <cell r="D6346" t="str">
            <v>针杆</v>
          </cell>
        </row>
        <row r="6347">
          <cell r="B6347" t="str">
            <v>TST0001744</v>
          </cell>
          <cell r="C6347" t="str">
            <v>220TST0001744</v>
          </cell>
          <cell r="D6347" t="str">
            <v>剪线簧片0.15m</v>
          </cell>
        </row>
        <row r="6348">
          <cell r="B6348" t="str">
            <v>TST0000349</v>
          </cell>
          <cell r="C6348" t="str">
            <v>230TST0000349</v>
          </cell>
          <cell r="D6348" t="str">
            <v>密封胶</v>
          </cell>
        </row>
        <row r="6349">
          <cell r="B6349" t="str">
            <v>TST0001019</v>
          </cell>
          <cell r="C6349" t="str">
            <v>230TST0001019</v>
          </cell>
          <cell r="D6349" t="str">
            <v>快速接头12*</v>
          </cell>
        </row>
        <row r="6350">
          <cell r="B6350" t="str">
            <v>TST0001052</v>
          </cell>
          <cell r="C6350" t="str">
            <v>230TST0001052</v>
          </cell>
          <cell r="D6350" t="str">
            <v>二相插头</v>
          </cell>
        </row>
        <row r="6351">
          <cell r="B6351" t="str">
            <v>TST0001069</v>
          </cell>
          <cell r="C6351" t="str">
            <v>230TST0001069</v>
          </cell>
          <cell r="D6351" t="str">
            <v>插头3级</v>
          </cell>
        </row>
        <row r="6352">
          <cell r="B6352" t="str">
            <v>TST0001108</v>
          </cell>
          <cell r="C6352" t="str">
            <v>230TST0001108</v>
          </cell>
          <cell r="D6352" t="str">
            <v>胀管螺丝</v>
          </cell>
        </row>
        <row r="6353">
          <cell r="B6353" t="str">
            <v>TST0001181</v>
          </cell>
          <cell r="C6353" t="str">
            <v>230TST0001181</v>
          </cell>
          <cell r="D6353" t="str">
            <v>风扇叶</v>
          </cell>
        </row>
        <row r="6354">
          <cell r="B6354" t="str">
            <v>TST0001216</v>
          </cell>
          <cell r="C6354" t="str">
            <v>230TST0001216</v>
          </cell>
          <cell r="D6354" t="str">
            <v>PVC接头</v>
          </cell>
        </row>
        <row r="6355">
          <cell r="B6355" t="str">
            <v>TST0001529</v>
          </cell>
          <cell r="C6355" t="str">
            <v>230TST0001529</v>
          </cell>
          <cell r="D6355" t="str">
            <v>涨管螺丝16</v>
          </cell>
        </row>
        <row r="6356">
          <cell r="B6356" t="str">
            <v>TST0001102</v>
          </cell>
          <cell r="C6356" t="str">
            <v>230TST0001102</v>
          </cell>
          <cell r="D6356" t="str">
            <v>丝锥M4</v>
          </cell>
        </row>
        <row r="6357">
          <cell r="B6357" t="str">
            <v>TST0001315</v>
          </cell>
          <cell r="C6357" t="str">
            <v>230TST0001315</v>
          </cell>
          <cell r="D6357" t="str">
            <v>有肩套20*35</v>
          </cell>
        </row>
        <row r="6358">
          <cell r="B6358" t="str">
            <v>TST0000024</v>
          </cell>
          <cell r="C6358" t="str">
            <v>230TST0000024</v>
          </cell>
          <cell r="D6358" t="str">
            <v>扁钢Q235</v>
          </cell>
        </row>
        <row r="6359">
          <cell r="B6359" t="str">
            <v>SLT0000775</v>
          </cell>
          <cell r="C6359" t="str">
            <v>220SLT0000775</v>
          </cell>
          <cell r="D6359" t="str">
            <v>M4左侧护板</v>
          </cell>
        </row>
        <row r="6360">
          <cell r="B6360" t="str">
            <v>SLT0010590</v>
          </cell>
          <cell r="C6360" t="str">
            <v>230SLT0010590</v>
          </cell>
          <cell r="D6360" t="str">
            <v>芯盘同步杆</v>
          </cell>
        </row>
        <row r="6361">
          <cell r="B6361" t="str">
            <v>TMA0000204</v>
          </cell>
          <cell r="C6361" t="str">
            <v>210TMA0000204</v>
          </cell>
          <cell r="D6361" t="str">
            <v>豪泺纸箱底</v>
          </cell>
        </row>
        <row r="6362">
          <cell r="B6362" t="str">
            <v>TMA0000204</v>
          </cell>
          <cell r="C6362" t="str">
            <v>230TMA0000204</v>
          </cell>
          <cell r="D6362" t="str">
            <v>豪泺纸箱底</v>
          </cell>
        </row>
        <row r="6363">
          <cell r="B6363" t="str">
            <v>TST0000034</v>
          </cell>
          <cell r="C6363" t="str">
            <v>230TST0000034</v>
          </cell>
          <cell r="D6363" t="str">
            <v>板材SAPH440</v>
          </cell>
        </row>
        <row r="6364">
          <cell r="B6364" t="str">
            <v>TST0000090</v>
          </cell>
          <cell r="C6364" t="str">
            <v>230TST0000090</v>
          </cell>
          <cell r="D6364" t="str">
            <v>卷材SAPH440</v>
          </cell>
        </row>
        <row r="6365">
          <cell r="B6365" t="str">
            <v>SLT0002553</v>
          </cell>
          <cell r="C6365" t="str">
            <v>230SLT0002553</v>
          </cell>
          <cell r="D6365" t="str">
            <v>驾驶员靠背支撑钢丝总成</v>
          </cell>
        </row>
        <row r="6366">
          <cell r="B6366" t="str">
            <v>SLT0002564</v>
          </cell>
          <cell r="C6366" t="str">
            <v>230SLT0002564</v>
          </cell>
          <cell r="D6366" t="str">
            <v>驾驶员靠背支撑钢丝总成</v>
          </cell>
        </row>
        <row r="6367">
          <cell r="B6367" t="str">
            <v>SHT0001895</v>
          </cell>
          <cell r="C6367" t="str">
            <v>230SHT0001895</v>
          </cell>
          <cell r="D6367" t="str">
            <v>左侧调角连接板焊接总成</v>
          </cell>
        </row>
        <row r="6368">
          <cell r="B6368" t="str">
            <v>SHT0001896</v>
          </cell>
          <cell r="C6368" t="str">
            <v>230SHT0001896</v>
          </cell>
          <cell r="D6368" t="str">
            <v>右侧调角连接板焊接总成</v>
          </cell>
        </row>
        <row r="6369">
          <cell r="B6369" t="str">
            <v>SHT0013357</v>
          </cell>
          <cell r="C6369" t="str">
            <v>230SHT0013357</v>
          </cell>
          <cell r="D6369" t="str">
            <v>下框上安装板焊接总成</v>
          </cell>
        </row>
        <row r="6370">
          <cell r="B6370" t="str">
            <v>RSM0000042</v>
          </cell>
          <cell r="C6370" t="str">
            <v>210RSM0000042</v>
          </cell>
          <cell r="D6370" t="str">
            <v>豪泺路面镜镜座</v>
          </cell>
        </row>
        <row r="6371">
          <cell r="B6371" t="str">
            <v>TSY0000468</v>
          </cell>
          <cell r="C6371" t="str">
            <v>220TSY0000468</v>
          </cell>
          <cell r="D6371" t="str">
            <v>打孔纸</v>
          </cell>
        </row>
        <row r="6372">
          <cell r="B6372" t="str">
            <v>SHT0001854</v>
          </cell>
          <cell r="C6372" t="str">
            <v>230SHT0001854</v>
          </cell>
          <cell r="D6372" t="str">
            <v>左纵梁</v>
          </cell>
        </row>
        <row r="6373">
          <cell r="B6373" t="str">
            <v>SHT0001855</v>
          </cell>
          <cell r="C6373" t="str">
            <v>230SHT0001855</v>
          </cell>
          <cell r="D6373" t="str">
            <v>右纵梁</v>
          </cell>
        </row>
        <row r="6374">
          <cell r="B6374" t="str">
            <v>TWT0000012</v>
          </cell>
          <cell r="C6374" t="str">
            <v>230TWT0000012</v>
          </cell>
          <cell r="D6374" t="str">
            <v>焊管Q195</v>
          </cell>
        </row>
        <row r="6375">
          <cell r="B6375" t="str">
            <v>RIM0000017</v>
          </cell>
          <cell r="C6375" t="str">
            <v>210RIM0000017</v>
          </cell>
          <cell r="D6375" t="str">
            <v>18D镜杆</v>
          </cell>
        </row>
        <row r="6376">
          <cell r="B6376" t="str">
            <v>SHT0013915</v>
          </cell>
          <cell r="C6376" t="str">
            <v>230SHT0013915</v>
          </cell>
          <cell r="D6376" t="str">
            <v>调角器右下连接板组件</v>
          </cell>
        </row>
        <row r="6377">
          <cell r="B6377" t="str">
            <v>SHT0013916</v>
          </cell>
          <cell r="C6377" t="str">
            <v>230SHT0013916</v>
          </cell>
          <cell r="D6377" t="str">
            <v>调角器左下连接板组件</v>
          </cell>
        </row>
        <row r="6378">
          <cell r="B6378" t="str">
            <v>SLT0000434</v>
          </cell>
          <cell r="C6378" t="str">
            <v>220SLT0000434</v>
          </cell>
          <cell r="D6378" t="str">
            <v>K1窄车铰链右</v>
          </cell>
        </row>
        <row r="6379">
          <cell r="B6379" t="str">
            <v>TMA0000586</v>
          </cell>
          <cell r="C6379" t="str">
            <v>210TMA0000586</v>
          </cell>
          <cell r="D6379" t="str">
            <v>1125*720*5双瓦楞纸隔板</v>
          </cell>
        </row>
        <row r="6380">
          <cell r="B6380" t="str">
            <v>SHT0001957</v>
          </cell>
          <cell r="C6380" t="str">
            <v>230SHT0001957</v>
          </cell>
          <cell r="D6380" t="str">
            <v>调角器左下连接板组件</v>
          </cell>
        </row>
        <row r="6381">
          <cell r="B6381" t="str">
            <v>SHT0001231</v>
          </cell>
          <cell r="C6381" t="str">
            <v>230SHT0001231</v>
          </cell>
          <cell r="D6381" t="str">
            <v>下框右纵梁</v>
          </cell>
        </row>
        <row r="6382">
          <cell r="B6382" t="str">
            <v>SHT0001232</v>
          </cell>
          <cell r="C6382" t="str">
            <v>230SHT0001232</v>
          </cell>
          <cell r="D6382" t="str">
            <v>下框左纵梁</v>
          </cell>
        </row>
        <row r="6383">
          <cell r="B6383" t="str">
            <v>SHT0001959</v>
          </cell>
          <cell r="C6383" t="str">
            <v>230SHT0001959</v>
          </cell>
          <cell r="D6383" t="str">
            <v>调角器右下连接板组件</v>
          </cell>
        </row>
        <row r="6384">
          <cell r="B6384" t="str">
            <v>TST0000513</v>
          </cell>
          <cell r="C6384" t="str">
            <v>230TST0000513</v>
          </cell>
          <cell r="D6384" t="str">
            <v>方尺25*50</v>
          </cell>
        </row>
        <row r="6385">
          <cell r="B6385" t="str">
            <v>TST0000588</v>
          </cell>
          <cell r="C6385" t="str">
            <v>230TST0000588</v>
          </cell>
          <cell r="D6385" t="str">
            <v>开关（台钻用）</v>
          </cell>
        </row>
        <row r="6386">
          <cell r="B6386" t="str">
            <v>TST0001297</v>
          </cell>
          <cell r="C6386" t="str">
            <v>230TST0001297</v>
          </cell>
          <cell r="D6386" t="str">
            <v>导柱销12*80</v>
          </cell>
        </row>
        <row r="6387">
          <cell r="B6387" t="str">
            <v>TST0001329</v>
          </cell>
          <cell r="C6387" t="str">
            <v>230TST0001329</v>
          </cell>
          <cell r="D6387" t="str">
            <v>导柱28*160</v>
          </cell>
        </row>
        <row r="6388">
          <cell r="B6388" t="str">
            <v>SHT0010453</v>
          </cell>
          <cell r="C6388" t="str">
            <v>230SHT0010453</v>
          </cell>
          <cell r="D6388" t="str">
            <v>下框前横梁组件</v>
          </cell>
        </row>
        <row r="6389">
          <cell r="B6389" t="str">
            <v>SCS0004112</v>
          </cell>
          <cell r="C6389" t="str">
            <v>220SCS0004112</v>
          </cell>
          <cell r="D6389" t="str">
            <v>B40L座椅支撑外壳</v>
          </cell>
        </row>
        <row r="6390">
          <cell r="B6390" t="str">
            <v>SCS0004112</v>
          </cell>
          <cell r="C6390" t="str">
            <v>210SCS0004112</v>
          </cell>
          <cell r="D6390" t="str">
            <v>B40L座椅支撑外壳</v>
          </cell>
        </row>
        <row r="6391">
          <cell r="B6391" t="str">
            <v>REM0002255</v>
          </cell>
          <cell r="C6391" t="str">
            <v>210REM0002255</v>
          </cell>
          <cell r="D6391" t="str">
            <v>T7H广角加热片左</v>
          </cell>
        </row>
        <row r="6392">
          <cell r="B6392" t="str">
            <v>REM0002283</v>
          </cell>
          <cell r="C6392" t="str">
            <v>210REM0002283</v>
          </cell>
          <cell r="D6392" t="str">
            <v>T7H广角加热片右</v>
          </cell>
        </row>
        <row r="6393">
          <cell r="B6393" t="str">
            <v>RIM0000011</v>
          </cell>
          <cell r="C6393" t="str">
            <v>210RIM0000011</v>
          </cell>
          <cell r="D6393" t="str">
            <v>3GD镜片</v>
          </cell>
        </row>
        <row r="6394">
          <cell r="B6394" t="str">
            <v>RIM0000024</v>
          </cell>
          <cell r="C6394" t="str">
            <v>210RIM0000024</v>
          </cell>
          <cell r="D6394" t="str">
            <v>M20内视镜片</v>
          </cell>
        </row>
        <row r="6395">
          <cell r="B6395" t="str">
            <v>RIM0000103</v>
          </cell>
          <cell r="C6395" t="str">
            <v>210RIM0000103</v>
          </cell>
          <cell r="D6395" t="str">
            <v>18D内镜镜片</v>
          </cell>
        </row>
        <row r="6396">
          <cell r="B6396" t="str">
            <v>SCS0004370</v>
          </cell>
          <cell r="C6396" t="str">
            <v>230SCS0004370</v>
          </cell>
          <cell r="D6396" t="str">
            <v>中改左座椅座垫右前加强板</v>
          </cell>
        </row>
        <row r="6397">
          <cell r="B6397" t="str">
            <v>SLT0010439</v>
          </cell>
          <cell r="C6397" t="str">
            <v>230SLT0010439</v>
          </cell>
          <cell r="D6397" t="str">
            <v>副驾靠背支撑钢丝焊接总成</v>
          </cell>
        </row>
        <row r="6398">
          <cell r="B6398" t="str">
            <v>TST0000026</v>
          </cell>
          <cell r="C6398" t="str">
            <v>230TST0000026</v>
          </cell>
          <cell r="D6398" t="str">
            <v>板材SAPH440</v>
          </cell>
        </row>
        <row r="6399">
          <cell r="B6399" t="str">
            <v>RIM0000099</v>
          </cell>
          <cell r="C6399" t="str">
            <v>210RIM0000099</v>
          </cell>
          <cell r="D6399" t="str">
            <v>内视镜L0823020004A0</v>
          </cell>
        </row>
        <row r="6400">
          <cell r="B6400" t="str">
            <v>SCS0004110</v>
          </cell>
          <cell r="C6400" t="str">
            <v>220SCS0004110</v>
          </cell>
          <cell r="D6400" t="str">
            <v>B40L座椅扣手内支撑</v>
          </cell>
        </row>
        <row r="6401">
          <cell r="B6401" t="str">
            <v>SCS0004110</v>
          </cell>
          <cell r="C6401" t="str">
            <v>210SCS0004110</v>
          </cell>
          <cell r="D6401" t="str">
            <v>B40L座椅扣手内支撑</v>
          </cell>
        </row>
        <row r="6402">
          <cell r="B6402" t="str">
            <v>REM0000842</v>
          </cell>
          <cell r="C6402" t="str">
            <v>210REM0000842</v>
          </cell>
          <cell r="D6402" t="str">
            <v>M50NLED线束合件</v>
          </cell>
        </row>
        <row r="6403">
          <cell r="B6403" t="str">
            <v>SLT0002647</v>
          </cell>
          <cell r="C6403" t="str">
            <v>220SLT0002647</v>
          </cell>
          <cell r="D6403" t="str">
            <v>K1标准头枕布套</v>
          </cell>
        </row>
        <row r="6404">
          <cell r="B6404" t="str">
            <v>TST0000104</v>
          </cell>
          <cell r="C6404" t="str">
            <v>230TST0000104</v>
          </cell>
          <cell r="D6404" t="str">
            <v>ф8.5（钻头）</v>
          </cell>
        </row>
        <row r="6405">
          <cell r="B6405" t="str">
            <v>TST0000530</v>
          </cell>
          <cell r="C6405" t="str">
            <v>230TST0000530</v>
          </cell>
          <cell r="D6405" t="str">
            <v>扳手套头φ9</v>
          </cell>
        </row>
        <row r="6406">
          <cell r="B6406" t="str">
            <v>SHT0000619</v>
          </cell>
          <cell r="C6406" t="str">
            <v>220SHT0000619</v>
          </cell>
          <cell r="D6406" t="str">
            <v>2280椰棕吊铺下面硬质棉</v>
          </cell>
        </row>
        <row r="6407">
          <cell r="B6407" t="str">
            <v>REM0003137</v>
          </cell>
          <cell r="C6407" t="str">
            <v>230REM0003137</v>
          </cell>
          <cell r="D6407" t="str">
            <v>捷运连接杆左主管分总成</v>
          </cell>
        </row>
        <row r="6408">
          <cell r="B6408" t="str">
            <v>REM0003145</v>
          </cell>
          <cell r="C6408" t="str">
            <v>230REM0003145</v>
          </cell>
          <cell r="D6408" t="str">
            <v>捷运连接杆右主管分总成</v>
          </cell>
        </row>
        <row r="6409">
          <cell r="B6409" t="str">
            <v>REM0001890</v>
          </cell>
          <cell r="C6409" t="str">
            <v>210REM0001890</v>
          </cell>
          <cell r="D6409" t="str">
            <v>一汽军车压块</v>
          </cell>
        </row>
        <row r="6410">
          <cell r="B6410" t="str">
            <v>SLT0010530</v>
          </cell>
          <cell r="C6410" t="str">
            <v>230SLT0010530</v>
          </cell>
          <cell r="D6410" t="str">
            <v>绞架连杆1</v>
          </cell>
        </row>
        <row r="6411">
          <cell r="B6411" t="str">
            <v>SHT0000092</v>
          </cell>
          <cell r="C6411" t="str">
            <v>210SHT0000092</v>
          </cell>
          <cell r="D6411" t="str">
            <v>M4右舵副边罩壳</v>
          </cell>
        </row>
        <row r="6412">
          <cell r="B6412" t="str">
            <v>SHT0000092</v>
          </cell>
          <cell r="C6412" t="str">
            <v>220SHT0000092</v>
          </cell>
          <cell r="D6412" t="str">
            <v>M4右舵副边罩壳</v>
          </cell>
        </row>
        <row r="6413">
          <cell r="B6413" t="str">
            <v>RSM0000325</v>
          </cell>
          <cell r="C6413" t="str">
            <v>230RSM0000325</v>
          </cell>
          <cell r="D6413" t="str">
            <v>奥驰下视镜杆主管分总成</v>
          </cell>
        </row>
        <row r="6414">
          <cell r="B6414" t="str">
            <v>TMA0000209</v>
          </cell>
          <cell r="C6414" t="str">
            <v>210TMA0000209</v>
          </cell>
          <cell r="D6414" t="str">
            <v>奥驰补盲镜包装箱</v>
          </cell>
        </row>
        <row r="6415">
          <cell r="B6415" t="str">
            <v>TMA0000209</v>
          </cell>
          <cell r="C6415" t="str">
            <v>230TMA0000209</v>
          </cell>
          <cell r="D6415" t="str">
            <v>奥驰补盲镜包装箱</v>
          </cell>
        </row>
        <row r="6416">
          <cell r="B6416" t="str">
            <v>SLT0010736</v>
          </cell>
          <cell r="C6416" t="str">
            <v>220SLT0010736</v>
          </cell>
          <cell r="D6416" t="str">
            <v>坐垫舒适性海绵1</v>
          </cell>
        </row>
        <row r="6417">
          <cell r="B6417" t="str">
            <v>RSM0000117</v>
          </cell>
          <cell r="C6417" t="str">
            <v>210RSM0000117</v>
          </cell>
          <cell r="D6417" t="str">
            <v>济南轻卡补盲镜杆(喷涂)</v>
          </cell>
        </row>
        <row r="6418">
          <cell r="B6418" t="str">
            <v>SCS0004385</v>
          </cell>
          <cell r="C6418" t="str">
            <v>230SCS0004385</v>
          </cell>
          <cell r="D6418" t="str">
            <v>右侧调角器下连接板组合</v>
          </cell>
        </row>
        <row r="6419">
          <cell r="B6419" t="str">
            <v>SCS0004386</v>
          </cell>
          <cell r="C6419" t="str">
            <v>230SCS0004386</v>
          </cell>
          <cell r="D6419" t="str">
            <v>中改左侧调角器下连接板</v>
          </cell>
        </row>
        <row r="6420">
          <cell r="B6420" t="str">
            <v>SHT0013310</v>
          </cell>
          <cell r="C6420" t="str">
            <v>230SHT0013310</v>
          </cell>
          <cell r="D6420" t="str">
            <v>座垫翻折支撑钣焊接总成</v>
          </cell>
        </row>
        <row r="6421">
          <cell r="B6421" t="str">
            <v>SHT0001387</v>
          </cell>
          <cell r="C6421" t="str">
            <v>230SHT0001387</v>
          </cell>
          <cell r="D6421" t="str">
            <v>调角器左下连接板组件</v>
          </cell>
        </row>
        <row r="6422">
          <cell r="B6422" t="str">
            <v>SHT0001389</v>
          </cell>
          <cell r="C6422" t="str">
            <v>230SHT0001389</v>
          </cell>
          <cell r="D6422" t="str">
            <v>调角器右下连接板组件</v>
          </cell>
        </row>
        <row r="6423">
          <cell r="B6423" t="str">
            <v>SLT0010531</v>
          </cell>
          <cell r="C6423" t="str">
            <v>230SLT0010531</v>
          </cell>
          <cell r="D6423" t="str">
            <v>绞架连杆2</v>
          </cell>
        </row>
        <row r="6424">
          <cell r="B6424" t="str">
            <v>SHT0013184</v>
          </cell>
          <cell r="C6424" t="str">
            <v>230SHT0013184</v>
          </cell>
          <cell r="D6424" t="str">
            <v>副驾仰角拉线总成</v>
          </cell>
        </row>
        <row r="6425">
          <cell r="B6425" t="str">
            <v>SHT0001225</v>
          </cell>
          <cell r="C6425" t="str">
            <v>230SHT0001225</v>
          </cell>
          <cell r="D6425" t="str">
            <v>内加强板</v>
          </cell>
        </row>
        <row r="6426">
          <cell r="B6426" t="str">
            <v>SHT0012080</v>
          </cell>
          <cell r="C6426" t="str">
            <v>230SHT0012080</v>
          </cell>
          <cell r="D6426" t="str">
            <v>1.0升级左纵梁</v>
          </cell>
        </row>
        <row r="6427">
          <cell r="B6427" t="str">
            <v>SCS0004775</v>
          </cell>
          <cell r="C6427" t="str">
            <v>230SCS0004775</v>
          </cell>
          <cell r="D6427" t="str">
            <v>前排靠背支撑框线总成</v>
          </cell>
        </row>
        <row r="6428">
          <cell r="B6428" t="str">
            <v>SHT0002472</v>
          </cell>
          <cell r="C6428" t="str">
            <v>230SHT0002472</v>
          </cell>
          <cell r="D6428" t="str">
            <v>仰角锁止齿板电泳</v>
          </cell>
        </row>
        <row r="6429">
          <cell r="B6429" t="str">
            <v>TST0001719</v>
          </cell>
          <cell r="C6429" t="str">
            <v>230TST0001719</v>
          </cell>
          <cell r="D6429" t="str">
            <v>冷板材ST12</v>
          </cell>
        </row>
        <row r="6430">
          <cell r="B6430" t="str">
            <v>REM0000633</v>
          </cell>
          <cell r="C6430" t="str">
            <v>210REM0000633</v>
          </cell>
          <cell r="D6430" t="str">
            <v>MV3下镜座装饰罩</v>
          </cell>
        </row>
        <row r="6431">
          <cell r="B6431" t="str">
            <v>BFA0000626</v>
          </cell>
          <cell r="C6431" t="str">
            <v>230BFA0000626</v>
          </cell>
          <cell r="D6431" t="str">
            <v>φ16*120内方螺丝</v>
          </cell>
        </row>
        <row r="6432">
          <cell r="B6432" t="str">
            <v>TWT0000045</v>
          </cell>
          <cell r="C6432" t="str">
            <v>230TWT0000045</v>
          </cell>
          <cell r="D6432" t="str">
            <v>圆钢</v>
          </cell>
        </row>
        <row r="6433">
          <cell r="B6433" t="str">
            <v>SHT0001329</v>
          </cell>
          <cell r="C6433" t="str">
            <v>230SHT0001329</v>
          </cell>
          <cell r="D6433" t="str">
            <v>后支撑焊接组件</v>
          </cell>
        </row>
        <row r="6434">
          <cell r="B6434" t="str">
            <v>SHT0001026</v>
          </cell>
          <cell r="C6434" t="str">
            <v>230SHT0001026</v>
          </cell>
          <cell r="D6434" t="str">
            <v>上框右支架</v>
          </cell>
        </row>
        <row r="6435">
          <cell r="B6435" t="str">
            <v>SHT0001027</v>
          </cell>
          <cell r="C6435" t="str">
            <v>230SHT0001027</v>
          </cell>
          <cell r="D6435" t="str">
            <v>上框左支架</v>
          </cell>
        </row>
        <row r="6436">
          <cell r="B6436" t="str">
            <v>SLT0002386</v>
          </cell>
          <cell r="C6436" t="str">
            <v>230SLT0002386</v>
          </cell>
          <cell r="D6436" t="str">
            <v>司机背右旁接板</v>
          </cell>
        </row>
        <row r="6437">
          <cell r="B6437" t="str">
            <v>SCS0004111</v>
          </cell>
          <cell r="C6437" t="str">
            <v>220SCS0004111</v>
          </cell>
          <cell r="D6437" t="str">
            <v>B40V后排扣手</v>
          </cell>
        </row>
        <row r="6438">
          <cell r="B6438" t="str">
            <v>SCS0004111</v>
          </cell>
          <cell r="C6438" t="str">
            <v>210SCS0004111</v>
          </cell>
          <cell r="D6438" t="str">
            <v>B40V后排扣手</v>
          </cell>
        </row>
        <row r="6439">
          <cell r="B6439" t="str">
            <v>SLT0002296</v>
          </cell>
          <cell r="C6439" t="str">
            <v>220SLT0002296</v>
          </cell>
          <cell r="D6439" t="str">
            <v>6486头枕（泡沫）</v>
          </cell>
        </row>
        <row r="6440">
          <cell r="B6440" t="str">
            <v>SLT0002299</v>
          </cell>
          <cell r="C6440" t="str">
            <v>220SLT0002299</v>
          </cell>
          <cell r="D6440" t="str">
            <v>6486头枕骨架</v>
          </cell>
        </row>
        <row r="6441">
          <cell r="B6441" t="str">
            <v>REM0002961</v>
          </cell>
          <cell r="C6441" t="str">
            <v>230REM0002961</v>
          </cell>
          <cell r="D6441" t="str">
            <v>奥驰A右镜杆主管</v>
          </cell>
        </row>
        <row r="6442">
          <cell r="B6442" t="str">
            <v>SHT0012542</v>
          </cell>
          <cell r="C6442" t="str">
            <v>230SHT0012542</v>
          </cell>
          <cell r="D6442" t="str">
            <v>下框后连接板</v>
          </cell>
        </row>
        <row r="6443">
          <cell r="B6443" t="str">
            <v>SCS0007041</v>
          </cell>
          <cell r="C6443" t="str">
            <v>230SCS0007041</v>
          </cell>
          <cell r="D6443" t="str">
            <v>地锁固定板R</v>
          </cell>
        </row>
        <row r="6444">
          <cell r="B6444" t="str">
            <v>SCS0007061</v>
          </cell>
          <cell r="C6444" t="str">
            <v>230SCS0007061</v>
          </cell>
          <cell r="D6444" t="str">
            <v>地锁固定板L</v>
          </cell>
        </row>
        <row r="6445">
          <cell r="B6445" t="str">
            <v>SHT0010810</v>
          </cell>
          <cell r="C6445" t="str">
            <v>230SHT0010810</v>
          </cell>
          <cell r="D6445" t="str">
            <v>水平减震活动轴</v>
          </cell>
        </row>
        <row r="6446">
          <cell r="B6446" t="str">
            <v>SHT0012144</v>
          </cell>
          <cell r="C6446" t="str">
            <v>230SHT0012144</v>
          </cell>
          <cell r="D6446" t="str">
            <v>左侧仰角卡板</v>
          </cell>
        </row>
        <row r="6447">
          <cell r="B6447" t="str">
            <v>SHT0012145</v>
          </cell>
          <cell r="C6447" t="str">
            <v>230SHT0012145</v>
          </cell>
          <cell r="D6447" t="str">
            <v>右侧仰角卡板</v>
          </cell>
        </row>
        <row r="6448">
          <cell r="B6448" t="str">
            <v>SHT0011362</v>
          </cell>
          <cell r="C6448" t="str">
            <v>230SHT0011362</v>
          </cell>
          <cell r="D6448" t="str">
            <v>扶手支架</v>
          </cell>
        </row>
        <row r="6449">
          <cell r="B6449" t="str">
            <v>SHT0001243</v>
          </cell>
          <cell r="C6449" t="str">
            <v>230SHT0001243</v>
          </cell>
          <cell r="D6449" t="str">
            <v>左靠背板分总成电泳</v>
          </cell>
        </row>
        <row r="6450">
          <cell r="B6450" t="str">
            <v>RSM0000310</v>
          </cell>
          <cell r="C6450" t="str">
            <v>230RSM0000310</v>
          </cell>
          <cell r="D6450" t="str">
            <v>VT平顶主管分总成</v>
          </cell>
        </row>
        <row r="6451">
          <cell r="B6451" t="str">
            <v>SHT0000770</v>
          </cell>
          <cell r="C6451" t="str">
            <v>210SHT0000770</v>
          </cell>
          <cell r="D6451" t="str">
            <v>H4上卧铺后围安装支架</v>
          </cell>
        </row>
        <row r="6452">
          <cell r="B6452" t="str">
            <v>SHT0000770</v>
          </cell>
          <cell r="C6452" t="str">
            <v>220SHT0000770</v>
          </cell>
          <cell r="D6452" t="str">
            <v>H4上卧铺后围安装支架</v>
          </cell>
        </row>
        <row r="6453">
          <cell r="B6453" t="str">
            <v>SHT0000770</v>
          </cell>
          <cell r="C6453" t="str">
            <v>230SHT0000770</v>
          </cell>
          <cell r="D6453" t="str">
            <v>H4上卧铺后围安装支架</v>
          </cell>
        </row>
        <row r="6454">
          <cell r="B6454" t="str">
            <v>SHT0013320</v>
          </cell>
          <cell r="C6454" t="str">
            <v>230SHT0013320</v>
          </cell>
          <cell r="D6454" t="str">
            <v>钢丝焊接总成</v>
          </cell>
        </row>
        <row r="6455">
          <cell r="B6455" t="str">
            <v>SHT0011962</v>
          </cell>
          <cell r="C6455" t="str">
            <v>220SHT0011962</v>
          </cell>
          <cell r="D6455" t="str">
            <v>2.0座椅前部罩壳</v>
          </cell>
        </row>
        <row r="6456">
          <cell r="B6456" t="str">
            <v>REM0000266</v>
          </cell>
          <cell r="C6456" t="str">
            <v>210REM0000266</v>
          </cell>
          <cell r="D6456" t="str">
            <v>BC316摄像头支架-左</v>
          </cell>
        </row>
        <row r="6457">
          <cell r="B6457" t="str">
            <v>REM0000283</v>
          </cell>
          <cell r="C6457" t="str">
            <v>210REM0000283</v>
          </cell>
          <cell r="D6457" t="str">
            <v>BC316摄像头支架-右</v>
          </cell>
        </row>
        <row r="6458">
          <cell r="B6458" t="str">
            <v>SHT0001097</v>
          </cell>
          <cell r="C6458" t="str">
            <v>230SHT0001097</v>
          </cell>
          <cell r="D6458" t="str">
            <v>下框右侧纵梁</v>
          </cell>
        </row>
        <row r="6459">
          <cell r="B6459" t="str">
            <v>SHT0001098</v>
          </cell>
          <cell r="C6459" t="str">
            <v>230SHT0001098</v>
          </cell>
          <cell r="D6459" t="str">
            <v>下框左侧纵梁</v>
          </cell>
        </row>
        <row r="6460">
          <cell r="B6460" t="str">
            <v>SHT0001248</v>
          </cell>
          <cell r="C6460" t="str">
            <v>230SHT0001248</v>
          </cell>
          <cell r="D6460" t="str">
            <v>下框前后横梁</v>
          </cell>
        </row>
        <row r="6461">
          <cell r="B6461" t="str">
            <v>SCS0004084</v>
          </cell>
          <cell r="C6461" t="str">
            <v>220SCS0004084</v>
          </cell>
          <cell r="D6461" t="str">
            <v>B40升降器手柄新状态</v>
          </cell>
        </row>
        <row r="6462">
          <cell r="B6462" t="str">
            <v>SHT0001461</v>
          </cell>
          <cell r="C6462" t="str">
            <v>230SHT0001461</v>
          </cell>
          <cell r="D6462" t="str">
            <v>右靠背板分总成电泳</v>
          </cell>
        </row>
        <row r="6463">
          <cell r="B6463" t="str">
            <v>SHT0001404</v>
          </cell>
          <cell r="C6463" t="str">
            <v>230SHT0001404</v>
          </cell>
          <cell r="D6463" t="str">
            <v>调角器左上连接板组件</v>
          </cell>
        </row>
        <row r="6464">
          <cell r="B6464" t="str">
            <v>SHT0001406</v>
          </cell>
          <cell r="C6464" t="str">
            <v>230SHT0001406</v>
          </cell>
          <cell r="D6464" t="str">
            <v>调角器右上连接板组件</v>
          </cell>
        </row>
        <row r="6465">
          <cell r="B6465" t="str">
            <v>SHT0011394</v>
          </cell>
          <cell r="C6465" t="str">
            <v>230SHT0011394</v>
          </cell>
          <cell r="D6465" t="str">
            <v>左侧滑轨解锁手柄支撑板</v>
          </cell>
        </row>
        <row r="6466">
          <cell r="B6466" t="str">
            <v>SHT0011593</v>
          </cell>
          <cell r="C6466" t="str">
            <v>230SHT0011593</v>
          </cell>
          <cell r="D6466" t="str">
            <v>右侧滑轨解锁手柄支撑板</v>
          </cell>
        </row>
        <row r="6467">
          <cell r="B6467" t="str">
            <v>SHT0012003</v>
          </cell>
          <cell r="C6467" t="str">
            <v>230SHT0012003</v>
          </cell>
          <cell r="D6467" t="str">
            <v>升降拉线固定钣金</v>
          </cell>
        </row>
        <row r="6468">
          <cell r="B6468" t="str">
            <v>SHT0012050</v>
          </cell>
          <cell r="C6468" t="str">
            <v>230SHT0012050</v>
          </cell>
          <cell r="D6468" t="str">
            <v>左旁侧板焊接总成</v>
          </cell>
        </row>
        <row r="6469">
          <cell r="B6469" t="str">
            <v>SHT0012051</v>
          </cell>
          <cell r="C6469" t="str">
            <v>230SHT0012051</v>
          </cell>
          <cell r="D6469" t="str">
            <v>右旁侧板焊接总成</v>
          </cell>
        </row>
        <row r="6470">
          <cell r="B6470" t="str">
            <v>SHT0001073</v>
          </cell>
          <cell r="C6470" t="str">
            <v>230SHT0001073</v>
          </cell>
          <cell r="D6470" t="str">
            <v>连动杆 F2535030X</v>
          </cell>
        </row>
        <row r="6471">
          <cell r="B6471" t="str">
            <v>SHT0000483</v>
          </cell>
          <cell r="C6471" t="str">
            <v>220SHT0000483</v>
          </cell>
          <cell r="D6471" t="str">
            <v>H4上卧铺侧支撑</v>
          </cell>
        </row>
        <row r="6472">
          <cell r="B6472" t="str">
            <v>SHT0014358</v>
          </cell>
          <cell r="C6472" t="str">
            <v>220SHT0014358</v>
          </cell>
          <cell r="D6472" t="str">
            <v>上卧铺侧支撑</v>
          </cell>
        </row>
        <row r="6473">
          <cell r="B6473" t="str">
            <v>SCS0004390</v>
          </cell>
          <cell r="C6473" t="str">
            <v>230SCS0004390</v>
          </cell>
          <cell r="D6473" t="str">
            <v>中改右座椅调角器联动杆</v>
          </cell>
        </row>
        <row r="6474">
          <cell r="B6474" t="str">
            <v>SHT0000483</v>
          </cell>
          <cell r="C6474" t="str">
            <v>230SHT0000483</v>
          </cell>
          <cell r="D6474" t="str">
            <v>H4上卧铺侧支撑</v>
          </cell>
        </row>
        <row r="6475">
          <cell r="B6475" t="str">
            <v>TST0000178</v>
          </cell>
          <cell r="C6475" t="str">
            <v>230TST0000178</v>
          </cell>
          <cell r="D6475" t="str">
            <v>ф5.6*80冲针</v>
          </cell>
        </row>
        <row r="6476">
          <cell r="B6476" t="str">
            <v>TST0000197</v>
          </cell>
          <cell r="C6476" t="str">
            <v>230TST0000197</v>
          </cell>
          <cell r="D6476" t="str">
            <v>冲针φ5.2*80</v>
          </cell>
        </row>
        <row r="6477">
          <cell r="B6477" t="str">
            <v>TST0000208</v>
          </cell>
          <cell r="C6477" t="str">
            <v>230TST0000208</v>
          </cell>
          <cell r="D6477" t="str">
            <v>冲针φ5.1*80</v>
          </cell>
        </row>
        <row r="6478">
          <cell r="B6478" t="str">
            <v>TST0000347</v>
          </cell>
          <cell r="C6478" t="str">
            <v>230TST0000347</v>
          </cell>
          <cell r="D6478" t="str">
            <v>云石片</v>
          </cell>
        </row>
        <row r="6479">
          <cell r="B6479" t="str">
            <v>TST0000451</v>
          </cell>
          <cell r="C6479" t="str">
            <v>230TST0000451</v>
          </cell>
          <cell r="D6479" t="str">
            <v>打包机开关</v>
          </cell>
        </row>
        <row r="6480">
          <cell r="B6480" t="str">
            <v>TST0000464</v>
          </cell>
          <cell r="C6480" t="str">
            <v>230TST0000464</v>
          </cell>
          <cell r="D6480" t="str">
            <v>Φ4内方螺丝批咀</v>
          </cell>
        </row>
        <row r="6481">
          <cell r="B6481" t="str">
            <v>TST0000478</v>
          </cell>
          <cell r="C6481" t="str">
            <v>230TST0000478</v>
          </cell>
          <cell r="D6481" t="str">
            <v>φ25镀锌直接头</v>
          </cell>
        </row>
        <row r="6482">
          <cell r="B6482" t="str">
            <v>TST0000490</v>
          </cell>
          <cell r="C6482" t="str">
            <v>230TST0000490</v>
          </cell>
          <cell r="D6482" t="str">
            <v>直线导轨BRS-25</v>
          </cell>
        </row>
        <row r="6483">
          <cell r="B6483" t="str">
            <v>SHT0011777</v>
          </cell>
          <cell r="C6483" t="str">
            <v>230SHT0011777</v>
          </cell>
          <cell r="D6483" t="str">
            <v>座框矩管</v>
          </cell>
        </row>
        <row r="6484">
          <cell r="B6484" t="str">
            <v>TMA0000381</v>
          </cell>
          <cell r="C6484" t="str">
            <v>210TMA0000381</v>
          </cell>
          <cell r="D6484" t="str">
            <v>捷运前下视纸箱</v>
          </cell>
        </row>
        <row r="6485">
          <cell r="B6485" t="str">
            <v>BFA0000354</v>
          </cell>
          <cell r="C6485" t="str">
            <v>230BFA0000354</v>
          </cell>
          <cell r="D6485" t="str">
            <v>内十字绞架连接轴2</v>
          </cell>
        </row>
        <row r="6486">
          <cell r="B6486" t="str">
            <v>SCS0004615</v>
          </cell>
          <cell r="C6486" t="str">
            <v>230SCS0004615</v>
          </cell>
          <cell r="D6486" t="str">
            <v>左上连接板总成</v>
          </cell>
        </row>
        <row r="6487">
          <cell r="B6487" t="str">
            <v>TWT0000027</v>
          </cell>
          <cell r="C6487" t="str">
            <v>230TWT0000027</v>
          </cell>
          <cell r="D6487" t="str">
            <v>方管Q235</v>
          </cell>
        </row>
        <row r="6488">
          <cell r="B6488" t="str">
            <v>SHT0001034</v>
          </cell>
          <cell r="C6488" t="str">
            <v>230SHT0001034</v>
          </cell>
          <cell r="D6488" t="str">
            <v>左旁侧板总成</v>
          </cell>
        </row>
        <row r="6489">
          <cell r="B6489" t="str">
            <v>SHT0011962</v>
          </cell>
          <cell r="C6489" t="str">
            <v>210SHT0011962</v>
          </cell>
          <cell r="D6489" t="str">
            <v>2.0座椅前部罩壳</v>
          </cell>
        </row>
        <row r="6490">
          <cell r="B6490" t="str">
            <v>RSM0000030</v>
          </cell>
          <cell r="C6490" t="str">
            <v>210RSM0000030</v>
          </cell>
          <cell r="D6490" t="str">
            <v>J6K前下后盖</v>
          </cell>
        </row>
        <row r="6491">
          <cell r="B6491" t="str">
            <v>RCA0000114</v>
          </cell>
          <cell r="C6491" t="str">
            <v>210RCA0000114</v>
          </cell>
          <cell r="D6491" t="str">
            <v>新标准铰链左</v>
          </cell>
        </row>
        <row r="6492">
          <cell r="B6492" t="str">
            <v>RCA0000115</v>
          </cell>
          <cell r="C6492" t="str">
            <v>210RCA0000115</v>
          </cell>
          <cell r="D6492" t="str">
            <v>新标准铰链右</v>
          </cell>
        </row>
        <row r="6493">
          <cell r="B6493" t="str">
            <v>RCA0000114</v>
          </cell>
          <cell r="C6493" t="str">
            <v>230RCA0000114</v>
          </cell>
          <cell r="D6493" t="str">
            <v>新标准铰链左</v>
          </cell>
        </row>
        <row r="6494">
          <cell r="B6494" t="str">
            <v>RCA0000115</v>
          </cell>
          <cell r="C6494" t="str">
            <v>230RCA0000115</v>
          </cell>
          <cell r="D6494" t="str">
            <v>新标准铰链右</v>
          </cell>
        </row>
        <row r="6495">
          <cell r="B6495" t="str">
            <v>SHT0002636</v>
          </cell>
          <cell r="C6495" t="str">
            <v>230SHT0002636</v>
          </cell>
          <cell r="D6495" t="str">
            <v>调角器右上连接板总成电泳</v>
          </cell>
        </row>
        <row r="6496">
          <cell r="B6496" t="str">
            <v>SHT0001039</v>
          </cell>
          <cell r="C6496" t="str">
            <v>230SHT0001039</v>
          </cell>
          <cell r="D6496" t="str">
            <v>内绞架左支撑板</v>
          </cell>
        </row>
        <row r="6497">
          <cell r="B6497" t="str">
            <v>SHT0001040</v>
          </cell>
          <cell r="C6497" t="str">
            <v>230SHT0001040</v>
          </cell>
          <cell r="D6497" t="str">
            <v>气囊下支架</v>
          </cell>
        </row>
        <row r="6498">
          <cell r="B6498" t="str">
            <v>SHT0001996</v>
          </cell>
          <cell r="C6498" t="str">
            <v>230SHT0001996</v>
          </cell>
          <cell r="D6498" t="str">
            <v>调角器左下连接板组件电泳</v>
          </cell>
        </row>
        <row r="6499">
          <cell r="B6499" t="str">
            <v>SBS0010102</v>
          </cell>
          <cell r="C6499" t="str">
            <v>230SBS0010102</v>
          </cell>
          <cell r="D6499" t="str">
            <v>主驾驶支腿上支撑管</v>
          </cell>
        </row>
        <row r="6500">
          <cell r="B6500" t="str">
            <v>SBS0010104</v>
          </cell>
          <cell r="C6500" t="str">
            <v>230SBS0010104</v>
          </cell>
          <cell r="D6500" t="str">
            <v>副驾驶支腿上支撑管</v>
          </cell>
        </row>
        <row r="6501">
          <cell r="B6501" t="str">
            <v>SHT0002318</v>
          </cell>
          <cell r="C6501" t="str">
            <v>230SHT0002318</v>
          </cell>
          <cell r="D6501" t="str">
            <v>纵梁支撑架</v>
          </cell>
        </row>
        <row r="6502">
          <cell r="B6502" t="str">
            <v>RSM0000102</v>
          </cell>
          <cell r="C6502" t="str">
            <v>210RSM0000102</v>
          </cell>
          <cell r="D6502" t="str">
            <v>ETX路面镜磨边镜片</v>
          </cell>
        </row>
        <row r="6503">
          <cell r="B6503" t="str">
            <v>SCS0004833</v>
          </cell>
          <cell r="C6503" t="str">
            <v>230SCS0004833</v>
          </cell>
          <cell r="D6503" t="str">
            <v>右侧调角器上连接板</v>
          </cell>
        </row>
        <row r="6504">
          <cell r="B6504" t="str">
            <v>RSM0000024</v>
          </cell>
          <cell r="C6504" t="str">
            <v>210RSM0000024</v>
          </cell>
          <cell r="D6504" t="str">
            <v>J6K补盲镜后盖</v>
          </cell>
        </row>
        <row r="6505">
          <cell r="B6505" t="str">
            <v>SCS0010816</v>
          </cell>
          <cell r="C6505" t="str">
            <v>220SCS0010816</v>
          </cell>
          <cell r="D6505" t="str">
            <v>左座垫-舒适性泡棉3</v>
          </cell>
        </row>
        <row r="6506">
          <cell r="B6506" t="str">
            <v>SCS0010822</v>
          </cell>
          <cell r="C6506" t="str">
            <v>220SCS0010822</v>
          </cell>
          <cell r="D6506" t="str">
            <v>右座垫-舒适性泡棉8</v>
          </cell>
        </row>
        <row r="6507">
          <cell r="B6507" t="str">
            <v>SHT0001952</v>
          </cell>
          <cell r="C6507" t="str">
            <v>230SHT0001952</v>
          </cell>
          <cell r="D6507" t="str">
            <v>安全带上悬置安装板总成</v>
          </cell>
        </row>
        <row r="6508">
          <cell r="B6508" t="str">
            <v>SHT0000703</v>
          </cell>
          <cell r="C6508" t="str">
            <v>220SHT0000703</v>
          </cell>
          <cell r="D6508" t="str">
            <v>驾驶员座垫护面总成</v>
          </cell>
        </row>
        <row r="6509">
          <cell r="B6509" t="str">
            <v>SHT0000704</v>
          </cell>
          <cell r="C6509" t="str">
            <v>220SHT0000704</v>
          </cell>
          <cell r="D6509" t="str">
            <v>驾驶员座垫护面总成</v>
          </cell>
        </row>
        <row r="6510">
          <cell r="B6510" t="str">
            <v>SHT0000790</v>
          </cell>
          <cell r="C6510" t="str">
            <v>220SHT0000790</v>
          </cell>
          <cell r="D6510" t="str">
            <v>副驾驶座垫护面总成</v>
          </cell>
        </row>
        <row r="6511">
          <cell r="B6511" t="str">
            <v>SLT0002635</v>
          </cell>
          <cell r="C6511" t="str">
            <v>220SLT0002635</v>
          </cell>
          <cell r="D6511" t="str">
            <v>K1经济型头枕布套</v>
          </cell>
        </row>
        <row r="6512">
          <cell r="B6512" t="str">
            <v>SHT0010878</v>
          </cell>
          <cell r="C6512" t="str">
            <v>210SHT0010878</v>
          </cell>
          <cell r="D6512" t="str">
            <v>安全带高调解锁按钮底座</v>
          </cell>
        </row>
        <row r="6513">
          <cell r="B6513" t="str">
            <v>SHT0011657</v>
          </cell>
          <cell r="C6513" t="str">
            <v>220SHT0011657</v>
          </cell>
          <cell r="D6513" t="str">
            <v>坐垫舒适性海绵右</v>
          </cell>
        </row>
        <row r="6514">
          <cell r="B6514" t="str">
            <v>SHT0011658</v>
          </cell>
          <cell r="C6514" t="str">
            <v>220SHT0011658</v>
          </cell>
          <cell r="D6514" t="str">
            <v>坐垫舒适性海绵左</v>
          </cell>
        </row>
        <row r="6515">
          <cell r="B6515" t="str">
            <v>RSM0000025</v>
          </cell>
          <cell r="C6515" t="str">
            <v>210RSM0000025</v>
          </cell>
          <cell r="D6515" t="str">
            <v>奥驰补盲镜杆喷涂</v>
          </cell>
        </row>
        <row r="6516">
          <cell r="B6516" t="str">
            <v>SHT0002745</v>
          </cell>
          <cell r="C6516" t="str">
            <v>230SHT0002745</v>
          </cell>
          <cell r="D6516" t="str">
            <v>调角器右下连接板组件电泳</v>
          </cell>
        </row>
        <row r="6517">
          <cell r="B6517" t="str">
            <v>SHT0002747</v>
          </cell>
          <cell r="C6517" t="str">
            <v>230SHT0002747</v>
          </cell>
          <cell r="D6517" t="str">
            <v>调角器左下连接板组件电泳</v>
          </cell>
        </row>
        <row r="6518">
          <cell r="B6518" t="str">
            <v>SHT0011807</v>
          </cell>
          <cell r="C6518" t="str">
            <v>230SHT0011807</v>
          </cell>
          <cell r="D6518" t="str">
            <v>拉线总成</v>
          </cell>
        </row>
        <row r="6519">
          <cell r="B6519" t="str">
            <v>SHT0012023</v>
          </cell>
          <cell r="C6519" t="str">
            <v>230SHT0012023</v>
          </cell>
          <cell r="D6519" t="str">
            <v>升降器拉线总成</v>
          </cell>
        </row>
        <row r="6520">
          <cell r="B6520" t="str">
            <v>SCS0004198</v>
          </cell>
          <cell r="C6520" t="str">
            <v>210SCS0004198</v>
          </cell>
          <cell r="D6520" t="str">
            <v>B40L座椅扶手外侧饰板</v>
          </cell>
        </row>
        <row r="6521">
          <cell r="B6521" t="str">
            <v>SHT0002382</v>
          </cell>
          <cell r="C6521" t="str">
            <v>230SHT0002382</v>
          </cell>
          <cell r="D6521" t="str">
            <v>上框后横梁螺母焊接组件</v>
          </cell>
        </row>
        <row r="6522">
          <cell r="B6522" t="str">
            <v>SCS0004736</v>
          </cell>
          <cell r="C6522" t="str">
            <v>230SCS0004736</v>
          </cell>
          <cell r="D6522" t="str">
            <v>六分靠背下连接板加强板</v>
          </cell>
        </row>
        <row r="6523">
          <cell r="B6523" t="str">
            <v>SLT0000433</v>
          </cell>
          <cell r="C6523" t="str">
            <v>220SLT0000433</v>
          </cell>
          <cell r="D6523" t="str">
            <v>K1窄车铰链左</v>
          </cell>
        </row>
        <row r="6524">
          <cell r="B6524" t="str">
            <v>SHT0001374</v>
          </cell>
          <cell r="C6524" t="str">
            <v>230SHT0001374</v>
          </cell>
          <cell r="D6524" t="str">
            <v>前倾角锁舌总成</v>
          </cell>
        </row>
        <row r="6525">
          <cell r="B6525" t="str">
            <v>SHT0010067</v>
          </cell>
          <cell r="C6525" t="str">
            <v>230SHT0010067</v>
          </cell>
          <cell r="D6525" t="str">
            <v>减震器上框左右支架</v>
          </cell>
        </row>
        <row r="6526">
          <cell r="B6526" t="str">
            <v>TST0000155</v>
          </cell>
          <cell r="C6526" t="str">
            <v>230TST0000155</v>
          </cell>
          <cell r="D6526" t="str">
            <v>ф9*80冲针</v>
          </cell>
        </row>
        <row r="6527">
          <cell r="B6527" t="str">
            <v>SHT0001038</v>
          </cell>
          <cell r="C6527" t="str">
            <v>230SHT0001038</v>
          </cell>
          <cell r="D6527" t="str">
            <v>内绞架右支撑板</v>
          </cell>
        </row>
        <row r="6528">
          <cell r="B6528" t="str">
            <v>SHT0001095</v>
          </cell>
          <cell r="C6528" t="str">
            <v>230SHT0001095</v>
          </cell>
          <cell r="D6528" t="str">
            <v>拉线总成</v>
          </cell>
        </row>
        <row r="6529">
          <cell r="B6529" t="str">
            <v>SHT0014474</v>
          </cell>
          <cell r="C6529" t="str">
            <v>230SHT0014474</v>
          </cell>
          <cell r="D6529" t="str">
            <v>支架方管</v>
          </cell>
        </row>
        <row r="6530">
          <cell r="B6530" t="str">
            <v>SHT0001997</v>
          </cell>
          <cell r="C6530" t="str">
            <v>230SHT0001997</v>
          </cell>
          <cell r="D6530" t="str">
            <v>调角器左上连接板组件电泳</v>
          </cell>
        </row>
        <row r="6531">
          <cell r="B6531" t="str">
            <v>RSM0000045</v>
          </cell>
          <cell r="C6531" t="str">
            <v>210RSM0000045</v>
          </cell>
          <cell r="D6531" t="str">
            <v>豪泺路面镜镜托</v>
          </cell>
        </row>
        <row r="6532">
          <cell r="B6532" t="str">
            <v>REM0003153</v>
          </cell>
          <cell r="C6532" t="str">
            <v>230REM0003153</v>
          </cell>
          <cell r="D6532" t="str">
            <v>捷运高顶前下镜杆侧管总成</v>
          </cell>
        </row>
        <row r="6533">
          <cell r="B6533" t="str">
            <v>REM0002861</v>
          </cell>
          <cell r="C6533" t="str">
            <v>210REM0002861</v>
          </cell>
          <cell r="D6533" t="str">
            <v>华菱广角镜托</v>
          </cell>
        </row>
        <row r="6534">
          <cell r="B6534" t="str">
            <v>SHT0013131</v>
          </cell>
          <cell r="C6534" t="str">
            <v>230SHT0013131</v>
          </cell>
          <cell r="D6534" t="str">
            <v>座框前边板焊接分总成</v>
          </cell>
        </row>
        <row r="6535">
          <cell r="B6535" t="str">
            <v>SLT0002002</v>
          </cell>
          <cell r="C6535" t="str">
            <v>230SLT0002002</v>
          </cell>
          <cell r="D6535" t="str">
            <v>小背折叠板主板</v>
          </cell>
        </row>
        <row r="6536">
          <cell r="B6536" t="str">
            <v>SHT0001995</v>
          </cell>
          <cell r="C6536" t="str">
            <v>230SHT0001995</v>
          </cell>
          <cell r="D6536" t="str">
            <v>调角器右上连接板组件电泳</v>
          </cell>
        </row>
        <row r="6537">
          <cell r="B6537" t="str">
            <v>SHT0002637</v>
          </cell>
          <cell r="C6537" t="str">
            <v>230SHT0002637</v>
          </cell>
          <cell r="D6537" t="str">
            <v>座垫翻折支撑钣总成电泳</v>
          </cell>
        </row>
        <row r="6538">
          <cell r="B6538" t="str">
            <v>REM0002670</v>
          </cell>
          <cell r="C6538" t="str">
            <v>230REM0002670</v>
          </cell>
          <cell r="D6538" t="str">
            <v>1580右镜杆管</v>
          </cell>
        </row>
        <row r="6539">
          <cell r="B6539" t="str">
            <v>SCS0005017</v>
          </cell>
          <cell r="C6539" t="str">
            <v>230SCS0005017</v>
          </cell>
          <cell r="D6539" t="str">
            <v>左下固定板焊接组件电泳</v>
          </cell>
        </row>
        <row r="6540">
          <cell r="B6540" t="str">
            <v>SCS0005018</v>
          </cell>
          <cell r="C6540" t="str">
            <v>230SCS0005018</v>
          </cell>
          <cell r="D6540" t="str">
            <v>右下固定板焊接组件电泳</v>
          </cell>
        </row>
        <row r="6541">
          <cell r="B6541" t="str">
            <v>TMA0000255</v>
          </cell>
          <cell r="C6541" t="str">
            <v>210TMA0000255</v>
          </cell>
          <cell r="D6541" t="str">
            <v>出口捷运连接杆(七层)</v>
          </cell>
        </row>
        <row r="6542">
          <cell r="B6542" t="str">
            <v>REM0000143</v>
          </cell>
          <cell r="C6542" t="str">
            <v>210REM0000143</v>
          </cell>
          <cell r="D6542" t="str">
            <v>C35DB后视镜镜片左(镀铬)</v>
          </cell>
        </row>
        <row r="6543">
          <cell r="B6543" t="str">
            <v>REM0000175</v>
          </cell>
          <cell r="C6543" t="str">
            <v>210REM0000175</v>
          </cell>
          <cell r="D6543" t="str">
            <v>C35DB后视镜镜片右(镀铬)</v>
          </cell>
        </row>
        <row r="6544">
          <cell r="B6544" t="str">
            <v>SCS0001630</v>
          </cell>
          <cell r="C6544" t="str">
            <v>220SCS0001630</v>
          </cell>
          <cell r="D6544" t="str">
            <v>六分座垫右地锁连接板总成</v>
          </cell>
        </row>
        <row r="6545">
          <cell r="B6545" t="str">
            <v>SCS0001630</v>
          </cell>
          <cell r="C6545" t="str">
            <v>230SCS0001630</v>
          </cell>
          <cell r="D6545" t="str">
            <v>六分座垫右地锁连接板总成</v>
          </cell>
        </row>
        <row r="6546">
          <cell r="B6546" t="str">
            <v>SHT0010068</v>
          </cell>
          <cell r="C6546" t="str">
            <v>230SHT0010068</v>
          </cell>
          <cell r="D6546" t="str">
            <v>固定加强板焊接总成</v>
          </cell>
        </row>
        <row r="6547">
          <cell r="B6547" t="str">
            <v>SHT0011209</v>
          </cell>
          <cell r="C6547" t="str">
            <v>230SHT0011209</v>
          </cell>
          <cell r="D6547" t="str">
            <v>固定加强板焊接总成</v>
          </cell>
        </row>
        <row r="6548">
          <cell r="B6548" t="str">
            <v>REM0000782</v>
          </cell>
          <cell r="C6548" t="str">
            <v>210REM0000782</v>
          </cell>
          <cell r="D6548" t="str">
            <v>C33D手折基板左</v>
          </cell>
        </row>
        <row r="6549">
          <cell r="B6549" t="str">
            <v>REM0000811</v>
          </cell>
          <cell r="C6549" t="str">
            <v>210REM0000811</v>
          </cell>
          <cell r="D6549" t="str">
            <v>C33D手折基板右</v>
          </cell>
        </row>
        <row r="6550">
          <cell r="B6550" t="str">
            <v>TST0000956</v>
          </cell>
          <cell r="C6550" t="str">
            <v>230TST0000956</v>
          </cell>
          <cell r="D6550" t="str">
            <v>导流体</v>
          </cell>
        </row>
        <row r="6551">
          <cell r="B6551" t="str">
            <v>SCS0006025</v>
          </cell>
          <cell r="C6551" t="str">
            <v>230SCS0006025</v>
          </cell>
          <cell r="D6551" t="str">
            <v>旋转轴支架</v>
          </cell>
        </row>
        <row r="6552">
          <cell r="B6552" t="str">
            <v>REM0000778</v>
          </cell>
          <cell r="C6552" t="str">
            <v>210REM0000778</v>
          </cell>
          <cell r="D6552" t="str">
            <v>C30D左镜片</v>
          </cell>
        </row>
        <row r="6553">
          <cell r="B6553" t="str">
            <v>REM0000809</v>
          </cell>
          <cell r="C6553" t="str">
            <v>210REM0000809</v>
          </cell>
          <cell r="D6553" t="str">
            <v>C30D右镜片</v>
          </cell>
        </row>
        <row r="6554">
          <cell r="B6554" t="str">
            <v>REM0010154</v>
          </cell>
          <cell r="C6554" t="str">
            <v>210REM0010154</v>
          </cell>
          <cell r="D6554" t="str">
            <v>H6左广角镜加热片</v>
          </cell>
        </row>
        <row r="6555">
          <cell r="B6555" t="str">
            <v>REM0010214</v>
          </cell>
          <cell r="C6555" t="str">
            <v>210REM0010214</v>
          </cell>
          <cell r="D6555" t="str">
            <v>H6右广角镜加热片</v>
          </cell>
        </row>
        <row r="6556">
          <cell r="B6556" t="str">
            <v>REM0001828</v>
          </cell>
          <cell r="C6556" t="str">
            <v>210REM0001828</v>
          </cell>
          <cell r="D6556" t="str">
            <v>华菱广角后盖</v>
          </cell>
        </row>
        <row r="6557">
          <cell r="B6557" t="str">
            <v>REM0002777</v>
          </cell>
          <cell r="C6557" t="str">
            <v>210REM0002777</v>
          </cell>
          <cell r="D6557" t="str">
            <v>后视镜大双面胶（左）</v>
          </cell>
        </row>
        <row r="6558">
          <cell r="B6558" t="str">
            <v>REM0002778</v>
          </cell>
          <cell r="C6558" t="str">
            <v>210REM0002778</v>
          </cell>
          <cell r="D6558" t="str">
            <v>后视镜大双面胶（右）</v>
          </cell>
        </row>
        <row r="6559">
          <cell r="B6559" t="str">
            <v>SCS0004333</v>
          </cell>
          <cell r="C6559" t="str">
            <v>220SCS0004333</v>
          </cell>
          <cell r="D6559" t="str">
            <v>B40六分座（无纺布）</v>
          </cell>
        </row>
        <row r="6560">
          <cell r="B6560" t="str">
            <v>SCS0004333</v>
          </cell>
          <cell r="C6560" t="str">
            <v>230SCS0004333</v>
          </cell>
          <cell r="D6560" t="str">
            <v>B40六分座（无纺布）</v>
          </cell>
        </row>
        <row r="6561">
          <cell r="B6561" t="str">
            <v>SHT0013147</v>
          </cell>
          <cell r="C6561" t="str">
            <v>230SHT0013147</v>
          </cell>
          <cell r="D6561" t="str">
            <v>座框后横管梁</v>
          </cell>
        </row>
        <row r="6562">
          <cell r="B6562" t="str">
            <v>REM0001743</v>
          </cell>
          <cell r="C6562" t="str">
            <v>210REM0001743</v>
          </cell>
          <cell r="D6562" t="str">
            <v>奥铃右镜座</v>
          </cell>
        </row>
        <row r="6563">
          <cell r="B6563" t="str">
            <v>SHT0001029</v>
          </cell>
          <cell r="C6563" t="str">
            <v>230SHT0001029</v>
          </cell>
          <cell r="D6563" t="str">
            <v>座框左主板</v>
          </cell>
        </row>
        <row r="6564">
          <cell r="B6564" t="str">
            <v>REM0001098</v>
          </cell>
          <cell r="C6564" t="str">
            <v>210REM0001098</v>
          </cell>
          <cell r="D6564" t="str">
            <v>B40L左手折压板</v>
          </cell>
        </row>
        <row r="6565">
          <cell r="B6565" t="str">
            <v>REM0001115</v>
          </cell>
          <cell r="C6565" t="str">
            <v>210REM0001115</v>
          </cell>
          <cell r="D6565" t="str">
            <v>B40L右手折压板</v>
          </cell>
        </row>
        <row r="6566">
          <cell r="B6566" t="str">
            <v>REM0001098</v>
          </cell>
          <cell r="C6566" t="str">
            <v>230REM0001098</v>
          </cell>
          <cell r="D6566" t="str">
            <v>B40L左手折压板</v>
          </cell>
        </row>
        <row r="6567">
          <cell r="B6567" t="str">
            <v>REM0001115</v>
          </cell>
          <cell r="C6567" t="str">
            <v>230REM0001115</v>
          </cell>
          <cell r="D6567" t="str">
            <v>B40L右手折压板</v>
          </cell>
        </row>
        <row r="6568">
          <cell r="B6568" t="str">
            <v>SHT0011520</v>
          </cell>
          <cell r="C6568" t="str">
            <v>230SHT0011520</v>
          </cell>
          <cell r="D6568" t="str">
            <v>内绞架支撑管VDC</v>
          </cell>
        </row>
        <row r="6569">
          <cell r="B6569" t="str">
            <v>SHT0001865</v>
          </cell>
          <cell r="C6569" t="str">
            <v>230SHT0001865</v>
          </cell>
          <cell r="D6569" t="str">
            <v>下框后横梁组件</v>
          </cell>
        </row>
        <row r="6570">
          <cell r="B6570" t="str">
            <v>RSM0000038</v>
          </cell>
          <cell r="C6570" t="str">
            <v>210RSM0000038</v>
          </cell>
          <cell r="D6570" t="str">
            <v>ETX补盲镜镜座</v>
          </cell>
        </row>
        <row r="6571">
          <cell r="B6571" t="str">
            <v>SLT0010642</v>
          </cell>
          <cell r="C6571" t="str">
            <v>230SLT0010642</v>
          </cell>
          <cell r="D6571" t="str">
            <v>滑轨右连接板2</v>
          </cell>
        </row>
        <row r="6572">
          <cell r="B6572" t="str">
            <v>TWT0000032</v>
          </cell>
          <cell r="C6572" t="str">
            <v>230TWT0000032</v>
          </cell>
          <cell r="D6572" t="str">
            <v>方管Q235</v>
          </cell>
        </row>
        <row r="6573">
          <cell r="B6573" t="str">
            <v>TST0000038</v>
          </cell>
          <cell r="C6573" t="str">
            <v>230TST0000038</v>
          </cell>
          <cell r="D6573" t="str">
            <v>卷材SAPH440</v>
          </cell>
        </row>
        <row r="6574">
          <cell r="B6574" t="str">
            <v>REM0000539</v>
          </cell>
          <cell r="C6574" t="str">
            <v>210REM0000539</v>
          </cell>
          <cell r="D6574" t="str">
            <v>济南重汽轻卡广角镜片</v>
          </cell>
        </row>
        <row r="6575">
          <cell r="B6575" t="str">
            <v>BFA0000353</v>
          </cell>
          <cell r="C6575" t="str">
            <v>230BFA0000353</v>
          </cell>
          <cell r="D6575" t="str">
            <v>十字绞架连接轴1</v>
          </cell>
        </row>
        <row r="6576">
          <cell r="B6576" t="str">
            <v>REM0001873</v>
          </cell>
          <cell r="C6576" t="str">
            <v>210REM0001873</v>
          </cell>
          <cell r="D6576" t="str">
            <v>济南轻卡右舵广角镜片左</v>
          </cell>
        </row>
        <row r="6577">
          <cell r="B6577" t="str">
            <v>REM0001876</v>
          </cell>
          <cell r="C6577" t="str">
            <v>210REM0001876</v>
          </cell>
          <cell r="D6577" t="str">
            <v>济南轻卡右舵广角镜片右</v>
          </cell>
        </row>
        <row r="6578">
          <cell r="B6578" t="str">
            <v>SHT0000706</v>
          </cell>
          <cell r="C6578" t="str">
            <v>220SHT0000706</v>
          </cell>
          <cell r="D6578" t="str">
            <v>重卡扶手护面总成</v>
          </cell>
        </row>
        <row r="6579">
          <cell r="B6579" t="str">
            <v>SCS0004885</v>
          </cell>
          <cell r="C6579" t="str">
            <v>220SCS0004885</v>
          </cell>
          <cell r="D6579" t="str">
            <v>前支撑板</v>
          </cell>
        </row>
        <row r="6580">
          <cell r="B6580" t="str">
            <v>REM0002958</v>
          </cell>
          <cell r="C6580" t="str">
            <v>230REM0002958</v>
          </cell>
          <cell r="D6580" t="str">
            <v>奥驰V右镜杆主管</v>
          </cell>
        </row>
        <row r="6581">
          <cell r="B6581" t="str">
            <v>SHT0012042</v>
          </cell>
          <cell r="C6581" t="str">
            <v>230SHT0012042</v>
          </cell>
          <cell r="D6581" t="str">
            <v>升降锁止轴</v>
          </cell>
        </row>
        <row r="6582">
          <cell r="B6582" t="str">
            <v>TST0001419</v>
          </cell>
          <cell r="C6582" t="str">
            <v>230TST0001419</v>
          </cell>
          <cell r="D6582" t="str">
            <v>标准杆ф4</v>
          </cell>
        </row>
        <row r="6583">
          <cell r="B6583" t="str">
            <v>REM0002702</v>
          </cell>
          <cell r="C6583" t="str">
            <v>210REM0002702</v>
          </cell>
          <cell r="D6583" t="str">
            <v>MA501手折镜座左</v>
          </cell>
        </row>
        <row r="6584">
          <cell r="B6584" t="str">
            <v>REM0002703</v>
          </cell>
          <cell r="C6584" t="str">
            <v>210REM0002703</v>
          </cell>
          <cell r="D6584" t="str">
            <v>MA501手折镜座右</v>
          </cell>
        </row>
        <row r="6585">
          <cell r="B6585" t="str">
            <v>REM0002705</v>
          </cell>
          <cell r="C6585" t="str">
            <v>210REM0002705</v>
          </cell>
          <cell r="D6585" t="str">
            <v>MA501电折镜座右</v>
          </cell>
        </row>
        <row r="6586">
          <cell r="B6586" t="str">
            <v>REM0001701</v>
          </cell>
          <cell r="C6586" t="str">
            <v>210REM0001701</v>
          </cell>
          <cell r="D6586" t="str">
            <v>K1装饰罩左</v>
          </cell>
        </row>
        <row r="6587">
          <cell r="B6587" t="str">
            <v>REM0001711</v>
          </cell>
          <cell r="C6587" t="str">
            <v>210REM0001711</v>
          </cell>
          <cell r="D6587" t="str">
            <v>K1装饰罩右</v>
          </cell>
        </row>
        <row r="6588">
          <cell r="B6588" t="str">
            <v>SHT0010070</v>
          </cell>
          <cell r="C6588" t="str">
            <v>230SHT0010070</v>
          </cell>
          <cell r="D6588" t="str">
            <v>扶手固定加强板1</v>
          </cell>
        </row>
        <row r="6589">
          <cell r="B6589" t="str">
            <v>SHT0010245</v>
          </cell>
          <cell r="C6589" t="str">
            <v>230SHT0010245</v>
          </cell>
          <cell r="D6589" t="str">
            <v>扶手固定加强板2</v>
          </cell>
        </row>
        <row r="6590">
          <cell r="B6590" t="str">
            <v>SHT0001149</v>
          </cell>
          <cell r="C6590" t="str">
            <v>230SHT0001149</v>
          </cell>
          <cell r="D6590" t="str">
            <v>连接杆2</v>
          </cell>
        </row>
        <row r="6591">
          <cell r="B6591" t="str">
            <v>REM0001751</v>
          </cell>
          <cell r="C6591" t="str">
            <v>210REM0001751</v>
          </cell>
          <cell r="D6591" t="str">
            <v>奥铃左短支杆喷涂</v>
          </cell>
        </row>
        <row r="6592">
          <cell r="B6592" t="str">
            <v>REM0001765</v>
          </cell>
          <cell r="C6592" t="str">
            <v>210REM0001765</v>
          </cell>
          <cell r="D6592" t="str">
            <v>奥铃右短支杆喷涂</v>
          </cell>
        </row>
        <row r="6593">
          <cell r="B6593" t="str">
            <v>REM0000963</v>
          </cell>
          <cell r="C6593" t="str">
            <v>210REM0000963</v>
          </cell>
          <cell r="D6593" t="str">
            <v>ETX2280上镜座左</v>
          </cell>
        </row>
        <row r="6594">
          <cell r="B6594" t="str">
            <v>REM0000975</v>
          </cell>
          <cell r="C6594" t="str">
            <v>210REM0000975</v>
          </cell>
          <cell r="D6594" t="str">
            <v>ETX2280上镜座右</v>
          </cell>
        </row>
        <row r="6595">
          <cell r="B6595" t="str">
            <v>SHT0012000</v>
          </cell>
          <cell r="C6595" t="str">
            <v>230SHT0012000</v>
          </cell>
          <cell r="D6595" t="str">
            <v>1.0座框支撑板</v>
          </cell>
        </row>
        <row r="6596">
          <cell r="B6596" t="str">
            <v>SHT0010451</v>
          </cell>
          <cell r="C6596" t="str">
            <v>230SHT0010451</v>
          </cell>
          <cell r="D6596" t="str">
            <v>座框前连接板焊接组件</v>
          </cell>
        </row>
        <row r="6597">
          <cell r="B6597" t="str">
            <v>SHT0010879</v>
          </cell>
          <cell r="C6597" t="str">
            <v>210SHT0010879</v>
          </cell>
          <cell r="D6597" t="str">
            <v>安全带高调解锁按钮</v>
          </cell>
        </row>
        <row r="6598">
          <cell r="B6598" t="str">
            <v>SHT0001028</v>
          </cell>
          <cell r="C6598" t="str">
            <v>230SHT0001028</v>
          </cell>
          <cell r="D6598" t="str">
            <v>座框右主板</v>
          </cell>
        </row>
        <row r="6599">
          <cell r="B6599" t="str">
            <v>TMA0000396</v>
          </cell>
          <cell r="C6599" t="str">
            <v>210TMA0000396</v>
          </cell>
          <cell r="D6599" t="str">
            <v>L型901A0纸箱(25)</v>
          </cell>
        </row>
        <row r="6600">
          <cell r="B6600" t="str">
            <v>TMA0000397</v>
          </cell>
          <cell r="C6600" t="str">
            <v>210TMA0000397</v>
          </cell>
          <cell r="D6600" t="str">
            <v>L型3000纸箱(25)</v>
          </cell>
        </row>
        <row r="6601">
          <cell r="B6601" t="str">
            <v>TMA0000398</v>
          </cell>
          <cell r="C6601" t="str">
            <v>210TMA0000398</v>
          </cell>
          <cell r="D6601" t="str">
            <v>L型室纸箱(新-25只)</v>
          </cell>
        </row>
        <row r="6602">
          <cell r="B6602" t="str">
            <v>TMA0000414</v>
          </cell>
          <cell r="C6602" t="str">
            <v>210TMA0000414</v>
          </cell>
          <cell r="D6602" t="str">
            <v>L型101A0纸箱(25)</v>
          </cell>
        </row>
        <row r="6603">
          <cell r="B6603" t="str">
            <v>TMA0000415</v>
          </cell>
          <cell r="C6603" t="str">
            <v>210TMA0000415</v>
          </cell>
          <cell r="D6603" t="str">
            <v>L型37A0纸箱(25)</v>
          </cell>
        </row>
        <row r="6604">
          <cell r="B6604" t="str">
            <v>SCS0004591</v>
          </cell>
          <cell r="C6604" t="str">
            <v>230SCS0004591</v>
          </cell>
          <cell r="D6604" t="str">
            <v>前翻上支架电泳</v>
          </cell>
        </row>
        <row r="6605">
          <cell r="B6605" t="str">
            <v>SHT0001185</v>
          </cell>
          <cell r="C6605" t="str">
            <v>230SHT0001185</v>
          </cell>
          <cell r="D6605" t="str">
            <v>连接杆1</v>
          </cell>
        </row>
        <row r="6606">
          <cell r="B6606" t="str">
            <v>SHT0001070</v>
          </cell>
          <cell r="C6606" t="str">
            <v>230SHT0001070</v>
          </cell>
          <cell r="D6606" t="str">
            <v>十字绞架连接轴2</v>
          </cell>
        </row>
        <row r="6607">
          <cell r="B6607" t="str">
            <v>SHT0013311</v>
          </cell>
          <cell r="C6607" t="str">
            <v>230SHT0013311</v>
          </cell>
          <cell r="D6607" t="str">
            <v>调角器右上连接板总成</v>
          </cell>
        </row>
        <row r="6608">
          <cell r="B6608" t="str">
            <v>SHT0001382</v>
          </cell>
          <cell r="C6608" t="str">
            <v>230SHT0001382</v>
          </cell>
          <cell r="D6608" t="str">
            <v>调角器左下连接板组件电泳</v>
          </cell>
        </row>
        <row r="6609">
          <cell r="B6609" t="str">
            <v>SHT0001384</v>
          </cell>
          <cell r="C6609" t="str">
            <v>230SHT0001384</v>
          </cell>
          <cell r="D6609" t="str">
            <v>调角器右下连接板组件电泳</v>
          </cell>
        </row>
        <row r="6610">
          <cell r="B6610" t="str">
            <v>REM0002952</v>
          </cell>
          <cell r="C6610" t="str">
            <v>230REM0002952</v>
          </cell>
          <cell r="D6610" t="str">
            <v>1780-31右镜杆主管</v>
          </cell>
        </row>
        <row r="6611">
          <cell r="B6611" t="str">
            <v>SHT0002044</v>
          </cell>
          <cell r="C6611" t="str">
            <v>230SHT0002044</v>
          </cell>
          <cell r="D6611" t="str">
            <v>前倾角左档位</v>
          </cell>
        </row>
        <row r="6612">
          <cell r="B6612" t="str">
            <v>SHT0002045</v>
          </cell>
          <cell r="C6612" t="str">
            <v>230SHT0002045</v>
          </cell>
          <cell r="D6612" t="str">
            <v>前倾角右档位</v>
          </cell>
        </row>
        <row r="6613">
          <cell r="B6613" t="str">
            <v>SHT0014597</v>
          </cell>
          <cell r="C6613" t="str">
            <v>230SHT0014597</v>
          </cell>
          <cell r="D6613" t="str">
            <v>上框焊接总成</v>
          </cell>
        </row>
        <row r="6614">
          <cell r="B6614" t="str">
            <v>TMA0000205</v>
          </cell>
          <cell r="C6614" t="str">
            <v>210TMA0000205</v>
          </cell>
          <cell r="D6614" t="str">
            <v>豪泺纸箱盖</v>
          </cell>
        </row>
        <row r="6615">
          <cell r="B6615" t="str">
            <v>TMA0000205</v>
          </cell>
          <cell r="C6615" t="str">
            <v>230TMA0000205</v>
          </cell>
          <cell r="D6615" t="str">
            <v>豪泺纸箱盖</v>
          </cell>
        </row>
        <row r="6616">
          <cell r="B6616" t="str">
            <v>SLT0002537</v>
          </cell>
          <cell r="C6616" t="str">
            <v>230SLT0002537</v>
          </cell>
          <cell r="D6616" t="str">
            <v>驾驶员调角器上连接板</v>
          </cell>
        </row>
        <row r="6617">
          <cell r="B6617" t="str">
            <v>REM0002956</v>
          </cell>
          <cell r="C6617" t="str">
            <v>230REM0002956</v>
          </cell>
          <cell r="D6617" t="str">
            <v>奥驰V左镜杆主管</v>
          </cell>
        </row>
        <row r="6618">
          <cell r="B6618" t="str">
            <v>REM0002959</v>
          </cell>
          <cell r="C6618" t="str">
            <v>230REM0002959</v>
          </cell>
          <cell r="D6618" t="str">
            <v>奥驰A左镜杆主管</v>
          </cell>
        </row>
        <row r="6619">
          <cell r="B6619" t="str">
            <v>SCS0004197</v>
          </cell>
          <cell r="C6619" t="str">
            <v>220SCS0004197</v>
          </cell>
          <cell r="D6619" t="str">
            <v>左座椅靠背背板</v>
          </cell>
        </row>
        <row r="6620">
          <cell r="B6620" t="str">
            <v>SCS0004197</v>
          </cell>
          <cell r="C6620" t="str">
            <v>230SCS0004197</v>
          </cell>
          <cell r="D6620" t="str">
            <v>左座椅靠背背板</v>
          </cell>
        </row>
        <row r="6621">
          <cell r="B6621" t="str">
            <v>REM0003173</v>
          </cell>
          <cell r="C6621" t="str">
            <v>230REM0003173</v>
          </cell>
          <cell r="D6621" t="str">
            <v>奥驰W58右镜杆主管</v>
          </cell>
        </row>
        <row r="6622">
          <cell r="B6622" t="str">
            <v>TST0001187</v>
          </cell>
          <cell r="C6622" t="str">
            <v>230TST0001187</v>
          </cell>
          <cell r="D6622" t="str">
            <v>吊环M14</v>
          </cell>
        </row>
        <row r="6623">
          <cell r="B6623" t="str">
            <v>REM0000352</v>
          </cell>
          <cell r="C6623" t="str">
            <v>210REM0000352</v>
          </cell>
          <cell r="D6623" t="str">
            <v>出口澳洲后视镜6线圆插座</v>
          </cell>
        </row>
        <row r="6624">
          <cell r="B6624" t="str">
            <v>SHT0013368</v>
          </cell>
          <cell r="C6624" t="str">
            <v>230SHT0013368</v>
          </cell>
          <cell r="D6624" t="str">
            <v>左侧支架</v>
          </cell>
        </row>
        <row r="6625">
          <cell r="B6625" t="str">
            <v>SHT0013369</v>
          </cell>
          <cell r="C6625" t="str">
            <v>230SHT0013369</v>
          </cell>
          <cell r="D6625" t="str">
            <v>右侧支架</v>
          </cell>
        </row>
        <row r="6626">
          <cell r="B6626" t="str">
            <v>SHT0011976</v>
          </cell>
          <cell r="C6626" t="str">
            <v>210SHT0011976</v>
          </cell>
          <cell r="D6626" t="str">
            <v>2.0座椅加热通风按摩底座</v>
          </cell>
        </row>
        <row r="6627">
          <cell r="B6627" t="str">
            <v>SCS0004738</v>
          </cell>
          <cell r="C6627" t="str">
            <v>230SCS0004738</v>
          </cell>
          <cell r="D6627" t="str">
            <v>四分靠背上支撑板</v>
          </cell>
        </row>
        <row r="6628">
          <cell r="B6628" t="str">
            <v>SHT0001761</v>
          </cell>
          <cell r="C6628" t="str">
            <v>230SHT0001761</v>
          </cell>
          <cell r="D6628" t="str">
            <v>连接杆1（带槽）</v>
          </cell>
        </row>
        <row r="6629">
          <cell r="B6629" t="str">
            <v>SHT0001553</v>
          </cell>
          <cell r="C6629" t="str">
            <v>230SHT0001553</v>
          </cell>
          <cell r="D6629" t="str">
            <v>调角器左上连接板组件电泳</v>
          </cell>
        </row>
        <row r="6630">
          <cell r="B6630" t="str">
            <v>SHT0001555</v>
          </cell>
          <cell r="C6630" t="str">
            <v>230SHT0001555</v>
          </cell>
          <cell r="D6630" t="str">
            <v>调角器右上连接板组件电泳</v>
          </cell>
        </row>
        <row r="6631">
          <cell r="B6631" t="str">
            <v>SHT0001958</v>
          </cell>
          <cell r="C6631" t="str">
            <v>230SHT0001958</v>
          </cell>
          <cell r="D6631" t="str">
            <v>调角器左上连接板组件</v>
          </cell>
        </row>
        <row r="6632">
          <cell r="B6632" t="str">
            <v>SLT0000500</v>
          </cell>
          <cell r="C6632" t="str">
            <v>220SLT0000500</v>
          </cell>
          <cell r="D6632" t="str">
            <v>K1安全带出口罩壳</v>
          </cell>
        </row>
        <row r="6633">
          <cell r="B6633" t="str">
            <v>REM0000619</v>
          </cell>
          <cell r="C6633" t="str">
            <v>210REM0000619</v>
          </cell>
          <cell r="D6633" t="str">
            <v>转轴防尘帽一</v>
          </cell>
        </row>
        <row r="6634">
          <cell r="B6634" t="str">
            <v>SCS0004793</v>
          </cell>
          <cell r="C6634" t="str">
            <v>230SCS0004793</v>
          </cell>
          <cell r="D6634" t="str">
            <v>连接板1铸件</v>
          </cell>
        </row>
        <row r="6635">
          <cell r="B6635" t="str">
            <v>REM0000341</v>
          </cell>
          <cell r="C6635" t="str">
            <v>210REM0000341</v>
          </cell>
          <cell r="D6635" t="str">
            <v>出口澳洲后视镜大镜片托</v>
          </cell>
        </row>
        <row r="6636">
          <cell r="B6636" t="str">
            <v>SHT0010079</v>
          </cell>
          <cell r="C6636" t="str">
            <v>230SHT0010079</v>
          </cell>
          <cell r="D6636" t="str">
            <v>减震器下框左右支架钣金</v>
          </cell>
        </row>
        <row r="6637">
          <cell r="B6637" t="str">
            <v>SHT0014637</v>
          </cell>
          <cell r="C6637" t="str">
            <v>230SHT0014637</v>
          </cell>
          <cell r="D6637" t="str">
            <v>联动杆</v>
          </cell>
        </row>
        <row r="6638">
          <cell r="B6638" t="str">
            <v>REM0000210</v>
          </cell>
          <cell r="C6638" t="str">
            <v>210REM0000210</v>
          </cell>
          <cell r="D6638" t="str">
            <v>C35DB电折基板右</v>
          </cell>
        </row>
        <row r="6639">
          <cell r="B6639" t="str">
            <v>SHT0011977</v>
          </cell>
          <cell r="C6639" t="str">
            <v>210SHT0011977</v>
          </cell>
          <cell r="D6639" t="str">
            <v>2.0座椅加热底座</v>
          </cell>
        </row>
        <row r="6640">
          <cell r="B6640" t="str">
            <v>SHT0011977</v>
          </cell>
          <cell r="C6640" t="str">
            <v>220SHT0011977</v>
          </cell>
          <cell r="D6640" t="str">
            <v>2.0座椅加热底座</v>
          </cell>
        </row>
        <row r="6641">
          <cell r="B6641" t="str">
            <v>REM0000705</v>
          </cell>
          <cell r="C6641" t="str">
            <v>210REM0000705</v>
          </cell>
          <cell r="D6641" t="str">
            <v>M20线束</v>
          </cell>
        </row>
        <row r="6642">
          <cell r="B6642" t="str">
            <v>TST0001537</v>
          </cell>
          <cell r="C6642" t="str">
            <v>230TST0001537</v>
          </cell>
          <cell r="D6642" t="str">
            <v>钻头6.7</v>
          </cell>
        </row>
        <row r="6643">
          <cell r="B6643" t="str">
            <v>SHT0001864</v>
          </cell>
          <cell r="C6643" t="str">
            <v>230SHT0001864</v>
          </cell>
          <cell r="D6643" t="str">
            <v>气囊下支架</v>
          </cell>
        </row>
        <row r="6644">
          <cell r="B6644" t="str">
            <v>SHT0001960</v>
          </cell>
          <cell r="C6644" t="str">
            <v>230SHT0001960</v>
          </cell>
          <cell r="D6644" t="str">
            <v>调角器右上连接板组件</v>
          </cell>
        </row>
        <row r="6645">
          <cell r="B6645" t="str">
            <v>SLT0000500</v>
          </cell>
          <cell r="C6645" t="str">
            <v>210SLT0000500</v>
          </cell>
          <cell r="D6645" t="str">
            <v>K1安全带出口罩壳</v>
          </cell>
        </row>
        <row r="6646">
          <cell r="B6646" t="str">
            <v>SCS0007065</v>
          </cell>
          <cell r="C6646" t="str">
            <v>230SCS0007065</v>
          </cell>
          <cell r="D6646" t="str">
            <v>座支撑管</v>
          </cell>
        </row>
        <row r="6647">
          <cell r="B6647" t="str">
            <v>SHT0002008</v>
          </cell>
          <cell r="C6647" t="str">
            <v>230SHT0002008</v>
          </cell>
          <cell r="D6647" t="str">
            <v>靠背下弯管</v>
          </cell>
        </row>
        <row r="6648">
          <cell r="B6648" t="str">
            <v>SHT0011975</v>
          </cell>
          <cell r="C6648" t="str">
            <v>210SHT0011975</v>
          </cell>
          <cell r="D6648" t="str">
            <v>2.0座椅加热通风底座</v>
          </cell>
        </row>
        <row r="6649">
          <cell r="B6649" t="str">
            <v>SHT0011975</v>
          </cell>
          <cell r="C6649" t="str">
            <v>220SHT0011975</v>
          </cell>
          <cell r="D6649" t="str">
            <v>2.0座椅加热通风底座</v>
          </cell>
        </row>
        <row r="6650">
          <cell r="B6650" t="str">
            <v>TST0001589</v>
          </cell>
          <cell r="C6650" t="str">
            <v>230TST0001589</v>
          </cell>
          <cell r="D6650" t="str">
            <v>顶针ф8</v>
          </cell>
        </row>
        <row r="6651">
          <cell r="B6651" t="str">
            <v>SBS0010071</v>
          </cell>
          <cell r="C6651" t="str">
            <v>220SBS0010071</v>
          </cell>
          <cell r="D6651" t="str">
            <v>K1安全带出口罩壳火山黑</v>
          </cell>
        </row>
        <row r="6652">
          <cell r="B6652" t="str">
            <v>SLT0010586</v>
          </cell>
          <cell r="C6652" t="str">
            <v>230SLT0010586</v>
          </cell>
          <cell r="D6652" t="str">
            <v>靠背下横管</v>
          </cell>
        </row>
        <row r="6653">
          <cell r="B6653" t="str">
            <v>REM0000787</v>
          </cell>
          <cell r="C6653" t="str">
            <v>210REM0000787</v>
          </cell>
          <cell r="D6653" t="str">
            <v>C33D卡框左</v>
          </cell>
        </row>
        <row r="6654">
          <cell r="B6654" t="str">
            <v>REM0000814</v>
          </cell>
          <cell r="C6654" t="str">
            <v>210REM0000814</v>
          </cell>
          <cell r="D6654" t="str">
            <v>C33D卡框右</v>
          </cell>
        </row>
        <row r="6655">
          <cell r="B6655" t="str">
            <v>RCA0000101</v>
          </cell>
          <cell r="C6655" t="str">
            <v>210RCA0000101</v>
          </cell>
          <cell r="D6655" t="str">
            <v>前支柱扶手</v>
          </cell>
        </row>
        <row r="6656">
          <cell r="B6656" t="str">
            <v>SHT0002349</v>
          </cell>
          <cell r="C6656" t="str">
            <v>210SHT0002349</v>
          </cell>
          <cell r="D6656" t="str">
            <v>前支柱扶手总成</v>
          </cell>
        </row>
        <row r="6657">
          <cell r="B6657" t="str">
            <v>SBS0010071</v>
          </cell>
          <cell r="C6657" t="str">
            <v>210SBS0010071</v>
          </cell>
          <cell r="D6657" t="str">
            <v>K1安全带出口罩壳火山黑</v>
          </cell>
        </row>
        <row r="6658">
          <cell r="B6658" t="str">
            <v>SHT0000157</v>
          </cell>
          <cell r="C6658" t="str">
            <v>220SHT0000157</v>
          </cell>
          <cell r="D6658" t="str">
            <v>H3改型副司机左侧罩壳</v>
          </cell>
        </row>
        <row r="6659">
          <cell r="B6659" t="str">
            <v>TST0000710</v>
          </cell>
          <cell r="C6659" t="str">
            <v>220TST0000710</v>
          </cell>
          <cell r="D6659" t="str">
            <v>白皮带</v>
          </cell>
        </row>
        <row r="6660">
          <cell r="B6660" t="str">
            <v>SHT0002385</v>
          </cell>
          <cell r="C6660" t="str">
            <v>230SHT0002385</v>
          </cell>
          <cell r="D6660" t="str">
            <v>下框前横梁螺母焊接组件</v>
          </cell>
        </row>
        <row r="6661">
          <cell r="B6661" t="str">
            <v>TST0000098</v>
          </cell>
          <cell r="C6661" t="str">
            <v>230TST0000098</v>
          </cell>
          <cell r="D6661" t="str">
            <v>ф5.5（钻头）</v>
          </cell>
        </row>
        <row r="6662">
          <cell r="B6662" t="str">
            <v>TST0000874</v>
          </cell>
          <cell r="C6662" t="str">
            <v>230TST0000874</v>
          </cell>
          <cell r="D6662" t="str">
            <v>胶圈</v>
          </cell>
        </row>
        <row r="6663">
          <cell r="B6663" t="str">
            <v>TST0001046</v>
          </cell>
          <cell r="C6663" t="str">
            <v>230TST0001046</v>
          </cell>
          <cell r="D6663" t="str">
            <v>钢丝刷</v>
          </cell>
        </row>
        <row r="6664">
          <cell r="B6664" t="str">
            <v>TST0001089</v>
          </cell>
          <cell r="C6664" t="str">
            <v>230TST0001089</v>
          </cell>
          <cell r="D6664" t="str">
            <v>PVC管箍</v>
          </cell>
        </row>
        <row r="6665">
          <cell r="B6665" t="str">
            <v>TST0001120</v>
          </cell>
          <cell r="C6665" t="str">
            <v>230TST0001120</v>
          </cell>
          <cell r="D6665" t="str">
            <v>消声器</v>
          </cell>
        </row>
        <row r="6666">
          <cell r="B6666" t="str">
            <v>REM0000634</v>
          </cell>
          <cell r="C6666" t="str">
            <v>210REM0000634</v>
          </cell>
          <cell r="D6666" t="str">
            <v>一汽MV3镜杆下护套</v>
          </cell>
        </row>
        <row r="6667">
          <cell r="B6667" t="str">
            <v>SCS0001317</v>
          </cell>
          <cell r="C6667" t="str">
            <v>220SCS0001317</v>
          </cell>
          <cell r="D6667" t="str">
            <v>靠背腰部支撑钣金</v>
          </cell>
        </row>
        <row r="6668">
          <cell r="B6668" t="str">
            <v>SCS0001317</v>
          </cell>
          <cell r="C6668" t="str">
            <v>230SCS0001317</v>
          </cell>
          <cell r="D6668" t="str">
            <v>靠背腰部支撑钣金</v>
          </cell>
        </row>
        <row r="6669">
          <cell r="B6669" t="str">
            <v>SCS0004757</v>
          </cell>
          <cell r="C6669" t="str">
            <v>230SCS0004757</v>
          </cell>
          <cell r="D6669" t="str">
            <v>右下固定板焊接组件</v>
          </cell>
        </row>
        <row r="6670">
          <cell r="B6670" t="str">
            <v>SCS0004758</v>
          </cell>
          <cell r="C6670" t="str">
            <v>230SCS0004758</v>
          </cell>
          <cell r="D6670" t="str">
            <v>左下固定板焊接组件</v>
          </cell>
        </row>
        <row r="6671">
          <cell r="B6671" t="str">
            <v>RSM0000337</v>
          </cell>
          <cell r="C6671" t="str">
            <v>210RSM0000337</v>
          </cell>
          <cell r="D6671" t="str">
            <v>右置车前下视镜密封垫</v>
          </cell>
        </row>
        <row r="6672">
          <cell r="B6672" t="str">
            <v>SHT0001907</v>
          </cell>
          <cell r="C6672" t="str">
            <v>230SHT0001907</v>
          </cell>
          <cell r="D6672" t="str">
            <v>前连接钣组件</v>
          </cell>
        </row>
        <row r="6673">
          <cell r="B6673" t="str">
            <v>SHT0001970</v>
          </cell>
          <cell r="C6673" t="str">
            <v>230SHT0001970</v>
          </cell>
          <cell r="D6673" t="str">
            <v>前连接钣</v>
          </cell>
        </row>
        <row r="6674">
          <cell r="B6674" t="str">
            <v>REM0001621</v>
          </cell>
          <cell r="C6674" t="str">
            <v>210REM0001621</v>
          </cell>
          <cell r="D6674" t="str">
            <v>奥铃镜片</v>
          </cell>
        </row>
        <row r="6675">
          <cell r="B6675" t="str">
            <v>REM0002452</v>
          </cell>
          <cell r="C6675" t="str">
            <v>210REM0002452</v>
          </cell>
          <cell r="D6675" t="str">
            <v>曼项目连接杆</v>
          </cell>
        </row>
        <row r="6676">
          <cell r="B6676" t="str">
            <v>SHT0001171</v>
          </cell>
          <cell r="C6676" t="str">
            <v>230SHT0001171</v>
          </cell>
          <cell r="D6676" t="str">
            <v>后挂簧板组件</v>
          </cell>
        </row>
        <row r="6677">
          <cell r="B6677" t="str">
            <v>SHT0002249</v>
          </cell>
          <cell r="C6677" t="str">
            <v>230SHT0002249</v>
          </cell>
          <cell r="D6677" t="str">
            <v>靠背左连接板组件</v>
          </cell>
        </row>
        <row r="6678">
          <cell r="B6678" t="str">
            <v>SHT0002250</v>
          </cell>
          <cell r="C6678" t="str">
            <v>230SHT0002250</v>
          </cell>
          <cell r="D6678" t="str">
            <v>靠背右连接板组件</v>
          </cell>
        </row>
        <row r="6679">
          <cell r="B6679" t="str">
            <v>SHT0010128</v>
          </cell>
          <cell r="C6679" t="str">
            <v>230SHT0010128</v>
          </cell>
          <cell r="D6679" t="str">
            <v>仰角锁止齿板</v>
          </cell>
        </row>
        <row r="6680">
          <cell r="B6680" t="str">
            <v>REM0002015</v>
          </cell>
          <cell r="C6680" t="str">
            <v>210REM0002015</v>
          </cell>
          <cell r="D6680" t="str">
            <v>F1695主镜片</v>
          </cell>
        </row>
        <row r="6681">
          <cell r="B6681" t="str">
            <v>REM0001894</v>
          </cell>
          <cell r="C6681" t="str">
            <v>210REM0001894</v>
          </cell>
          <cell r="D6681" t="str">
            <v>一汽军车广角镜镜片</v>
          </cell>
        </row>
        <row r="6682">
          <cell r="B6682" t="str">
            <v>REM0010319</v>
          </cell>
          <cell r="C6682" t="str">
            <v>210REM0010319</v>
          </cell>
          <cell r="D6682" t="str">
            <v>一汽M38广角镜加热片</v>
          </cell>
        </row>
        <row r="6683">
          <cell r="B6683" t="str">
            <v>TST0000166</v>
          </cell>
          <cell r="C6683" t="str">
            <v>230TST0000166</v>
          </cell>
          <cell r="D6683" t="str">
            <v>ф8*80冲针</v>
          </cell>
        </row>
        <row r="6684">
          <cell r="B6684" t="str">
            <v>SHT0001184</v>
          </cell>
          <cell r="C6684" t="str">
            <v>230SHT0001184</v>
          </cell>
          <cell r="D6684" t="str">
            <v>副总座右</v>
          </cell>
        </row>
        <row r="6685">
          <cell r="B6685" t="str">
            <v>SHT0001245</v>
          </cell>
          <cell r="C6685" t="str">
            <v>230SHT0001245</v>
          </cell>
          <cell r="D6685" t="str">
            <v>副总座左</v>
          </cell>
        </row>
        <row r="6686">
          <cell r="B6686" t="str">
            <v>TMA0000394</v>
          </cell>
          <cell r="C6686" t="str">
            <v>210TMA0000394</v>
          </cell>
          <cell r="D6686" t="str">
            <v>3053下座纸箱</v>
          </cell>
        </row>
        <row r="6687">
          <cell r="B6687" t="str">
            <v>TMA0000394</v>
          </cell>
          <cell r="C6687" t="str">
            <v>230TMA0000394</v>
          </cell>
          <cell r="D6687" t="str">
            <v>3053下座纸箱</v>
          </cell>
        </row>
        <row r="6688">
          <cell r="B6688" t="str">
            <v>REM0003093</v>
          </cell>
          <cell r="C6688" t="str">
            <v>230REM0003093</v>
          </cell>
          <cell r="D6688" t="str">
            <v>捷运前下视镜杆铸件</v>
          </cell>
        </row>
        <row r="6689">
          <cell r="B6689" t="str">
            <v>REM0000410</v>
          </cell>
          <cell r="C6689" t="str">
            <v>210REM0000410</v>
          </cell>
          <cell r="D6689" t="str">
            <v>ETX下镜杆连接座</v>
          </cell>
        </row>
        <row r="6690">
          <cell r="B6690" t="str">
            <v>SHT0001981</v>
          </cell>
          <cell r="C6690" t="str">
            <v>230SHT0001981</v>
          </cell>
          <cell r="D6690" t="str">
            <v>主驾上框后横梁总成电泳</v>
          </cell>
        </row>
        <row r="6691">
          <cell r="B6691" t="str">
            <v>REM0000578</v>
          </cell>
          <cell r="C6691" t="str">
            <v>210REM0000578</v>
          </cell>
          <cell r="D6691" t="str">
            <v>豪泺小镜片</v>
          </cell>
        </row>
        <row r="6692">
          <cell r="B6692" t="str">
            <v>REM0001107</v>
          </cell>
          <cell r="C6692" t="str">
            <v>210REM0001107</v>
          </cell>
          <cell r="D6692" t="str">
            <v>B80C左加热片</v>
          </cell>
        </row>
        <row r="6693">
          <cell r="B6693" t="str">
            <v>REM0001123</v>
          </cell>
          <cell r="C6693" t="str">
            <v>210REM0001123</v>
          </cell>
          <cell r="D6693" t="str">
            <v>B80C右加热片</v>
          </cell>
        </row>
        <row r="6694">
          <cell r="B6694" t="str">
            <v>REM0001791</v>
          </cell>
          <cell r="C6694" t="str">
            <v>210REM0001791</v>
          </cell>
          <cell r="D6694" t="str">
            <v>重卡2号改裁R325镜片</v>
          </cell>
        </row>
        <row r="6695">
          <cell r="B6695" t="str">
            <v>RSM0000304</v>
          </cell>
          <cell r="C6695" t="str">
            <v>230RSM0000304</v>
          </cell>
          <cell r="D6695" t="str">
            <v>奥铃镜杆18主管</v>
          </cell>
        </row>
        <row r="6696">
          <cell r="B6696" t="str">
            <v>REM0000838</v>
          </cell>
          <cell r="C6696" t="str">
            <v>210REM0000838</v>
          </cell>
          <cell r="D6696" t="str">
            <v>M50N手折基板 左</v>
          </cell>
        </row>
        <row r="6697">
          <cell r="B6697" t="str">
            <v>RCA0000144</v>
          </cell>
          <cell r="C6697" t="str">
            <v>210RCA0000144</v>
          </cell>
          <cell r="D6697" t="str">
            <v>高位进气管支架2</v>
          </cell>
        </row>
        <row r="6698">
          <cell r="B6698" t="str">
            <v>RCA0000144</v>
          </cell>
          <cell r="C6698" t="str">
            <v>220RCA0000144</v>
          </cell>
          <cell r="D6698" t="str">
            <v>高位进气管支架2</v>
          </cell>
        </row>
        <row r="6699">
          <cell r="B6699" t="str">
            <v>REM0000462</v>
          </cell>
          <cell r="C6699" t="str">
            <v>210REM0000462</v>
          </cell>
          <cell r="D6699" t="str">
            <v>ETX改型后视镜大镜片</v>
          </cell>
        </row>
        <row r="6700">
          <cell r="B6700" t="str">
            <v>SHT0002384</v>
          </cell>
          <cell r="C6700" t="str">
            <v>230SHT0002384</v>
          </cell>
          <cell r="D6700" t="str">
            <v>下框后横梁螺母焊接组件</v>
          </cell>
        </row>
        <row r="6701">
          <cell r="B6701" t="str">
            <v>RCA0000053</v>
          </cell>
          <cell r="C6701" t="str">
            <v>210RCA0000053</v>
          </cell>
          <cell r="D6701" t="str">
            <v>右上支架-145</v>
          </cell>
        </row>
        <row r="6702">
          <cell r="B6702" t="str">
            <v>REM0000866</v>
          </cell>
          <cell r="C6702" t="str">
            <v>210REM0000866</v>
          </cell>
          <cell r="D6702" t="str">
            <v>M50N手折基板右</v>
          </cell>
        </row>
        <row r="6703">
          <cell r="B6703" t="str">
            <v>SHT0012247</v>
          </cell>
          <cell r="C6703" t="str">
            <v>230SHT0012247</v>
          </cell>
          <cell r="D6703" t="str">
            <v>翻转底座前支撑方管</v>
          </cell>
        </row>
        <row r="6704">
          <cell r="B6704" t="str">
            <v>SHT0001107</v>
          </cell>
          <cell r="C6704" t="str">
            <v>230SHT0001107</v>
          </cell>
          <cell r="D6704" t="str">
            <v>手轮连接杆</v>
          </cell>
        </row>
        <row r="6705">
          <cell r="B6705" t="str">
            <v>TST0000594</v>
          </cell>
          <cell r="C6705" t="str">
            <v>230TST0000594</v>
          </cell>
          <cell r="D6705" t="str">
            <v>防水接头φ25</v>
          </cell>
        </row>
        <row r="6706">
          <cell r="B6706" t="str">
            <v>TST0000102</v>
          </cell>
          <cell r="C6706" t="str">
            <v>230TST0000102</v>
          </cell>
          <cell r="D6706" t="str">
            <v>ф8（钻头）</v>
          </cell>
        </row>
        <row r="6707">
          <cell r="B6707" t="str">
            <v>TST0000690</v>
          </cell>
          <cell r="C6707" t="str">
            <v>230TST0000690</v>
          </cell>
          <cell r="D6707" t="str">
            <v>工装牌</v>
          </cell>
        </row>
        <row r="6708">
          <cell r="B6708" t="str">
            <v>RSM0000292</v>
          </cell>
          <cell r="C6708" t="str">
            <v>230RSM0000292</v>
          </cell>
          <cell r="D6708" t="str">
            <v>A2下视镜主管分总成</v>
          </cell>
        </row>
        <row r="6709">
          <cell r="B6709" t="str">
            <v>TST0000136</v>
          </cell>
          <cell r="C6709" t="str">
            <v>230TST0000136</v>
          </cell>
          <cell r="D6709" t="str">
            <v>φ16*30内方螺丝</v>
          </cell>
        </row>
        <row r="6710">
          <cell r="B6710" t="str">
            <v>SHT0002088</v>
          </cell>
          <cell r="C6710" t="str">
            <v>230SHT0002088</v>
          </cell>
          <cell r="D6710" t="str">
            <v>调角器连接杆</v>
          </cell>
        </row>
        <row r="6711">
          <cell r="B6711" t="str">
            <v>REM0002297</v>
          </cell>
          <cell r="C6711" t="str">
            <v>210REM0002297</v>
          </cell>
          <cell r="D6711" t="str">
            <v>C35DB左加热片</v>
          </cell>
        </row>
        <row r="6712">
          <cell r="B6712" t="str">
            <v>REM0002298</v>
          </cell>
          <cell r="C6712" t="str">
            <v>210REM0002298</v>
          </cell>
          <cell r="D6712" t="str">
            <v>C35DB右加热片</v>
          </cell>
        </row>
        <row r="6713">
          <cell r="B6713" t="str">
            <v>SCS0005274</v>
          </cell>
          <cell r="C6713" t="str">
            <v>230SCS0005274</v>
          </cell>
          <cell r="D6713" t="str">
            <v>右侧下连接板组件</v>
          </cell>
        </row>
        <row r="6714">
          <cell r="B6714" t="str">
            <v>REM0000317</v>
          </cell>
          <cell r="C6714" t="str">
            <v>210REM0000317</v>
          </cell>
          <cell r="D6714" t="str">
            <v>ETX广角镜片</v>
          </cell>
        </row>
        <row r="6715">
          <cell r="B6715" t="str">
            <v>REM0001640</v>
          </cell>
          <cell r="C6715" t="str">
            <v>210REM0001640</v>
          </cell>
          <cell r="D6715" t="str">
            <v>1475右镜座</v>
          </cell>
        </row>
        <row r="6716">
          <cell r="B6716" t="str">
            <v>REM0000198</v>
          </cell>
          <cell r="C6716" t="str">
            <v>210REM0000198</v>
          </cell>
          <cell r="D6716" t="str">
            <v>C35DB加热片低配(左)</v>
          </cell>
        </row>
        <row r="6717">
          <cell r="B6717" t="str">
            <v>REM0000209</v>
          </cell>
          <cell r="C6717" t="str">
            <v>210REM0000209</v>
          </cell>
          <cell r="D6717" t="str">
            <v>C35DB加热片低配(右)</v>
          </cell>
        </row>
        <row r="6718">
          <cell r="B6718" t="str">
            <v>RCA0000050</v>
          </cell>
          <cell r="C6718" t="str">
            <v>210RCA0000050</v>
          </cell>
          <cell r="D6718" t="str">
            <v>左上支架-142</v>
          </cell>
        </row>
        <row r="6719">
          <cell r="B6719" t="str">
            <v>RCA0000051</v>
          </cell>
          <cell r="C6719" t="str">
            <v>210RCA0000051</v>
          </cell>
          <cell r="D6719" t="str">
            <v>右上支架-143</v>
          </cell>
        </row>
        <row r="6720">
          <cell r="B6720" t="str">
            <v>SHT0010798</v>
          </cell>
          <cell r="C6720" t="str">
            <v>230SHT0010798</v>
          </cell>
          <cell r="D6720" t="str">
            <v>靠背调节铸件(福田)</v>
          </cell>
        </row>
        <row r="6721">
          <cell r="B6721" t="str">
            <v>SHT0001019</v>
          </cell>
          <cell r="C6721" t="str">
            <v>230SHT0001019</v>
          </cell>
          <cell r="D6721" t="str">
            <v>调角器右下连接板</v>
          </cell>
        </row>
        <row r="6722">
          <cell r="B6722" t="str">
            <v>SHT0001021</v>
          </cell>
          <cell r="C6722" t="str">
            <v>230SHT0001021</v>
          </cell>
          <cell r="D6722" t="str">
            <v>调角器左下连接板</v>
          </cell>
        </row>
        <row r="6723">
          <cell r="B6723" t="str">
            <v>SHT0001388</v>
          </cell>
          <cell r="C6723" t="str">
            <v>230SHT0001388</v>
          </cell>
          <cell r="D6723" t="str">
            <v>调角器左上连接板组件</v>
          </cell>
        </row>
        <row r="6724">
          <cell r="B6724" t="str">
            <v>SHT0001390</v>
          </cell>
          <cell r="C6724" t="str">
            <v>230SHT0001390</v>
          </cell>
          <cell r="D6724" t="str">
            <v>调角器右上连接板组件</v>
          </cell>
        </row>
        <row r="6725">
          <cell r="B6725" t="str">
            <v>RCA0000213</v>
          </cell>
          <cell r="C6725" t="str">
            <v>210RCA0000213</v>
          </cell>
          <cell r="D6725" t="str">
            <v>卧铺支左</v>
          </cell>
        </row>
        <row r="6726">
          <cell r="B6726" t="str">
            <v>RCA0000214</v>
          </cell>
          <cell r="C6726" t="str">
            <v>210RCA0000214</v>
          </cell>
          <cell r="D6726" t="str">
            <v>卧铺支左</v>
          </cell>
        </row>
        <row r="6727">
          <cell r="B6727" t="str">
            <v>SHT0002556</v>
          </cell>
          <cell r="C6727" t="str">
            <v>230SHT0002556</v>
          </cell>
          <cell r="D6727" t="str">
            <v>后连接管</v>
          </cell>
        </row>
        <row r="6728">
          <cell r="B6728" t="str">
            <v>SCS0004377</v>
          </cell>
          <cell r="C6728" t="str">
            <v>230SCS0004377</v>
          </cell>
          <cell r="D6728" t="str">
            <v>中改左座椅座垫右侧加强板</v>
          </cell>
        </row>
        <row r="6729">
          <cell r="B6729" t="str">
            <v>SCS0004378</v>
          </cell>
          <cell r="C6729" t="str">
            <v>230SCS0004378</v>
          </cell>
          <cell r="D6729" t="str">
            <v>中改左座椅座垫左侧加强板</v>
          </cell>
        </row>
        <row r="6730">
          <cell r="B6730" t="str">
            <v>SHT0002508</v>
          </cell>
          <cell r="C6730" t="str">
            <v>230SHT0002508</v>
          </cell>
          <cell r="D6730" t="str">
            <v>靠背支撑框总成</v>
          </cell>
        </row>
        <row r="6731">
          <cell r="B6731" t="str">
            <v>TST0000365</v>
          </cell>
          <cell r="C6731" t="str">
            <v>230TST0000365</v>
          </cell>
          <cell r="D6731" t="str">
            <v>压板螺丝φ16*150</v>
          </cell>
        </row>
        <row r="6732">
          <cell r="B6732" t="str">
            <v>SCS0003287</v>
          </cell>
          <cell r="C6732" t="str">
            <v>210SCS0003287</v>
          </cell>
          <cell r="D6732" t="str">
            <v>U201解锁扣手底座</v>
          </cell>
        </row>
        <row r="6733">
          <cell r="B6733" t="str">
            <v>SHT0002761</v>
          </cell>
          <cell r="C6733" t="str">
            <v>230SHT0002761</v>
          </cell>
          <cell r="D6733" t="str">
            <v>左靠背板</v>
          </cell>
        </row>
        <row r="6734">
          <cell r="B6734" t="str">
            <v>SHT0002762</v>
          </cell>
          <cell r="C6734" t="str">
            <v>230SHT0002762</v>
          </cell>
          <cell r="D6734" t="str">
            <v>右靠背板</v>
          </cell>
        </row>
        <row r="6735">
          <cell r="B6735" t="str">
            <v>SHT0001872</v>
          </cell>
          <cell r="C6735" t="str">
            <v>230SHT0001872</v>
          </cell>
          <cell r="D6735" t="str">
            <v>气囊上支架</v>
          </cell>
        </row>
        <row r="6736">
          <cell r="B6736" t="str">
            <v>SHT0001945</v>
          </cell>
          <cell r="C6736" t="str">
            <v>230SHT0001945</v>
          </cell>
          <cell r="D6736" t="str">
            <v>调角器左下连接板</v>
          </cell>
        </row>
        <row r="6737">
          <cell r="B6737" t="str">
            <v>SHT0001950</v>
          </cell>
          <cell r="C6737" t="str">
            <v>230SHT0001950</v>
          </cell>
          <cell r="D6737" t="str">
            <v>调角器右下连接板</v>
          </cell>
        </row>
        <row r="6738">
          <cell r="B6738" t="str">
            <v>TMA0000464</v>
          </cell>
          <cell r="C6738" t="str">
            <v>210TMA0000464</v>
          </cell>
          <cell r="D6738" t="str">
            <v>H4外后视镜箱盖</v>
          </cell>
        </row>
        <row r="6739">
          <cell r="B6739" t="str">
            <v>TMA0000464</v>
          </cell>
          <cell r="C6739" t="str">
            <v>230TMA0000464</v>
          </cell>
          <cell r="D6739" t="str">
            <v>H4外后视镜箱盖</v>
          </cell>
        </row>
        <row r="6740">
          <cell r="B6740" t="str">
            <v>SCS0005558</v>
          </cell>
          <cell r="C6740" t="str">
            <v>230SCS0005558</v>
          </cell>
          <cell r="D6740" t="str">
            <v>靠背管架B</v>
          </cell>
        </row>
        <row r="6741">
          <cell r="B6741" t="str">
            <v>RCA0000052</v>
          </cell>
          <cell r="C6741" t="str">
            <v>210RCA0000052</v>
          </cell>
          <cell r="D6741" t="str">
            <v>左上支架-144</v>
          </cell>
        </row>
        <row r="6742">
          <cell r="B6742" t="str">
            <v>REM0000681</v>
          </cell>
          <cell r="C6742" t="str">
            <v>210REM0000681</v>
          </cell>
          <cell r="D6742" t="str">
            <v>M20左镜片</v>
          </cell>
        </row>
        <row r="6743">
          <cell r="B6743" t="str">
            <v>REM0000707</v>
          </cell>
          <cell r="C6743" t="str">
            <v>210REM0000707</v>
          </cell>
          <cell r="D6743" t="str">
            <v>M20右镜片</v>
          </cell>
        </row>
        <row r="6744">
          <cell r="B6744" t="str">
            <v>RSM0000101</v>
          </cell>
          <cell r="C6744" t="str">
            <v>210RSM0000101</v>
          </cell>
          <cell r="D6744" t="str">
            <v>ETX路面镜直烧镜片</v>
          </cell>
        </row>
        <row r="6745">
          <cell r="B6745" t="str">
            <v>SLT0002005</v>
          </cell>
          <cell r="C6745" t="str">
            <v>230SLT0002005</v>
          </cell>
          <cell r="D6745" t="str">
            <v>大背左连接板</v>
          </cell>
        </row>
        <row r="6746">
          <cell r="B6746" t="str">
            <v>SBS0010139</v>
          </cell>
          <cell r="C6746" t="str">
            <v>220SBS0010139</v>
          </cell>
          <cell r="D6746" t="str">
            <v>副驾驶员左侧护板</v>
          </cell>
        </row>
        <row r="6747">
          <cell r="B6747" t="str">
            <v>SLT0010632</v>
          </cell>
          <cell r="C6747" t="str">
            <v>220SLT0010632</v>
          </cell>
          <cell r="D6747" t="str">
            <v>驾驶员右侧护板</v>
          </cell>
        </row>
        <row r="6748">
          <cell r="B6748" t="str">
            <v>SHT0002383</v>
          </cell>
          <cell r="C6748" t="str">
            <v>230SHT0002383</v>
          </cell>
          <cell r="D6748" t="str">
            <v>下框前横梁螺母焊接组件</v>
          </cell>
        </row>
        <row r="6749">
          <cell r="B6749" t="str">
            <v>SCS0011380</v>
          </cell>
          <cell r="C6749" t="str">
            <v>220SCS0011380</v>
          </cell>
          <cell r="D6749" t="str">
            <v>C50EB-C13靠背舒适性海绵B</v>
          </cell>
        </row>
        <row r="6750">
          <cell r="B6750" t="str">
            <v>SCS0011403</v>
          </cell>
          <cell r="C6750" t="str">
            <v>220SCS0011403</v>
          </cell>
          <cell r="D6750" t="str">
            <v>C50EB-C13坐垫舒适性海绵A</v>
          </cell>
        </row>
        <row r="6751">
          <cell r="B6751" t="str">
            <v>TMA0000265</v>
          </cell>
          <cell r="C6751" t="str">
            <v>210TMA0000265</v>
          </cell>
          <cell r="D6751" t="str">
            <v>H3右连接杆包装箱</v>
          </cell>
        </row>
        <row r="6752">
          <cell r="B6752" t="str">
            <v>TMA0000266</v>
          </cell>
          <cell r="C6752" t="str">
            <v>210TMA0000266</v>
          </cell>
          <cell r="D6752" t="str">
            <v>H3左连接杆包装箱</v>
          </cell>
        </row>
        <row r="6753">
          <cell r="B6753" t="str">
            <v>TMA0000265</v>
          </cell>
          <cell r="C6753" t="str">
            <v>230TMA0000265</v>
          </cell>
          <cell r="D6753" t="str">
            <v>H3右连接杆包装箱</v>
          </cell>
        </row>
        <row r="6754">
          <cell r="B6754" t="str">
            <v>TMA0000266</v>
          </cell>
          <cell r="C6754" t="str">
            <v>230TMA0000266</v>
          </cell>
          <cell r="D6754" t="str">
            <v>H3左连接杆包装箱</v>
          </cell>
        </row>
        <row r="6755">
          <cell r="B6755" t="str">
            <v>REM0000912</v>
          </cell>
          <cell r="C6755" t="str">
            <v>210REM0000912</v>
          </cell>
          <cell r="D6755" t="str">
            <v>B40左镜片</v>
          </cell>
        </row>
        <row r="6756">
          <cell r="B6756" t="str">
            <v>REM0000928</v>
          </cell>
          <cell r="C6756" t="str">
            <v>210REM0000928</v>
          </cell>
          <cell r="D6756" t="str">
            <v>B40右镜片</v>
          </cell>
        </row>
        <row r="6757">
          <cell r="B6757" t="str">
            <v>SCS0011381</v>
          </cell>
          <cell r="C6757" t="str">
            <v>220SCS0011381</v>
          </cell>
          <cell r="D6757" t="str">
            <v>C50EB-C13靠背舒适性海绵C</v>
          </cell>
        </row>
        <row r="6758">
          <cell r="B6758" t="str">
            <v>REM0003001</v>
          </cell>
          <cell r="C6758" t="str">
            <v>210REM0003001</v>
          </cell>
          <cell r="D6758" t="str">
            <v>奥铃升级左短支杆</v>
          </cell>
        </row>
        <row r="6759">
          <cell r="B6759" t="str">
            <v>REM0003004</v>
          </cell>
          <cell r="C6759" t="str">
            <v>210REM0003004</v>
          </cell>
          <cell r="D6759" t="str">
            <v>奥铃升级右短支杆</v>
          </cell>
        </row>
        <row r="6760">
          <cell r="B6760" t="str">
            <v>SLT0010529</v>
          </cell>
          <cell r="C6760" t="str">
            <v>230SLT0010529</v>
          </cell>
          <cell r="D6760" t="str">
            <v>绞架连杆3</v>
          </cell>
        </row>
        <row r="6761">
          <cell r="B6761" t="str">
            <v>SHT0010286</v>
          </cell>
          <cell r="C6761" t="str">
            <v>230SHT0010286</v>
          </cell>
          <cell r="D6761" t="str">
            <v>司机滑轨解锁手柄</v>
          </cell>
        </row>
        <row r="6762">
          <cell r="B6762" t="str">
            <v>SLT0002001</v>
          </cell>
          <cell r="C6762" t="str">
            <v>230SLT0002001</v>
          </cell>
          <cell r="D6762" t="str">
            <v>小背右连接板</v>
          </cell>
        </row>
        <row r="6763">
          <cell r="B6763" t="str">
            <v>SCS0004772</v>
          </cell>
          <cell r="C6763" t="str">
            <v>230SCS0004772</v>
          </cell>
          <cell r="D6763" t="str">
            <v>升降齿板</v>
          </cell>
        </row>
        <row r="6764">
          <cell r="B6764" t="str">
            <v>SCS0004740</v>
          </cell>
          <cell r="C6764" t="str">
            <v>230SCS0004740</v>
          </cell>
          <cell r="D6764" t="str">
            <v>四分靠背下连接板</v>
          </cell>
        </row>
        <row r="6765">
          <cell r="B6765" t="str">
            <v>SCS0005272</v>
          </cell>
          <cell r="C6765" t="str">
            <v>230SCS0005272</v>
          </cell>
          <cell r="D6765" t="str">
            <v>左侧下连接板组件</v>
          </cell>
        </row>
        <row r="6766">
          <cell r="B6766" t="str">
            <v>SCS0004810</v>
          </cell>
          <cell r="C6766" t="str">
            <v>230SCS0004810</v>
          </cell>
          <cell r="D6766" t="str">
            <v>左座椅靠背竖管</v>
          </cell>
        </row>
        <row r="6767">
          <cell r="B6767" t="str">
            <v>SHT0001177</v>
          </cell>
          <cell r="C6767" t="str">
            <v>230SHT0001177</v>
          </cell>
          <cell r="D6767" t="str">
            <v>气囊下支架</v>
          </cell>
        </row>
        <row r="6768">
          <cell r="B6768" t="str">
            <v>SHT0010256</v>
          </cell>
          <cell r="C6768" t="str">
            <v>230SHT0010256</v>
          </cell>
          <cell r="D6768" t="str">
            <v>调节器解锁钣金</v>
          </cell>
        </row>
        <row r="6769">
          <cell r="B6769" t="str">
            <v>SHT0011787</v>
          </cell>
          <cell r="C6769" t="str">
            <v>210SHT0011787</v>
          </cell>
          <cell r="D6769" t="str">
            <v>安全带孔堵盖</v>
          </cell>
        </row>
        <row r="6770">
          <cell r="B6770" t="str">
            <v>SBS0010010</v>
          </cell>
          <cell r="C6770" t="str">
            <v>220SBS0010010</v>
          </cell>
          <cell r="D6770" t="str">
            <v>头枕护面总成</v>
          </cell>
        </row>
        <row r="6771">
          <cell r="B6771" t="str">
            <v>SCS0005557</v>
          </cell>
          <cell r="C6771" t="str">
            <v>230SCS0005557</v>
          </cell>
          <cell r="D6771" t="str">
            <v>靠背管架A</v>
          </cell>
        </row>
        <row r="6772">
          <cell r="B6772" t="str">
            <v>SHT0000354</v>
          </cell>
          <cell r="C6772" t="str">
            <v>220SHT0000354</v>
          </cell>
          <cell r="D6772" t="str">
            <v>摆轮</v>
          </cell>
        </row>
        <row r="6773">
          <cell r="B6773" t="str">
            <v>SHT0000354</v>
          </cell>
          <cell r="C6773" t="str">
            <v>230SHT0000354</v>
          </cell>
          <cell r="D6773" t="str">
            <v>摆轮</v>
          </cell>
        </row>
        <row r="6774">
          <cell r="B6774" t="str">
            <v>REM0003092</v>
          </cell>
          <cell r="C6774" t="str">
            <v>230REM0003092</v>
          </cell>
          <cell r="D6774" t="str">
            <v>捷运前下视镜杆管</v>
          </cell>
        </row>
        <row r="6775">
          <cell r="B6775" t="str">
            <v>SHT0001096</v>
          </cell>
          <cell r="C6775" t="str">
            <v>230SHT0001096</v>
          </cell>
          <cell r="D6775" t="str">
            <v>下框前横梁</v>
          </cell>
        </row>
        <row r="6776">
          <cell r="B6776" t="str">
            <v>REM0001624</v>
          </cell>
          <cell r="C6776" t="str">
            <v>210REM0001624</v>
          </cell>
          <cell r="D6776" t="str">
            <v>H3主镜片</v>
          </cell>
        </row>
        <row r="6777">
          <cell r="B6777" t="str">
            <v>TST0001683</v>
          </cell>
          <cell r="C6777" t="str">
            <v>210TST0001683</v>
          </cell>
          <cell r="D6777" t="str">
            <v>碳酸钠(纯碱)</v>
          </cell>
        </row>
        <row r="6778">
          <cell r="B6778" t="str">
            <v>SBS0010133</v>
          </cell>
          <cell r="C6778" t="str">
            <v>230SBS0010133</v>
          </cell>
          <cell r="D6778" t="str">
            <v>主驾支腿后轴套</v>
          </cell>
        </row>
        <row r="6779">
          <cell r="B6779" t="str">
            <v>SHT0013182</v>
          </cell>
          <cell r="C6779" t="str">
            <v>230SHT0013182</v>
          </cell>
          <cell r="D6779" t="str">
            <v>气弹簧锁止座</v>
          </cell>
        </row>
        <row r="6780">
          <cell r="B6780" t="str">
            <v>REM0001866</v>
          </cell>
          <cell r="C6780" t="str">
            <v>210REM0001866</v>
          </cell>
          <cell r="D6780" t="str">
            <v>济南重汽轻卡右镜片</v>
          </cell>
        </row>
        <row r="6781">
          <cell r="B6781" t="str">
            <v>SHT0000998</v>
          </cell>
          <cell r="C6781" t="str">
            <v>230SHT0000998</v>
          </cell>
          <cell r="D6781" t="str">
            <v>调角器右下连接板</v>
          </cell>
        </row>
        <row r="6782">
          <cell r="B6782" t="str">
            <v>SHT0000999</v>
          </cell>
          <cell r="C6782" t="str">
            <v>230SHT0000999</v>
          </cell>
          <cell r="D6782" t="str">
            <v>调角器左下连接板</v>
          </cell>
        </row>
        <row r="6783">
          <cell r="B6783" t="str">
            <v>SHT0010257</v>
          </cell>
          <cell r="C6783" t="str">
            <v>230SHT0010257</v>
          </cell>
          <cell r="D6783" t="str">
            <v>靠背调节铸件</v>
          </cell>
        </row>
        <row r="6784">
          <cell r="B6784" t="str">
            <v>SHT0011574</v>
          </cell>
          <cell r="C6784" t="str">
            <v>210SHT0011574</v>
          </cell>
          <cell r="D6784" t="str">
            <v>高调器上滑盖</v>
          </cell>
        </row>
        <row r="6785">
          <cell r="B6785" t="str">
            <v>REM0003001</v>
          </cell>
          <cell r="C6785" t="str">
            <v>230REM0003001</v>
          </cell>
          <cell r="D6785" t="str">
            <v>奥铃升级左短支杆</v>
          </cell>
        </row>
        <row r="6786">
          <cell r="B6786" t="str">
            <v>REM0003004</v>
          </cell>
          <cell r="C6786" t="str">
            <v>230REM0003004</v>
          </cell>
          <cell r="D6786" t="str">
            <v>奥铃升级右短支杆</v>
          </cell>
        </row>
        <row r="6787">
          <cell r="B6787" t="str">
            <v>REM0002872</v>
          </cell>
          <cell r="C6787" t="str">
            <v>210REM0002872</v>
          </cell>
          <cell r="D6787" t="str">
            <v>1540左镜座</v>
          </cell>
        </row>
        <row r="6788">
          <cell r="B6788" t="str">
            <v>REM0002874</v>
          </cell>
          <cell r="C6788" t="str">
            <v>210REM0002874</v>
          </cell>
          <cell r="D6788" t="str">
            <v>1540镜座右</v>
          </cell>
        </row>
        <row r="6789">
          <cell r="B6789" t="str">
            <v>REM0002872</v>
          </cell>
          <cell r="C6789" t="str">
            <v>220REM0002872</v>
          </cell>
          <cell r="D6789" t="str">
            <v>1540左镜座</v>
          </cell>
        </row>
        <row r="6790">
          <cell r="B6790" t="str">
            <v>REM0002874</v>
          </cell>
          <cell r="C6790" t="str">
            <v>220REM0002874</v>
          </cell>
          <cell r="D6790" t="str">
            <v>1540镜座右</v>
          </cell>
        </row>
        <row r="6791">
          <cell r="B6791" t="str">
            <v>SHT0012114</v>
          </cell>
          <cell r="C6791" t="str">
            <v>230SHT0012114</v>
          </cell>
          <cell r="D6791" t="str">
            <v>左旁侧板</v>
          </cell>
        </row>
        <row r="6792">
          <cell r="B6792" t="str">
            <v>SHT0012116</v>
          </cell>
          <cell r="C6792" t="str">
            <v>230SHT0012116</v>
          </cell>
          <cell r="D6792" t="str">
            <v>右旁侧板</v>
          </cell>
        </row>
        <row r="6793">
          <cell r="B6793" t="str">
            <v>SCS0004182</v>
          </cell>
          <cell r="C6793" t="str">
            <v>220SCS0004182</v>
          </cell>
          <cell r="D6793" t="str">
            <v>左座椅靠背防护罩</v>
          </cell>
        </row>
        <row r="6794">
          <cell r="B6794" t="str">
            <v>SCS0004182</v>
          </cell>
          <cell r="C6794" t="str">
            <v>230SCS0004182</v>
          </cell>
          <cell r="D6794" t="str">
            <v>左座椅靠背防护罩</v>
          </cell>
        </row>
        <row r="6795">
          <cell r="B6795" t="str">
            <v>REM0003107</v>
          </cell>
          <cell r="C6795" t="str">
            <v>230REM0003107</v>
          </cell>
          <cell r="D6795" t="str">
            <v>矿山车左镜座</v>
          </cell>
        </row>
        <row r="6796">
          <cell r="B6796" t="str">
            <v>REM0002955</v>
          </cell>
          <cell r="C6796" t="str">
            <v>230REM0002955</v>
          </cell>
          <cell r="D6796" t="str">
            <v>1780-03左镜杆主管</v>
          </cell>
        </row>
        <row r="6797">
          <cell r="B6797" t="str">
            <v>SCS0005003</v>
          </cell>
          <cell r="C6797" t="str">
            <v>230SCS0005003</v>
          </cell>
          <cell r="D6797" t="str">
            <v>左侧下连接板总成</v>
          </cell>
        </row>
        <row r="6798">
          <cell r="B6798" t="str">
            <v>SCS0005008</v>
          </cell>
          <cell r="C6798" t="str">
            <v>230SCS0005008</v>
          </cell>
          <cell r="D6798" t="str">
            <v>右侧下连接板总成</v>
          </cell>
        </row>
        <row r="6799">
          <cell r="B6799" t="str">
            <v>SCS0004376</v>
          </cell>
          <cell r="C6799" t="str">
            <v>230SCS0004376</v>
          </cell>
          <cell r="D6799" t="str">
            <v>中改安全带固定钣金组合</v>
          </cell>
        </row>
        <row r="6800">
          <cell r="B6800" t="str">
            <v>RCA0000215</v>
          </cell>
          <cell r="C6800" t="str">
            <v>210RCA0000215</v>
          </cell>
          <cell r="D6800" t="str">
            <v>摇杆总成</v>
          </cell>
        </row>
        <row r="6801">
          <cell r="B6801" t="str">
            <v>SCS0003269</v>
          </cell>
          <cell r="C6801" t="str">
            <v>210SCS0003269</v>
          </cell>
          <cell r="D6801" t="str">
            <v>B40L中改衬套</v>
          </cell>
        </row>
        <row r="6802">
          <cell r="B6802" t="str">
            <v>SCS0003270</v>
          </cell>
          <cell r="C6802" t="str">
            <v>210SCS0003270</v>
          </cell>
          <cell r="D6802" t="str">
            <v>B40L中改挡块</v>
          </cell>
        </row>
        <row r="6803">
          <cell r="B6803" t="str">
            <v>SLT0010687</v>
          </cell>
          <cell r="C6803" t="str">
            <v>230SLT0010687</v>
          </cell>
          <cell r="D6803" t="str">
            <v>副驾调角器左侧上连接板</v>
          </cell>
        </row>
        <row r="6804">
          <cell r="B6804" t="str">
            <v>SLT0010688</v>
          </cell>
          <cell r="C6804" t="str">
            <v>230SLT0010688</v>
          </cell>
          <cell r="D6804" t="str">
            <v>副驾调角器右侧上连接板</v>
          </cell>
        </row>
        <row r="6805">
          <cell r="B6805" t="str">
            <v>RSM0000009</v>
          </cell>
          <cell r="C6805" t="str">
            <v>210RSM0000009</v>
          </cell>
          <cell r="D6805" t="str">
            <v>欧曼下视镜片</v>
          </cell>
        </row>
        <row r="6806">
          <cell r="B6806" t="str">
            <v>SHT0012829</v>
          </cell>
          <cell r="C6806" t="str">
            <v>230SHT0012829</v>
          </cell>
          <cell r="D6806" t="str">
            <v>五档齿板</v>
          </cell>
        </row>
        <row r="6807">
          <cell r="B6807" t="str">
            <v>SHT0012004</v>
          </cell>
          <cell r="C6807" t="str">
            <v>230SHT0012004</v>
          </cell>
          <cell r="D6807" t="str">
            <v>左旁侧板</v>
          </cell>
        </row>
        <row r="6808">
          <cell r="B6808" t="str">
            <v>SHT0012005</v>
          </cell>
          <cell r="C6808" t="str">
            <v>230SHT0012005</v>
          </cell>
          <cell r="D6808" t="str">
            <v>右旁侧板</v>
          </cell>
        </row>
        <row r="6809">
          <cell r="B6809" t="str">
            <v>SHT0001857</v>
          </cell>
          <cell r="C6809" t="str">
            <v>230SHT0001857</v>
          </cell>
          <cell r="D6809" t="str">
            <v>上框后横梁总成</v>
          </cell>
        </row>
        <row r="6810">
          <cell r="B6810" t="str">
            <v>REM0000804</v>
          </cell>
          <cell r="C6810" t="str">
            <v>210REM0000804</v>
          </cell>
          <cell r="D6810" t="str">
            <v>C30D左加热片</v>
          </cell>
        </row>
        <row r="6811">
          <cell r="B6811" t="str">
            <v>REM0000831</v>
          </cell>
          <cell r="C6811" t="str">
            <v>210REM0000831</v>
          </cell>
          <cell r="D6811" t="str">
            <v>C30D右加热片</v>
          </cell>
        </row>
        <row r="6812">
          <cell r="B6812" t="str">
            <v>REM0001872</v>
          </cell>
          <cell r="C6812" t="str">
            <v>210REM0001872</v>
          </cell>
          <cell r="D6812" t="str">
            <v>济南轻卡镜片左（右舵）</v>
          </cell>
        </row>
        <row r="6813">
          <cell r="B6813" t="str">
            <v>REM0001875</v>
          </cell>
          <cell r="C6813" t="str">
            <v>210REM0001875</v>
          </cell>
          <cell r="D6813" t="str">
            <v>济南轻卡镜片右（右舵）</v>
          </cell>
        </row>
        <row r="6814">
          <cell r="B6814" t="str">
            <v>SLT0001714</v>
          </cell>
          <cell r="C6814" t="str">
            <v>210SLT0001714</v>
          </cell>
          <cell r="D6814" t="str">
            <v>M31RB主驾靠背调节手柄</v>
          </cell>
        </row>
        <row r="6815">
          <cell r="B6815" t="str">
            <v>SLT0001714</v>
          </cell>
          <cell r="C6815" t="str">
            <v>220SLT0001714</v>
          </cell>
          <cell r="D6815" t="str">
            <v>M31RB主驾靠背调节手柄</v>
          </cell>
        </row>
        <row r="6816">
          <cell r="B6816" t="str">
            <v>SLT0000119</v>
          </cell>
          <cell r="C6816" t="str">
            <v>220SLT0000119</v>
          </cell>
          <cell r="D6816" t="str">
            <v>M3后排支撑管</v>
          </cell>
        </row>
        <row r="6817">
          <cell r="B6817" t="str">
            <v>SHT0001933</v>
          </cell>
          <cell r="C6817" t="str">
            <v>230SHT0001933</v>
          </cell>
          <cell r="D6817" t="str">
            <v>靠背钢管下横管</v>
          </cell>
        </row>
        <row r="6818">
          <cell r="B6818" t="str">
            <v>REM0003012</v>
          </cell>
          <cell r="C6818" t="str">
            <v>220REM0003012</v>
          </cell>
          <cell r="D6818" t="str">
            <v>奥驰A镜座钣金</v>
          </cell>
        </row>
        <row r="6819">
          <cell r="B6819" t="str">
            <v>REM0003012</v>
          </cell>
          <cell r="C6819" t="str">
            <v>230REM0003012</v>
          </cell>
          <cell r="D6819" t="str">
            <v>奥驰A镜座钣金</v>
          </cell>
        </row>
        <row r="6820">
          <cell r="B6820" t="str">
            <v>REM0002869</v>
          </cell>
          <cell r="C6820" t="str">
            <v>210REM0002869</v>
          </cell>
          <cell r="D6820" t="str">
            <v>A2连接座</v>
          </cell>
        </row>
        <row r="6821">
          <cell r="B6821" t="str">
            <v>SHT0002591</v>
          </cell>
          <cell r="C6821" t="str">
            <v>210SHT0002591</v>
          </cell>
          <cell r="D6821" t="str">
            <v>X3000正司机仰角手柄灰色</v>
          </cell>
        </row>
        <row r="6822">
          <cell r="B6822" t="str">
            <v>SHT0002592</v>
          </cell>
          <cell r="C6822" t="str">
            <v>210SHT0002592</v>
          </cell>
          <cell r="D6822" t="str">
            <v>X3000副司机仰角手柄</v>
          </cell>
        </row>
        <row r="6823">
          <cell r="B6823" t="str">
            <v>SHT0002595</v>
          </cell>
          <cell r="C6823" t="str">
            <v>210SHT0002595</v>
          </cell>
          <cell r="D6823" t="str">
            <v>X3000正司机仰角手柄</v>
          </cell>
        </row>
        <row r="6824">
          <cell r="B6824" t="str">
            <v>RSM0000223</v>
          </cell>
          <cell r="C6824" t="str">
            <v>210RSM0000223</v>
          </cell>
          <cell r="D6824" t="str">
            <v>ETX路面后盖</v>
          </cell>
        </row>
        <row r="6825">
          <cell r="B6825" t="str">
            <v>SHT0013970</v>
          </cell>
          <cell r="C6825" t="str">
            <v>220SHT0013970</v>
          </cell>
          <cell r="D6825" t="str">
            <v>功能座椅遮挡塑料件</v>
          </cell>
        </row>
        <row r="6826">
          <cell r="B6826" t="str">
            <v>REM0001683</v>
          </cell>
          <cell r="C6826" t="str">
            <v>210REM0001683</v>
          </cell>
          <cell r="D6826" t="str">
            <v>H3下镜座</v>
          </cell>
        </row>
        <row r="6827">
          <cell r="B6827" t="str">
            <v>SHT0001099</v>
          </cell>
          <cell r="C6827" t="str">
            <v>230SHT0001099</v>
          </cell>
          <cell r="D6827" t="str">
            <v>下框后横梁</v>
          </cell>
        </row>
        <row r="6828">
          <cell r="B6828" t="str">
            <v>RSM0000336</v>
          </cell>
          <cell r="C6828" t="str">
            <v>210RSM0000336</v>
          </cell>
          <cell r="D6828" t="str">
            <v>曼项目前下视镜密封垫</v>
          </cell>
        </row>
        <row r="6829">
          <cell r="B6829" t="str">
            <v>SCS0007440</v>
          </cell>
          <cell r="C6829" t="str">
            <v>230SCS0007440</v>
          </cell>
          <cell r="D6829" t="str">
            <v>靠背支撑钢管</v>
          </cell>
        </row>
        <row r="6830">
          <cell r="B6830" t="str">
            <v>TST0000220</v>
          </cell>
          <cell r="C6830" t="str">
            <v>230TST0000220</v>
          </cell>
          <cell r="D6830" t="str">
            <v>冲针φ9.1*60</v>
          </cell>
        </row>
        <row r="6831">
          <cell r="B6831" t="str">
            <v>SHT0011360</v>
          </cell>
          <cell r="C6831" t="str">
            <v>220SHT0011360</v>
          </cell>
          <cell r="D6831" t="str">
            <v>侧翼塑料支撑板</v>
          </cell>
        </row>
        <row r="6832">
          <cell r="B6832" t="str">
            <v>SLT0010759</v>
          </cell>
          <cell r="C6832" t="str">
            <v>230SLT0010759</v>
          </cell>
          <cell r="D6832" t="str">
            <v>驾驶员靠背支撑钢丝总成</v>
          </cell>
        </row>
        <row r="6833">
          <cell r="B6833" t="str">
            <v>SCS0003313</v>
          </cell>
          <cell r="C6833" t="str">
            <v>220SCS0003313</v>
          </cell>
          <cell r="D6833" t="str">
            <v>U201扶手外侧尼龙套</v>
          </cell>
        </row>
        <row r="6834">
          <cell r="B6834" t="str">
            <v>SCS0003327</v>
          </cell>
          <cell r="C6834" t="str">
            <v>220SCS0003327</v>
          </cell>
          <cell r="D6834" t="str">
            <v>U201尼龙套</v>
          </cell>
        </row>
        <row r="6835">
          <cell r="B6835" t="str">
            <v>SBS0010134</v>
          </cell>
          <cell r="C6835" t="str">
            <v>230SBS0010134</v>
          </cell>
          <cell r="D6835" t="str">
            <v>主驾右支腿前轴套</v>
          </cell>
        </row>
        <row r="6836">
          <cell r="B6836" t="str">
            <v>BFA0000644</v>
          </cell>
          <cell r="C6836" t="str">
            <v>230BFA0000644</v>
          </cell>
          <cell r="D6836" t="str">
            <v>内方螺丝</v>
          </cell>
        </row>
        <row r="6837">
          <cell r="B6837" t="str">
            <v>TST0001539</v>
          </cell>
          <cell r="C6837" t="str">
            <v>230TST0001539</v>
          </cell>
          <cell r="D6837" t="str">
            <v>ф5（钻头）</v>
          </cell>
        </row>
        <row r="6838">
          <cell r="B6838" t="str">
            <v>TST0001837</v>
          </cell>
          <cell r="C6838" t="str">
            <v>230TST0001837</v>
          </cell>
          <cell r="D6838" t="str">
            <v>线簧φ2*22</v>
          </cell>
        </row>
        <row r="6839">
          <cell r="B6839" t="str">
            <v>SLT0001848</v>
          </cell>
          <cell r="C6839" t="str">
            <v>220SLT0001848</v>
          </cell>
          <cell r="D6839" t="str">
            <v>K1一排四人座无纺布</v>
          </cell>
        </row>
        <row r="6840">
          <cell r="B6840" t="str">
            <v>REM0003405</v>
          </cell>
          <cell r="C6840" t="str">
            <v>210REM0003405</v>
          </cell>
          <cell r="D6840" t="str">
            <v>3GD卡框单件</v>
          </cell>
        </row>
        <row r="6841">
          <cell r="B6841" t="str">
            <v>SLT0002133</v>
          </cell>
          <cell r="C6841" t="str">
            <v>220SLT0002133</v>
          </cell>
          <cell r="D6841" t="str">
            <v>J6F驾驶员左侧护板</v>
          </cell>
        </row>
        <row r="6842">
          <cell r="B6842" t="str">
            <v>TMA0000443</v>
          </cell>
          <cell r="C6842" t="str">
            <v>210TMA0000443</v>
          </cell>
          <cell r="D6842" t="str">
            <v>华菱室内镜纸箱</v>
          </cell>
        </row>
        <row r="6843">
          <cell r="B6843" t="str">
            <v>TMA0000443</v>
          </cell>
          <cell r="C6843" t="str">
            <v>230TMA0000443</v>
          </cell>
          <cell r="D6843" t="str">
            <v>华菱室内镜纸箱</v>
          </cell>
        </row>
        <row r="6844">
          <cell r="B6844" t="str">
            <v>SHT0001226</v>
          </cell>
          <cell r="C6844" t="str">
            <v>230SHT0001226</v>
          </cell>
          <cell r="D6844" t="str">
            <v>内加强板</v>
          </cell>
        </row>
        <row r="6845">
          <cell r="B6845" t="str">
            <v>SHT0002458</v>
          </cell>
          <cell r="C6845" t="str">
            <v>230SHT0002458</v>
          </cell>
          <cell r="D6845" t="str">
            <v>上框右侧加强板电泳</v>
          </cell>
        </row>
        <row r="6846">
          <cell r="B6846" t="str">
            <v>SHT0002459</v>
          </cell>
          <cell r="C6846" t="str">
            <v>230SHT0002459</v>
          </cell>
          <cell r="D6846" t="str">
            <v>上框左侧加强板电泳</v>
          </cell>
        </row>
        <row r="6847">
          <cell r="B6847" t="str">
            <v>SLT0000039</v>
          </cell>
          <cell r="C6847" t="str">
            <v>220SLT0000039</v>
          </cell>
          <cell r="D6847" t="str">
            <v>M3驾驶员滑道连接板</v>
          </cell>
        </row>
        <row r="6848">
          <cell r="B6848" t="str">
            <v>REM0002671</v>
          </cell>
          <cell r="C6848" t="str">
            <v>230REM0002671</v>
          </cell>
          <cell r="D6848" t="str">
            <v>1580左镜杆管</v>
          </cell>
        </row>
        <row r="6849">
          <cell r="B6849" t="str">
            <v>SHT0000692</v>
          </cell>
          <cell r="C6849" t="str">
            <v>220SHT0000692</v>
          </cell>
          <cell r="D6849" t="str">
            <v>H4下卧铺加宽包装膜</v>
          </cell>
        </row>
        <row r="6850">
          <cell r="B6850" t="str">
            <v>SHT0000692</v>
          </cell>
          <cell r="C6850" t="str">
            <v>230SHT0000692</v>
          </cell>
          <cell r="D6850" t="str">
            <v>H4下卧铺加宽包装膜</v>
          </cell>
        </row>
        <row r="6851">
          <cell r="B6851" t="str">
            <v>SHT0001862</v>
          </cell>
          <cell r="C6851" t="str">
            <v>230SHT0001862</v>
          </cell>
          <cell r="D6851" t="str">
            <v>左滑轨链接钣</v>
          </cell>
        </row>
        <row r="6852">
          <cell r="B6852" t="str">
            <v>SHT0001863</v>
          </cell>
          <cell r="C6852" t="str">
            <v>230SHT0001863</v>
          </cell>
          <cell r="D6852" t="str">
            <v>右滑轨链接钣</v>
          </cell>
        </row>
        <row r="6853">
          <cell r="B6853" t="str">
            <v>SLT0002132</v>
          </cell>
          <cell r="C6853" t="str">
            <v>220SLT0002132</v>
          </cell>
          <cell r="D6853" t="str">
            <v>驾驶员左侧护板</v>
          </cell>
        </row>
        <row r="6854">
          <cell r="B6854" t="str">
            <v>SCS0005560</v>
          </cell>
          <cell r="C6854" t="str">
            <v>230SCS0005560</v>
          </cell>
          <cell r="D6854" t="str">
            <v>靠背管架D</v>
          </cell>
        </row>
        <row r="6855">
          <cell r="B6855" t="str">
            <v>SCS0004399</v>
          </cell>
          <cell r="C6855" t="str">
            <v>230SCS0004399</v>
          </cell>
          <cell r="D6855" t="str">
            <v>中改卷收器固定钣金组合</v>
          </cell>
        </row>
        <row r="6856">
          <cell r="B6856" t="str">
            <v>TST0000226</v>
          </cell>
          <cell r="C6856" t="str">
            <v>230TST0000226</v>
          </cell>
          <cell r="D6856" t="str">
            <v>冲针ф6*8*60</v>
          </cell>
        </row>
        <row r="6857">
          <cell r="B6857" t="str">
            <v>TST0001065</v>
          </cell>
          <cell r="C6857" t="str">
            <v>230TST0001065</v>
          </cell>
          <cell r="D6857" t="str">
            <v>刀杆扳手T8</v>
          </cell>
        </row>
        <row r="6858">
          <cell r="B6858" t="str">
            <v>TST0001189</v>
          </cell>
          <cell r="C6858" t="str">
            <v>230TST0001189</v>
          </cell>
          <cell r="D6858" t="str">
            <v>吊环M16</v>
          </cell>
        </row>
        <row r="6859">
          <cell r="B6859" t="str">
            <v>SHT0010258</v>
          </cell>
          <cell r="C6859" t="str">
            <v>230SHT0010258</v>
          </cell>
          <cell r="D6859" t="str">
            <v>仰角解锁铸件</v>
          </cell>
        </row>
        <row r="6860">
          <cell r="B6860" t="str">
            <v>SHT0012497</v>
          </cell>
          <cell r="C6860" t="str">
            <v>230SHT0012497</v>
          </cell>
          <cell r="D6860" t="str">
            <v>底座左连接板焊接总成</v>
          </cell>
        </row>
        <row r="6861">
          <cell r="B6861" t="str">
            <v>SHT0012498</v>
          </cell>
          <cell r="C6861" t="str">
            <v>230SHT0012498</v>
          </cell>
          <cell r="D6861" t="str">
            <v>底座右连接板焊接总成</v>
          </cell>
        </row>
        <row r="6862">
          <cell r="B6862" t="str">
            <v>REM0000995</v>
          </cell>
          <cell r="C6862" t="str">
            <v>210REM0000995</v>
          </cell>
          <cell r="D6862" t="str">
            <v>H4转轴</v>
          </cell>
        </row>
        <row r="6863">
          <cell r="B6863" t="str">
            <v>REM0000995</v>
          </cell>
          <cell r="C6863" t="str">
            <v>230REM0000995</v>
          </cell>
          <cell r="D6863" t="str">
            <v>H4转轴</v>
          </cell>
        </row>
        <row r="6864">
          <cell r="B6864" t="str">
            <v>REM0001870</v>
          </cell>
          <cell r="C6864" t="str">
            <v>210REM0001870</v>
          </cell>
          <cell r="D6864" t="str">
            <v>济南轻卡右舵镜体左</v>
          </cell>
        </row>
        <row r="6865">
          <cell r="B6865" t="str">
            <v>SHT0012089</v>
          </cell>
          <cell r="C6865" t="str">
            <v>230SHT0012089</v>
          </cell>
          <cell r="D6865" t="str">
            <v>外绞架连接杆</v>
          </cell>
        </row>
        <row r="6866">
          <cell r="B6866" t="str">
            <v>BMM0000004</v>
          </cell>
          <cell r="C6866" t="str">
            <v>210BMM0000004</v>
          </cell>
          <cell r="D6866" t="str">
            <v>M31RB手动调整机构</v>
          </cell>
        </row>
        <row r="6867">
          <cell r="B6867" t="str">
            <v>REM0000469</v>
          </cell>
          <cell r="C6867" t="str">
            <v>210REM0000469</v>
          </cell>
          <cell r="D6867" t="str">
            <v>ETX改型左后视镜上镜座</v>
          </cell>
        </row>
        <row r="6868">
          <cell r="B6868" t="str">
            <v>REM0000486</v>
          </cell>
          <cell r="C6868" t="str">
            <v>210REM0000486</v>
          </cell>
          <cell r="D6868" t="str">
            <v>ETX改型右后视镜上镜座</v>
          </cell>
        </row>
        <row r="6869">
          <cell r="B6869" t="str">
            <v>REM0001577</v>
          </cell>
          <cell r="C6869" t="str">
            <v>210REM0001577</v>
          </cell>
          <cell r="D6869" t="str">
            <v>出口澳洲灯镜24V加热片小</v>
          </cell>
        </row>
        <row r="6870">
          <cell r="B6870" t="str">
            <v>SHT0011999</v>
          </cell>
          <cell r="C6870" t="str">
            <v>230SHT0011999</v>
          </cell>
          <cell r="D6870" t="str">
            <v>座框前横梁</v>
          </cell>
        </row>
        <row r="6871">
          <cell r="B6871" t="str">
            <v>SHT0012216</v>
          </cell>
          <cell r="C6871" t="str">
            <v>230SHT0012216</v>
          </cell>
          <cell r="D6871" t="str">
            <v>连接梁加强钣金</v>
          </cell>
        </row>
        <row r="6872">
          <cell r="B6872" t="str">
            <v>TST0000258</v>
          </cell>
          <cell r="C6872" t="str">
            <v>230TST0000258</v>
          </cell>
          <cell r="D6872" t="str">
            <v>ф20×70</v>
          </cell>
        </row>
        <row r="6873">
          <cell r="B6873" t="str">
            <v>TST0000366</v>
          </cell>
          <cell r="C6873" t="str">
            <v>230TST0000366</v>
          </cell>
          <cell r="D6873" t="str">
            <v>变径灯口</v>
          </cell>
        </row>
        <row r="6874">
          <cell r="B6874" t="str">
            <v>TST0000816</v>
          </cell>
          <cell r="C6874" t="str">
            <v>230TST0000816</v>
          </cell>
          <cell r="D6874" t="str">
            <v>压板</v>
          </cell>
        </row>
        <row r="6875">
          <cell r="B6875" t="str">
            <v>REM0002974</v>
          </cell>
          <cell r="C6875" t="str">
            <v>230REM0002974</v>
          </cell>
          <cell r="D6875" t="str">
            <v>欧马可右舵右后视镜杆主管</v>
          </cell>
        </row>
        <row r="6876">
          <cell r="B6876" t="str">
            <v>TST0000712</v>
          </cell>
          <cell r="C6876" t="str">
            <v>220TST0000712</v>
          </cell>
          <cell r="D6876" t="str">
            <v>高低压脚CL3/16</v>
          </cell>
        </row>
        <row r="6877">
          <cell r="B6877" t="str">
            <v>REM0001744</v>
          </cell>
          <cell r="C6877" t="str">
            <v>210REM0001744</v>
          </cell>
          <cell r="D6877" t="str">
            <v>GCC镜片</v>
          </cell>
        </row>
        <row r="6878">
          <cell r="B6878" t="str">
            <v>TST0000100</v>
          </cell>
          <cell r="C6878" t="str">
            <v>230TST0000100</v>
          </cell>
          <cell r="D6878" t="str">
            <v>ф6.5（钻头）</v>
          </cell>
        </row>
        <row r="6879">
          <cell r="B6879" t="str">
            <v>TST0000101</v>
          </cell>
          <cell r="C6879" t="str">
            <v>230TST0000101</v>
          </cell>
          <cell r="D6879" t="str">
            <v>ф7（钻头）</v>
          </cell>
        </row>
        <row r="6880">
          <cell r="B6880" t="str">
            <v>SHT0001227</v>
          </cell>
          <cell r="C6880" t="str">
            <v>230SHT0001227</v>
          </cell>
          <cell r="D6880" t="str">
            <v>上框后横梁</v>
          </cell>
        </row>
        <row r="6881">
          <cell r="B6881" t="str">
            <v>SHT0001228</v>
          </cell>
          <cell r="C6881" t="str">
            <v>230SHT0001228</v>
          </cell>
          <cell r="D6881" t="str">
            <v>上框前横梁</v>
          </cell>
        </row>
        <row r="6882">
          <cell r="B6882" t="str">
            <v>SHT0001928</v>
          </cell>
          <cell r="C6882" t="str">
            <v>230SHT0001928</v>
          </cell>
          <cell r="D6882" t="str">
            <v>靠背钢管上横管</v>
          </cell>
        </row>
        <row r="6883">
          <cell r="B6883" t="str">
            <v>REM0000835</v>
          </cell>
          <cell r="C6883" t="str">
            <v>210REM0000835</v>
          </cell>
          <cell r="D6883" t="str">
            <v>M50N左镜片</v>
          </cell>
        </row>
        <row r="6884">
          <cell r="B6884" t="str">
            <v>REM0000864</v>
          </cell>
          <cell r="C6884" t="str">
            <v>210REM0000864</v>
          </cell>
          <cell r="D6884" t="str">
            <v>M50N右镜片</v>
          </cell>
        </row>
        <row r="6885">
          <cell r="B6885" t="str">
            <v>SHT0001383</v>
          </cell>
          <cell r="C6885" t="str">
            <v>230SHT0001383</v>
          </cell>
          <cell r="D6885" t="str">
            <v>调角器左上连接板组件电泳</v>
          </cell>
        </row>
        <row r="6886">
          <cell r="B6886" t="str">
            <v>SHT0001385</v>
          </cell>
          <cell r="C6886" t="str">
            <v>230SHT0001385</v>
          </cell>
          <cell r="D6886" t="str">
            <v>调角器右上连接板组件电泳</v>
          </cell>
        </row>
        <row r="6887">
          <cell r="B6887" t="str">
            <v>REM0001620</v>
          </cell>
          <cell r="C6887" t="str">
            <v>210REM0001620</v>
          </cell>
          <cell r="D6887" t="str">
            <v>1780镜片</v>
          </cell>
        </row>
        <row r="6888">
          <cell r="B6888" t="str">
            <v>TMA0000208</v>
          </cell>
          <cell r="C6888" t="str">
            <v>210TMA0000208</v>
          </cell>
          <cell r="D6888" t="str">
            <v>济南重汽轻卡镜座纸箱</v>
          </cell>
        </row>
        <row r="6889">
          <cell r="B6889" t="str">
            <v>TMA0000208</v>
          </cell>
          <cell r="C6889" t="str">
            <v>230TMA0000208</v>
          </cell>
          <cell r="D6889" t="str">
            <v>济南重汽轻卡镜座纸箱</v>
          </cell>
        </row>
        <row r="6890">
          <cell r="B6890" t="str">
            <v>SHT0011575</v>
          </cell>
          <cell r="C6890" t="str">
            <v>210SHT0011575</v>
          </cell>
          <cell r="D6890" t="str">
            <v>高调器下滑盖</v>
          </cell>
        </row>
        <row r="6891">
          <cell r="B6891" t="str">
            <v>SCS0004739</v>
          </cell>
          <cell r="C6891" t="str">
            <v>230SCS0004739</v>
          </cell>
          <cell r="D6891" t="str">
            <v>四分靠背下连接板加强板</v>
          </cell>
        </row>
        <row r="6892">
          <cell r="B6892" t="str">
            <v>SHT0011148</v>
          </cell>
          <cell r="C6892" t="str">
            <v>220SHT0011148</v>
          </cell>
          <cell r="D6892" t="str">
            <v>靠背防护罩</v>
          </cell>
        </row>
        <row r="6893">
          <cell r="B6893" t="str">
            <v>TST0001099</v>
          </cell>
          <cell r="C6893" t="str">
            <v>230TST0001099</v>
          </cell>
          <cell r="D6893" t="str">
            <v>502胶水</v>
          </cell>
        </row>
        <row r="6894">
          <cell r="B6894" t="str">
            <v>TST0000126</v>
          </cell>
          <cell r="C6894" t="str">
            <v>230TST0000126</v>
          </cell>
          <cell r="D6894" t="str">
            <v>Φ10*150内方螺丝</v>
          </cell>
        </row>
        <row r="6895">
          <cell r="B6895" t="str">
            <v>SHT0001880</v>
          </cell>
          <cell r="C6895" t="str">
            <v>210SHT0001880</v>
          </cell>
          <cell r="D6895" t="str">
            <v>X3000导向体盖</v>
          </cell>
        </row>
        <row r="6896">
          <cell r="B6896" t="str">
            <v>SHT0001880</v>
          </cell>
          <cell r="C6896" t="str">
            <v>230SHT0001880</v>
          </cell>
          <cell r="D6896" t="str">
            <v>X3000导向体盖</v>
          </cell>
        </row>
        <row r="6897">
          <cell r="B6897" t="str">
            <v>SLT0000234</v>
          </cell>
          <cell r="C6897" t="str">
            <v>220SLT0000234</v>
          </cell>
          <cell r="D6897" t="str">
            <v>6486三排折叠腿U型</v>
          </cell>
        </row>
        <row r="6898">
          <cell r="B6898" t="str">
            <v>REM0001145</v>
          </cell>
          <cell r="C6898" t="str">
            <v>210REM0001145</v>
          </cell>
          <cell r="D6898" t="str">
            <v>B40L左电折压板</v>
          </cell>
        </row>
        <row r="6899">
          <cell r="B6899" t="str">
            <v>REM0001151</v>
          </cell>
          <cell r="C6899" t="str">
            <v>210REM0001151</v>
          </cell>
          <cell r="D6899" t="str">
            <v>B40L右电折压板</v>
          </cell>
        </row>
        <row r="6900">
          <cell r="B6900" t="str">
            <v>REM0001145</v>
          </cell>
          <cell r="C6900" t="str">
            <v>230REM0001145</v>
          </cell>
          <cell r="D6900" t="str">
            <v>B40L左电折压板</v>
          </cell>
        </row>
        <row r="6901">
          <cell r="B6901" t="str">
            <v>REM0001151</v>
          </cell>
          <cell r="C6901" t="str">
            <v>230REM0001151</v>
          </cell>
          <cell r="D6901" t="str">
            <v>B40L右电折压板</v>
          </cell>
        </row>
        <row r="6902">
          <cell r="B6902" t="str">
            <v>RSM0000302</v>
          </cell>
          <cell r="C6902" t="str">
            <v>230RSM0000302</v>
          </cell>
          <cell r="D6902" t="str">
            <v>奥铃镜杆17主管</v>
          </cell>
        </row>
        <row r="6903">
          <cell r="B6903" t="str">
            <v>SLT0001993</v>
          </cell>
          <cell r="C6903" t="str">
            <v>220SLT0001993</v>
          </cell>
          <cell r="D6903" t="str">
            <v>M31RB锁扣总成</v>
          </cell>
        </row>
        <row r="6904">
          <cell r="B6904" t="str">
            <v>SCS0001378</v>
          </cell>
          <cell r="C6904" t="str">
            <v>220SCS0001378</v>
          </cell>
          <cell r="D6904" t="str">
            <v>四分侧铰链总成</v>
          </cell>
        </row>
        <row r="6905">
          <cell r="B6905" t="str">
            <v>SCS0001378</v>
          </cell>
          <cell r="C6905" t="str">
            <v>230SCS0001378</v>
          </cell>
          <cell r="D6905" t="str">
            <v>四分侧铰链总成</v>
          </cell>
        </row>
        <row r="6906">
          <cell r="B6906" t="str">
            <v>SLT0010582</v>
          </cell>
          <cell r="C6906" t="str">
            <v>230SLT0010582</v>
          </cell>
          <cell r="D6906" t="str">
            <v>副驾靠背竖管</v>
          </cell>
        </row>
        <row r="6907">
          <cell r="B6907" t="str">
            <v>SHT0001856</v>
          </cell>
          <cell r="C6907" t="str">
            <v>230SHT0001856</v>
          </cell>
          <cell r="D6907" t="str">
            <v>上框前横梁</v>
          </cell>
        </row>
        <row r="6908">
          <cell r="B6908" t="str">
            <v>SCS0004332</v>
          </cell>
          <cell r="C6908" t="str">
            <v>220SCS0004332</v>
          </cell>
          <cell r="D6908" t="str">
            <v>B40四分座（无纺布）</v>
          </cell>
        </row>
        <row r="6909">
          <cell r="B6909" t="str">
            <v>SCS0004332</v>
          </cell>
          <cell r="C6909" t="str">
            <v>230SCS0004332</v>
          </cell>
          <cell r="D6909" t="str">
            <v>B40四分座（无纺布）</v>
          </cell>
        </row>
        <row r="6910">
          <cell r="B6910" t="str">
            <v>SHT0000996</v>
          </cell>
          <cell r="C6910" t="str">
            <v>230SHT0000996</v>
          </cell>
          <cell r="D6910" t="str">
            <v>上滚轮轴</v>
          </cell>
        </row>
        <row r="6911">
          <cell r="B6911" t="str">
            <v>SCS0004792</v>
          </cell>
          <cell r="C6911" t="str">
            <v>230SCS0004792</v>
          </cell>
          <cell r="D6911" t="str">
            <v>前排调角器连动杆</v>
          </cell>
        </row>
        <row r="6912">
          <cell r="B6912" t="str">
            <v>TST0000158</v>
          </cell>
          <cell r="C6912" t="str">
            <v>230TST0000158</v>
          </cell>
          <cell r="D6912" t="str">
            <v>ф6.5*80冲针</v>
          </cell>
        </row>
        <row r="6913">
          <cell r="B6913" t="str">
            <v>SCS0004389</v>
          </cell>
          <cell r="C6913" t="str">
            <v>230SCS0004389</v>
          </cell>
          <cell r="D6913" t="str">
            <v>中改地脚上连接板</v>
          </cell>
        </row>
        <row r="6914">
          <cell r="B6914" t="str">
            <v>REM0000591</v>
          </cell>
          <cell r="C6914" t="str">
            <v>210REM0000591</v>
          </cell>
          <cell r="D6914" t="str">
            <v>U型钣金连接件左</v>
          </cell>
        </row>
        <row r="6915">
          <cell r="B6915" t="str">
            <v>REM0000598</v>
          </cell>
          <cell r="C6915" t="str">
            <v>210REM0000598</v>
          </cell>
          <cell r="D6915" t="str">
            <v>U型钣金连接件右</v>
          </cell>
        </row>
        <row r="6916">
          <cell r="B6916" t="str">
            <v>REM0000591</v>
          </cell>
          <cell r="C6916" t="str">
            <v>230REM0000591</v>
          </cell>
          <cell r="D6916" t="str">
            <v>U型钣金连接件左</v>
          </cell>
        </row>
        <row r="6917">
          <cell r="B6917" t="str">
            <v>REM0000598</v>
          </cell>
          <cell r="C6917" t="str">
            <v>230REM0000598</v>
          </cell>
          <cell r="D6917" t="str">
            <v>U型钣金连接件右</v>
          </cell>
        </row>
        <row r="6918">
          <cell r="B6918" t="str">
            <v>SHT0001000</v>
          </cell>
          <cell r="C6918" t="str">
            <v>230SHT0001000</v>
          </cell>
          <cell r="D6918" t="str">
            <v>右旁侧板</v>
          </cell>
        </row>
        <row r="6919">
          <cell r="B6919" t="str">
            <v>SHT0001001</v>
          </cell>
          <cell r="C6919" t="str">
            <v>230SHT0001001</v>
          </cell>
          <cell r="D6919" t="str">
            <v>左旁侧板</v>
          </cell>
        </row>
        <row r="6920">
          <cell r="B6920" t="str">
            <v>SLT0000177</v>
          </cell>
          <cell r="C6920" t="str">
            <v>220SLT0000177</v>
          </cell>
          <cell r="D6920" t="str">
            <v>6486司机调角器副边</v>
          </cell>
        </row>
        <row r="6921">
          <cell r="B6921" t="str">
            <v>SLT0000184</v>
          </cell>
          <cell r="C6921" t="str">
            <v>220SLT0000184</v>
          </cell>
          <cell r="D6921" t="str">
            <v>6486副司机调角器副边</v>
          </cell>
        </row>
        <row r="6922">
          <cell r="B6922" t="str">
            <v>SCS0005973</v>
          </cell>
          <cell r="C6922" t="str">
            <v>230SCS0005973</v>
          </cell>
          <cell r="D6922" t="str">
            <v>后排靠背整体式中间脚架</v>
          </cell>
        </row>
        <row r="6923">
          <cell r="B6923" t="str">
            <v>SCS0004802</v>
          </cell>
          <cell r="C6923" t="str">
            <v>230SCS0004802</v>
          </cell>
          <cell r="D6923" t="str">
            <v>右座椅座垫泡棉侧支撑钢管</v>
          </cell>
        </row>
        <row r="6924">
          <cell r="B6924" t="str">
            <v>TSY0010052</v>
          </cell>
          <cell r="C6924" t="str">
            <v>220TSY0010052</v>
          </cell>
          <cell r="D6924" t="str">
            <v>吊紧带（绒布+PP板）210</v>
          </cell>
        </row>
        <row r="6925">
          <cell r="B6925" t="str">
            <v>REM0000951</v>
          </cell>
          <cell r="C6925" t="str">
            <v>210REM0000951</v>
          </cell>
          <cell r="D6925" t="str">
            <v>6486右后视镜片</v>
          </cell>
        </row>
        <row r="6926">
          <cell r="B6926" t="str">
            <v>TMA0000219</v>
          </cell>
          <cell r="C6926" t="str">
            <v>210TMA0000219</v>
          </cell>
          <cell r="D6926" t="str">
            <v>华菱支杆包装箱</v>
          </cell>
        </row>
        <row r="6927">
          <cell r="B6927" t="str">
            <v>TMA0000219</v>
          </cell>
          <cell r="C6927" t="str">
            <v>230TMA0000219</v>
          </cell>
          <cell r="D6927" t="str">
            <v>华菱支杆包装箱</v>
          </cell>
        </row>
        <row r="6928">
          <cell r="B6928" t="str">
            <v>SHT0001788</v>
          </cell>
          <cell r="C6928" t="str">
            <v>230SHT0001788</v>
          </cell>
          <cell r="D6928" t="str">
            <v>靠背钢管下横骨架</v>
          </cell>
        </row>
        <row r="6929">
          <cell r="B6929" t="str">
            <v>SCS0000899</v>
          </cell>
          <cell r="C6929" t="str">
            <v>220SCS0000899</v>
          </cell>
          <cell r="D6929" t="str">
            <v>正驾背骨架右连接板总成</v>
          </cell>
        </row>
        <row r="6930">
          <cell r="B6930" t="str">
            <v>RSM0000247</v>
          </cell>
          <cell r="C6930" t="str">
            <v>210RSM0000247</v>
          </cell>
          <cell r="D6930" t="str">
            <v>北奔前下视镜头</v>
          </cell>
        </row>
        <row r="6931">
          <cell r="B6931" t="str">
            <v>SHT0012890</v>
          </cell>
          <cell r="C6931" t="str">
            <v>220SHT0012890</v>
          </cell>
          <cell r="D6931" t="str">
            <v>靠背纸板</v>
          </cell>
        </row>
        <row r="6932">
          <cell r="B6932" t="str">
            <v>RSM0000225</v>
          </cell>
          <cell r="C6932" t="str">
            <v>210RSM0000225</v>
          </cell>
          <cell r="D6932" t="str">
            <v>北奔路面镜压框</v>
          </cell>
        </row>
        <row r="6933">
          <cell r="B6933" t="str">
            <v>SCS0000901</v>
          </cell>
          <cell r="C6933" t="str">
            <v>220SCS0000901</v>
          </cell>
          <cell r="D6933" t="str">
            <v>副驾背骨架左连接板总成</v>
          </cell>
        </row>
        <row r="6934">
          <cell r="B6934" t="str">
            <v>SCS0005171</v>
          </cell>
          <cell r="C6934" t="str">
            <v>220SCS0005171</v>
          </cell>
          <cell r="D6934" t="str">
            <v>C50E头枕导套(锁端)黑</v>
          </cell>
        </row>
        <row r="6935">
          <cell r="B6935" t="str">
            <v>SCS0005002</v>
          </cell>
          <cell r="C6935" t="str">
            <v>230SCS0005002</v>
          </cell>
          <cell r="D6935" t="str">
            <v>左侧下连接板总成电泳</v>
          </cell>
        </row>
        <row r="6936">
          <cell r="B6936" t="str">
            <v>SCS0005007</v>
          </cell>
          <cell r="C6936" t="str">
            <v>230SCS0005007</v>
          </cell>
          <cell r="D6936" t="str">
            <v>右侧下连接板总成电泳</v>
          </cell>
        </row>
        <row r="6937">
          <cell r="B6937" t="str">
            <v>SCS0004599</v>
          </cell>
          <cell r="C6937" t="str">
            <v>230SCS0004599</v>
          </cell>
          <cell r="D6937" t="str">
            <v>联动杆</v>
          </cell>
        </row>
        <row r="6938">
          <cell r="B6938" t="str">
            <v>SHT0012146</v>
          </cell>
          <cell r="C6938" t="str">
            <v>230SHT0012146</v>
          </cell>
          <cell r="D6938" t="str">
            <v>座框前边板</v>
          </cell>
        </row>
        <row r="6939">
          <cell r="B6939" t="str">
            <v>SBS0010065</v>
          </cell>
          <cell r="C6939" t="str">
            <v>220SBS0010065</v>
          </cell>
          <cell r="D6939" t="str">
            <v>侧翻座椅左调角器手把总成</v>
          </cell>
        </row>
        <row r="6940">
          <cell r="B6940" t="str">
            <v>SBS0010066</v>
          </cell>
          <cell r="C6940" t="str">
            <v>220SBS0010066</v>
          </cell>
          <cell r="D6940" t="str">
            <v>侧翻座椅右调角器手把总成</v>
          </cell>
        </row>
        <row r="6941">
          <cell r="B6941" t="str">
            <v>SLT0000501</v>
          </cell>
          <cell r="C6941" t="str">
            <v>220SLT0000501</v>
          </cell>
          <cell r="D6941" t="str">
            <v>K1侧翻把手（左）</v>
          </cell>
        </row>
        <row r="6942">
          <cell r="B6942" t="str">
            <v>SLT0000527</v>
          </cell>
          <cell r="C6942" t="str">
            <v>220SLT0000527</v>
          </cell>
          <cell r="D6942" t="str">
            <v>K1侧翻把手（右）</v>
          </cell>
        </row>
        <row r="6943">
          <cell r="B6943" t="str">
            <v>SHT0011500</v>
          </cell>
          <cell r="C6943" t="str">
            <v>230SHT0011500</v>
          </cell>
          <cell r="D6943" t="str">
            <v>变阻尼调节拉线支架</v>
          </cell>
        </row>
        <row r="6944">
          <cell r="B6944" t="str">
            <v>SLT0002552</v>
          </cell>
          <cell r="C6944" t="str">
            <v>230SLT0002552</v>
          </cell>
          <cell r="D6944" t="str">
            <v>主驾靠背下弯管</v>
          </cell>
        </row>
        <row r="6945">
          <cell r="B6945" t="str">
            <v>REM0003097</v>
          </cell>
          <cell r="C6945" t="str">
            <v>210REM0003097</v>
          </cell>
          <cell r="D6945" t="str">
            <v>豪泺镜体镶件3</v>
          </cell>
        </row>
        <row r="6946">
          <cell r="B6946" t="str">
            <v>REM0003099</v>
          </cell>
          <cell r="C6946" t="str">
            <v>210REM0003099</v>
          </cell>
          <cell r="D6946" t="str">
            <v>豪泺镜体镶件4</v>
          </cell>
        </row>
        <row r="6947">
          <cell r="B6947" t="str">
            <v>REM0003097</v>
          </cell>
          <cell r="C6947" t="str">
            <v>230REM0003097</v>
          </cell>
          <cell r="D6947" t="str">
            <v>豪泺镜体镶件3</v>
          </cell>
        </row>
        <row r="6948">
          <cell r="B6948" t="str">
            <v>REM0003099</v>
          </cell>
          <cell r="C6948" t="str">
            <v>230REM0003099</v>
          </cell>
          <cell r="D6948" t="str">
            <v>豪泺镜体镶件4</v>
          </cell>
        </row>
        <row r="6949">
          <cell r="B6949" t="str">
            <v>RCA0000069</v>
          </cell>
          <cell r="C6949" t="str">
            <v>210RCA0000069</v>
          </cell>
          <cell r="D6949" t="str">
            <v>新型经济铰链右ETX</v>
          </cell>
        </row>
        <row r="6950">
          <cell r="B6950" t="str">
            <v>RCA0000070</v>
          </cell>
          <cell r="C6950" t="str">
            <v>210RCA0000070</v>
          </cell>
          <cell r="D6950" t="str">
            <v>新型经济铰链左ETX</v>
          </cell>
        </row>
        <row r="6951">
          <cell r="B6951" t="str">
            <v>RCA0000069</v>
          </cell>
          <cell r="C6951" t="str">
            <v>230RCA0000069</v>
          </cell>
          <cell r="D6951" t="str">
            <v>新型经济铰链右ETX</v>
          </cell>
        </row>
        <row r="6952">
          <cell r="B6952" t="str">
            <v>RCA0000070</v>
          </cell>
          <cell r="C6952" t="str">
            <v>230RCA0000070</v>
          </cell>
          <cell r="D6952" t="str">
            <v>新型经济铰链左ETX</v>
          </cell>
        </row>
        <row r="6953">
          <cell r="B6953" t="str">
            <v>REM0002013</v>
          </cell>
          <cell r="C6953" t="str">
            <v>210REM0002013</v>
          </cell>
          <cell r="D6953" t="str">
            <v>F1695广角镜片</v>
          </cell>
        </row>
        <row r="6954">
          <cell r="B6954" t="str">
            <v>SHT0001992</v>
          </cell>
          <cell r="C6954" t="str">
            <v>230SHT0001992</v>
          </cell>
          <cell r="D6954" t="str">
            <v>副驾上框后横梁电泳</v>
          </cell>
        </row>
        <row r="6955">
          <cell r="B6955" t="str">
            <v>SHT0012059</v>
          </cell>
          <cell r="C6955" t="str">
            <v>230SHT0012059</v>
          </cell>
          <cell r="D6955" t="str">
            <v>连接轴</v>
          </cell>
        </row>
        <row r="6956">
          <cell r="B6956" t="str">
            <v>REM0010297</v>
          </cell>
          <cell r="C6956" t="str">
            <v>210REM0010297</v>
          </cell>
          <cell r="D6956" t="str">
            <v>B80右舵压板左</v>
          </cell>
        </row>
        <row r="6957">
          <cell r="B6957" t="str">
            <v>REM0010298</v>
          </cell>
          <cell r="C6957" t="str">
            <v>210REM0010298</v>
          </cell>
          <cell r="D6957" t="str">
            <v>B80右舵压板右</v>
          </cell>
        </row>
        <row r="6958">
          <cell r="B6958" t="str">
            <v>SCS0005600</v>
          </cell>
          <cell r="C6958" t="str">
            <v>230SCS0005600</v>
          </cell>
          <cell r="D6958" t="str">
            <v>301调角器纸箱</v>
          </cell>
        </row>
        <row r="6959">
          <cell r="B6959" t="str">
            <v>REM0001063</v>
          </cell>
          <cell r="C6959" t="str">
            <v>210REM0001063</v>
          </cell>
          <cell r="D6959" t="str">
            <v>F2400下镜座</v>
          </cell>
        </row>
        <row r="6960">
          <cell r="B6960" t="str">
            <v>SHT0002773</v>
          </cell>
          <cell r="C6960" t="str">
            <v>230SHT0002773</v>
          </cell>
          <cell r="D6960" t="str">
            <v>坐垫翻折限位钣金电泳</v>
          </cell>
        </row>
        <row r="6961">
          <cell r="B6961" t="str">
            <v>SLT0002395</v>
          </cell>
          <cell r="C6961" t="str">
            <v>230SLT0002395</v>
          </cell>
          <cell r="D6961" t="str">
            <v>小背锁止板2电泳</v>
          </cell>
        </row>
        <row r="6962">
          <cell r="B6962" t="str">
            <v>RSM0000137</v>
          </cell>
          <cell r="C6962" t="str">
            <v>210RSM0000137</v>
          </cell>
          <cell r="D6962" t="str">
            <v>曼项目右置车前下密封垫</v>
          </cell>
        </row>
        <row r="6963">
          <cell r="B6963" t="str">
            <v>BFA0000636</v>
          </cell>
          <cell r="C6963" t="str">
            <v>230BFA0000636</v>
          </cell>
          <cell r="D6963" t="str">
            <v>M16带垫螺母</v>
          </cell>
        </row>
        <row r="6964">
          <cell r="B6964" t="str">
            <v>SCS0006037</v>
          </cell>
          <cell r="C6964" t="str">
            <v>230SCS0006037</v>
          </cell>
          <cell r="D6964" t="str">
            <v>电机钢索A</v>
          </cell>
        </row>
        <row r="6965">
          <cell r="B6965" t="str">
            <v>TST0000259</v>
          </cell>
          <cell r="C6965" t="str">
            <v>230TST0000259</v>
          </cell>
          <cell r="D6965" t="str">
            <v>ф20×80</v>
          </cell>
        </row>
        <row r="6966">
          <cell r="B6966" t="str">
            <v>SBS0010052</v>
          </cell>
          <cell r="C6966" t="str">
            <v>220SBS0010052</v>
          </cell>
          <cell r="D6966" t="str">
            <v>单人右护盖</v>
          </cell>
        </row>
        <row r="6967">
          <cell r="B6967" t="str">
            <v>SLT0000403</v>
          </cell>
          <cell r="C6967" t="str">
            <v>220SLT0000403</v>
          </cell>
          <cell r="D6967" t="str">
            <v>K1单人护盖（右）S</v>
          </cell>
        </row>
        <row r="6968">
          <cell r="B6968" t="str">
            <v>REM0000992</v>
          </cell>
          <cell r="C6968" t="str">
            <v>210REM0000992</v>
          </cell>
          <cell r="D6968" t="str">
            <v>H4改型左下镜杆护套</v>
          </cell>
        </row>
        <row r="6969">
          <cell r="B6969" t="str">
            <v>REM0001006</v>
          </cell>
          <cell r="C6969" t="str">
            <v>210REM0001006</v>
          </cell>
          <cell r="D6969" t="str">
            <v>H4改型右下镜杆护套</v>
          </cell>
        </row>
        <row r="6970">
          <cell r="B6970" t="str">
            <v>TSY0010051</v>
          </cell>
          <cell r="C6970" t="str">
            <v>220TSY0010051</v>
          </cell>
          <cell r="D6970" t="str">
            <v>吊紧带（绒布+勾条）250</v>
          </cell>
        </row>
        <row r="6971">
          <cell r="B6971" t="str">
            <v>RSM0000054</v>
          </cell>
          <cell r="C6971" t="str">
            <v>210RSM0000054</v>
          </cell>
          <cell r="D6971" t="str">
            <v>华菱补盲镜座</v>
          </cell>
        </row>
        <row r="6972">
          <cell r="B6972" t="str">
            <v>RSM0000054</v>
          </cell>
          <cell r="C6972" t="str">
            <v>230RSM0000054</v>
          </cell>
          <cell r="D6972" t="str">
            <v>华菱补盲镜座</v>
          </cell>
        </row>
        <row r="6973">
          <cell r="B6973" t="str">
            <v>SCS0007066</v>
          </cell>
          <cell r="C6973" t="str">
            <v>230SCS0007066</v>
          </cell>
          <cell r="D6973" t="str">
            <v>地锁固定板连接管总成R</v>
          </cell>
        </row>
        <row r="6974">
          <cell r="B6974" t="str">
            <v>SCS0007086</v>
          </cell>
          <cell r="C6974" t="str">
            <v>230SCS0007086</v>
          </cell>
          <cell r="D6974" t="str">
            <v>地锁固定板连接管总成L</v>
          </cell>
        </row>
        <row r="6975">
          <cell r="B6975" t="str">
            <v>SHT0010811</v>
          </cell>
          <cell r="C6975" t="str">
            <v>230SHT0010811</v>
          </cell>
          <cell r="D6975" t="str">
            <v>3.0滚轮</v>
          </cell>
        </row>
        <row r="6976">
          <cell r="B6976" t="str">
            <v>SHT0002759</v>
          </cell>
          <cell r="C6976" t="str">
            <v>220SHT0002759</v>
          </cell>
          <cell r="D6976" t="str">
            <v>坐垫翻折限位钣金电泳</v>
          </cell>
        </row>
        <row r="6977">
          <cell r="B6977" t="str">
            <v>SCS0004534</v>
          </cell>
          <cell r="C6977" t="str">
            <v>230SCS0004534</v>
          </cell>
          <cell r="D6977" t="str">
            <v>右下连接板总成</v>
          </cell>
        </row>
        <row r="6978">
          <cell r="B6978" t="str">
            <v>SCS0004535</v>
          </cell>
          <cell r="C6978" t="str">
            <v>230SCS0004535</v>
          </cell>
          <cell r="D6978" t="str">
            <v>左下连接板总成</v>
          </cell>
        </row>
        <row r="6979">
          <cell r="B6979" t="str">
            <v>RSM0000134</v>
          </cell>
          <cell r="C6979" t="str">
            <v>210RSM0000134</v>
          </cell>
          <cell r="D6979" t="str">
            <v>曼项目前下镜固定座</v>
          </cell>
        </row>
        <row r="6980">
          <cell r="B6980" t="str">
            <v>RSM0000134</v>
          </cell>
          <cell r="C6980" t="str">
            <v>230RSM0000134</v>
          </cell>
          <cell r="D6980" t="str">
            <v>曼项目前下镜固定座</v>
          </cell>
        </row>
        <row r="6981">
          <cell r="B6981" t="str">
            <v>REM0001716</v>
          </cell>
          <cell r="C6981" t="str">
            <v>210REM0001716</v>
          </cell>
          <cell r="D6981" t="str">
            <v>奥驰左镜框</v>
          </cell>
        </row>
        <row r="6982">
          <cell r="B6982" t="str">
            <v>RSM0000047</v>
          </cell>
          <cell r="C6982" t="str">
            <v>210RSM0000047</v>
          </cell>
          <cell r="D6982" t="str">
            <v>豪泺路面镜压框</v>
          </cell>
        </row>
        <row r="6983">
          <cell r="B6983" t="str">
            <v>SHT0001118</v>
          </cell>
          <cell r="C6983" t="str">
            <v>230SHT0001118</v>
          </cell>
          <cell r="D6983" t="str">
            <v>上框前横梁</v>
          </cell>
        </row>
        <row r="6984">
          <cell r="B6984" t="str">
            <v>SHT0001300</v>
          </cell>
          <cell r="C6984" t="str">
            <v>230SHT0001300</v>
          </cell>
          <cell r="D6984" t="str">
            <v>滑块固定板组件主后电泳</v>
          </cell>
        </row>
        <row r="6985">
          <cell r="B6985" t="str">
            <v>SHT0001301</v>
          </cell>
          <cell r="C6985" t="str">
            <v>230SHT0001301</v>
          </cell>
          <cell r="D6985" t="str">
            <v>滑块固定板组件主前电泳</v>
          </cell>
        </row>
        <row r="6986">
          <cell r="B6986" t="str">
            <v>REM0000943</v>
          </cell>
          <cell r="C6986" t="str">
            <v>210REM0000943</v>
          </cell>
          <cell r="D6986" t="str">
            <v>6486左后视镜片</v>
          </cell>
        </row>
        <row r="6987">
          <cell r="B6987" t="str">
            <v>SCS0001612</v>
          </cell>
          <cell r="C6987" t="str">
            <v>220SCS0001612</v>
          </cell>
          <cell r="D6987" t="str">
            <v>四分座垫左地锁连接板总成</v>
          </cell>
        </row>
        <row r="6988">
          <cell r="B6988" t="str">
            <v>SCS0001612</v>
          </cell>
          <cell r="C6988" t="str">
            <v>230SCS0001612</v>
          </cell>
          <cell r="D6988" t="str">
            <v>四分座垫左地锁连接板总成</v>
          </cell>
        </row>
        <row r="6989">
          <cell r="B6989" t="str">
            <v>SHT0001375</v>
          </cell>
          <cell r="C6989" t="str">
            <v>230SHT0001375</v>
          </cell>
          <cell r="D6989" t="str">
            <v>下框前支架电泳</v>
          </cell>
        </row>
        <row r="6990">
          <cell r="B6990" t="str">
            <v>SLT0001105</v>
          </cell>
          <cell r="C6990" t="str">
            <v>220SLT0001105</v>
          </cell>
          <cell r="D6990" t="str">
            <v>三排三人座垫泡沫无纺布</v>
          </cell>
        </row>
        <row r="6991">
          <cell r="B6991" t="str">
            <v>REM0003094</v>
          </cell>
          <cell r="C6991" t="str">
            <v>210REM0003094</v>
          </cell>
          <cell r="D6991" t="str">
            <v>豪泺镜体镶件</v>
          </cell>
        </row>
        <row r="6992">
          <cell r="B6992" t="str">
            <v>REM0003094</v>
          </cell>
          <cell r="C6992" t="str">
            <v>230REM0003094</v>
          </cell>
          <cell r="D6992" t="str">
            <v>豪泺镜体镶件</v>
          </cell>
        </row>
        <row r="6993">
          <cell r="B6993" t="str">
            <v>SHT0001379</v>
          </cell>
          <cell r="C6993" t="str">
            <v>230SHT0001379</v>
          </cell>
          <cell r="D6993" t="str">
            <v>座框前支板</v>
          </cell>
        </row>
        <row r="6994">
          <cell r="B6994" t="str">
            <v>SHT0001527</v>
          </cell>
          <cell r="C6994" t="str">
            <v>230SHT0001527</v>
          </cell>
          <cell r="D6994" t="str">
            <v>减震扣组件电泳</v>
          </cell>
        </row>
        <row r="6995">
          <cell r="B6995" t="str">
            <v>REM0002633</v>
          </cell>
          <cell r="C6995" t="str">
            <v>210REM0002633</v>
          </cell>
          <cell r="D6995" t="str">
            <v>斯太尔王右上1镜座</v>
          </cell>
        </row>
        <row r="6996">
          <cell r="B6996" t="str">
            <v>TST0000139</v>
          </cell>
          <cell r="C6996" t="str">
            <v>230TST0000139</v>
          </cell>
          <cell r="D6996" t="str">
            <v>φ6.2钻头</v>
          </cell>
        </row>
        <row r="6997">
          <cell r="B6997" t="str">
            <v>SHT0012939</v>
          </cell>
          <cell r="C6997" t="str">
            <v>220SHT0012939</v>
          </cell>
          <cell r="D6997" t="str">
            <v>2.0座椅右舵速降按钮堵盖</v>
          </cell>
        </row>
        <row r="6998">
          <cell r="B6998" t="str">
            <v>REM0003244</v>
          </cell>
          <cell r="C6998" t="str">
            <v>210REM0003244</v>
          </cell>
          <cell r="D6998" t="str">
            <v>济南轻卡补盲镜杆</v>
          </cell>
        </row>
        <row r="6999">
          <cell r="B6999" t="str">
            <v>REM0003244</v>
          </cell>
          <cell r="C6999" t="str">
            <v>230REM0003244</v>
          </cell>
          <cell r="D6999" t="str">
            <v>济南轻卡补盲镜杆</v>
          </cell>
        </row>
        <row r="7000">
          <cell r="B7000" t="str">
            <v>SHT0001116</v>
          </cell>
          <cell r="C7000" t="str">
            <v>230SHT0001116</v>
          </cell>
          <cell r="D7000" t="str">
            <v>旋转块</v>
          </cell>
        </row>
        <row r="7001">
          <cell r="B7001" t="str">
            <v>SHT0000627</v>
          </cell>
          <cell r="C7001" t="str">
            <v>220SHT0000627</v>
          </cell>
          <cell r="D7001" t="str">
            <v>H4下卧铺总成包装袋膜</v>
          </cell>
        </row>
        <row r="7002">
          <cell r="B7002" t="str">
            <v>SHT0000627</v>
          </cell>
          <cell r="C7002" t="str">
            <v>230SHT0000627</v>
          </cell>
          <cell r="D7002" t="str">
            <v>H4下卧铺总成包装袋膜</v>
          </cell>
        </row>
        <row r="7003">
          <cell r="B7003" t="str">
            <v>RSM0000279</v>
          </cell>
          <cell r="C7003" t="str">
            <v>210RSM0000279</v>
          </cell>
          <cell r="D7003" t="str">
            <v>奥驰补盲镜杆</v>
          </cell>
        </row>
        <row r="7004">
          <cell r="B7004" t="str">
            <v>RSM0000279</v>
          </cell>
          <cell r="C7004" t="str">
            <v>230RSM0000279</v>
          </cell>
          <cell r="D7004" t="str">
            <v>奥驰补盲镜杆</v>
          </cell>
        </row>
        <row r="7005">
          <cell r="B7005" t="str">
            <v>SHT0010229</v>
          </cell>
          <cell r="C7005" t="str">
            <v>230SHT0010229</v>
          </cell>
          <cell r="D7005" t="str">
            <v>仰角连接杆</v>
          </cell>
        </row>
        <row r="7006">
          <cell r="B7006" t="str">
            <v>SHT0011723</v>
          </cell>
          <cell r="C7006" t="str">
            <v>230SHT0011723</v>
          </cell>
          <cell r="D7006" t="str">
            <v>稳定钣金</v>
          </cell>
        </row>
        <row r="7007">
          <cell r="B7007" t="str">
            <v>SLT0000052</v>
          </cell>
          <cell r="C7007" t="str">
            <v>220SLT0000052</v>
          </cell>
          <cell r="D7007" t="str">
            <v>M3右舵装饰板</v>
          </cell>
        </row>
        <row r="7008">
          <cell r="B7008" t="str">
            <v>SLT0000052</v>
          </cell>
          <cell r="C7008" t="str">
            <v>230SLT0000052</v>
          </cell>
          <cell r="D7008" t="str">
            <v>M3右舵装饰板</v>
          </cell>
        </row>
        <row r="7009">
          <cell r="B7009" t="str">
            <v>REM0001787</v>
          </cell>
          <cell r="C7009" t="str">
            <v>210REM0001787</v>
          </cell>
          <cell r="D7009" t="str">
            <v>重卡2号改裁镜片</v>
          </cell>
        </row>
        <row r="7010">
          <cell r="B7010" t="str">
            <v>REM0003110</v>
          </cell>
          <cell r="C7010" t="str">
            <v>230REM0003110</v>
          </cell>
          <cell r="D7010" t="str">
            <v>下支架加强管</v>
          </cell>
        </row>
        <row r="7011">
          <cell r="B7011" t="str">
            <v>SCS0004809</v>
          </cell>
          <cell r="C7011" t="str">
            <v>230SCS0004809</v>
          </cell>
          <cell r="D7011" t="str">
            <v>右座椅靠背下横管</v>
          </cell>
        </row>
        <row r="7012">
          <cell r="B7012" t="str">
            <v>SHT0010696</v>
          </cell>
          <cell r="C7012" t="str">
            <v>230SHT0010696</v>
          </cell>
          <cell r="D7012" t="str">
            <v>左旁侧板</v>
          </cell>
        </row>
        <row r="7013">
          <cell r="B7013" t="str">
            <v>SHT0010698</v>
          </cell>
          <cell r="C7013" t="str">
            <v>230SHT0010698</v>
          </cell>
          <cell r="D7013" t="str">
            <v>右旁侧板</v>
          </cell>
        </row>
        <row r="7014">
          <cell r="B7014" t="str">
            <v>SLT0002021</v>
          </cell>
          <cell r="C7014" t="str">
            <v>230SLT0002021</v>
          </cell>
          <cell r="D7014" t="str">
            <v>欧马克右舵右后支架</v>
          </cell>
        </row>
        <row r="7015">
          <cell r="B7015" t="str">
            <v>REM0000908</v>
          </cell>
          <cell r="C7015" t="str">
            <v>210REM0000908</v>
          </cell>
          <cell r="D7015" t="str">
            <v>B40低配转轴</v>
          </cell>
        </row>
        <row r="7016">
          <cell r="B7016" t="str">
            <v>RSM0000051</v>
          </cell>
          <cell r="C7016" t="str">
            <v>210RSM0000051</v>
          </cell>
          <cell r="D7016" t="str">
            <v>华菱补盲镜弹簧压盖</v>
          </cell>
        </row>
        <row r="7017">
          <cell r="B7017" t="str">
            <v>REM0001629</v>
          </cell>
          <cell r="C7017" t="str">
            <v>210REM0001629</v>
          </cell>
          <cell r="D7017" t="str">
            <v>1475左镜座</v>
          </cell>
        </row>
        <row r="7018">
          <cell r="B7018" t="str">
            <v>SHT0001032</v>
          </cell>
          <cell r="C7018" t="str">
            <v>230SHT0001032</v>
          </cell>
          <cell r="D7018" t="str">
            <v>上框前支架</v>
          </cell>
        </row>
        <row r="7019">
          <cell r="B7019" t="str">
            <v>SHT0013305</v>
          </cell>
          <cell r="C7019" t="str">
            <v>230SHT0013305</v>
          </cell>
          <cell r="D7019" t="str">
            <v>座框横管梁</v>
          </cell>
        </row>
        <row r="7020">
          <cell r="B7020" t="str">
            <v>SHT0010121</v>
          </cell>
          <cell r="C7020" t="str">
            <v>230SHT0010121</v>
          </cell>
          <cell r="D7020" t="str">
            <v>座框左侧内边板</v>
          </cell>
        </row>
        <row r="7021">
          <cell r="B7021" t="str">
            <v>SHT0010125</v>
          </cell>
          <cell r="C7021" t="str">
            <v>230SHT0010125</v>
          </cell>
          <cell r="D7021" t="str">
            <v>座框右侧内边板</v>
          </cell>
        </row>
        <row r="7022">
          <cell r="B7022" t="str">
            <v>SCS0004412</v>
          </cell>
          <cell r="C7022" t="str">
            <v>230SCS0004412</v>
          </cell>
          <cell r="D7022" t="str">
            <v>泡棉支撑钢丝组合</v>
          </cell>
        </row>
        <row r="7023">
          <cell r="B7023" t="str">
            <v>SHT0001286</v>
          </cell>
          <cell r="C7023" t="str">
            <v>230SHT0001286</v>
          </cell>
          <cell r="D7023" t="str">
            <v>滑块固定板组件主后</v>
          </cell>
        </row>
        <row r="7024">
          <cell r="B7024" t="str">
            <v>SHT0001287</v>
          </cell>
          <cell r="C7024" t="str">
            <v>230SHT0001287</v>
          </cell>
          <cell r="D7024" t="str">
            <v>滑块固定板组件主前</v>
          </cell>
        </row>
        <row r="7025">
          <cell r="B7025" t="str">
            <v>SLT0001098</v>
          </cell>
          <cell r="C7025" t="str">
            <v>220SLT0001098</v>
          </cell>
          <cell r="D7025" t="str">
            <v>一排三人座垫泡沫无纺布</v>
          </cell>
        </row>
        <row r="7026">
          <cell r="B7026" t="str">
            <v>SHT0011596</v>
          </cell>
          <cell r="C7026" t="str">
            <v>230SHT0011596</v>
          </cell>
          <cell r="D7026" t="str">
            <v>连接杆1</v>
          </cell>
        </row>
        <row r="7027">
          <cell r="B7027" t="str">
            <v>TST0000456</v>
          </cell>
          <cell r="C7027" t="str">
            <v>230TST0000456</v>
          </cell>
          <cell r="D7027" t="str">
            <v>焊枪开关</v>
          </cell>
        </row>
        <row r="7028">
          <cell r="B7028" t="str">
            <v>SCS0004172</v>
          </cell>
          <cell r="C7028" t="str">
            <v>220SCS0004172</v>
          </cell>
          <cell r="D7028" t="str">
            <v>靠背扣手底座</v>
          </cell>
        </row>
        <row r="7029">
          <cell r="B7029" t="str">
            <v>SHT0001210</v>
          </cell>
          <cell r="C7029" t="str">
            <v>230SHT0001210</v>
          </cell>
          <cell r="D7029" t="str">
            <v>外十字支撑架</v>
          </cell>
        </row>
        <row r="7030">
          <cell r="B7030" t="str">
            <v>SHT0002759</v>
          </cell>
          <cell r="C7030" t="str">
            <v>230SHT0002759</v>
          </cell>
          <cell r="D7030" t="str">
            <v>坐垫翻折限位钣金电泳</v>
          </cell>
        </row>
        <row r="7031">
          <cell r="B7031" t="str">
            <v>RSM0000022</v>
          </cell>
          <cell r="C7031" t="str">
            <v>210RSM0000022</v>
          </cell>
          <cell r="D7031" t="str">
            <v>小欧曼下视镜头</v>
          </cell>
        </row>
        <row r="7032">
          <cell r="B7032" t="str">
            <v>SHT0011034</v>
          </cell>
          <cell r="C7032" t="str">
            <v>230SHT0011034</v>
          </cell>
          <cell r="D7032" t="str">
            <v>副司机座椅底支架导管</v>
          </cell>
        </row>
        <row r="7033">
          <cell r="B7033" t="str">
            <v>REM0002197</v>
          </cell>
          <cell r="C7033" t="str">
            <v>210REM0002197</v>
          </cell>
          <cell r="D7033" t="str">
            <v>M31RB线束合件</v>
          </cell>
        </row>
        <row r="7034">
          <cell r="B7034" t="str">
            <v>TWT0000007</v>
          </cell>
          <cell r="C7034" t="str">
            <v>210TWT0000007</v>
          </cell>
          <cell r="D7034" t="str">
            <v>焊锡膏</v>
          </cell>
        </row>
        <row r="7035">
          <cell r="B7035" t="str">
            <v>TST0000449</v>
          </cell>
          <cell r="C7035" t="str">
            <v>220TST0000449</v>
          </cell>
          <cell r="D7035" t="str">
            <v>护套线2*2.5平方白色</v>
          </cell>
        </row>
        <row r="7036">
          <cell r="B7036" t="str">
            <v>TST0000725</v>
          </cell>
          <cell r="C7036" t="str">
            <v>220TST0000725</v>
          </cell>
          <cell r="D7036" t="str">
            <v>针板</v>
          </cell>
        </row>
        <row r="7037">
          <cell r="B7037" t="str">
            <v>TST0001607</v>
          </cell>
          <cell r="C7037" t="str">
            <v>220TST0001607</v>
          </cell>
          <cell r="D7037" t="str">
            <v>直通</v>
          </cell>
        </row>
        <row r="7038">
          <cell r="B7038" t="str">
            <v>TST0000449</v>
          </cell>
          <cell r="C7038" t="str">
            <v>230TST0000449</v>
          </cell>
          <cell r="D7038" t="str">
            <v>护套线2*2.5平方白色</v>
          </cell>
        </row>
        <row r="7039">
          <cell r="B7039" t="str">
            <v>TST0001044</v>
          </cell>
          <cell r="C7039" t="str">
            <v>230TST0001044</v>
          </cell>
          <cell r="D7039" t="str">
            <v>滚刷</v>
          </cell>
        </row>
        <row r="7040">
          <cell r="B7040" t="str">
            <v>TST0001078</v>
          </cell>
          <cell r="C7040" t="str">
            <v>230TST0001078</v>
          </cell>
          <cell r="D7040" t="str">
            <v>Φ5内方螺丝批咀</v>
          </cell>
        </row>
        <row r="7041">
          <cell r="B7041" t="str">
            <v>TST0001607</v>
          </cell>
          <cell r="C7041" t="str">
            <v>230TST0001607</v>
          </cell>
          <cell r="D7041" t="str">
            <v>直通</v>
          </cell>
        </row>
        <row r="7042">
          <cell r="B7042" t="str">
            <v>TST0001817</v>
          </cell>
          <cell r="C7042" t="str">
            <v>230TST0001817</v>
          </cell>
          <cell r="D7042" t="str">
            <v>碳刷</v>
          </cell>
        </row>
        <row r="7043">
          <cell r="B7043" t="str">
            <v>TST0001143</v>
          </cell>
          <cell r="C7043" t="str">
            <v>220TST0001143</v>
          </cell>
          <cell r="D7043" t="str">
            <v>气管</v>
          </cell>
        </row>
        <row r="7044">
          <cell r="B7044" t="str">
            <v>TST0001143</v>
          </cell>
          <cell r="C7044" t="str">
            <v>230TST0001143</v>
          </cell>
          <cell r="D7044" t="str">
            <v>气管</v>
          </cell>
        </row>
        <row r="7045">
          <cell r="B7045" t="str">
            <v>REM0003298</v>
          </cell>
          <cell r="C7045" t="str">
            <v>210REM0003298</v>
          </cell>
          <cell r="D7045" t="str">
            <v>1029镜片</v>
          </cell>
        </row>
        <row r="7046">
          <cell r="B7046" t="str">
            <v>REM0002711</v>
          </cell>
          <cell r="C7046" t="str">
            <v>210REM0002711</v>
          </cell>
          <cell r="D7046" t="str">
            <v>200广角镜片</v>
          </cell>
        </row>
        <row r="7047">
          <cell r="B7047" t="str">
            <v>TST0000297</v>
          </cell>
          <cell r="C7047" t="str">
            <v>230TST0000297</v>
          </cell>
          <cell r="D7047" t="str">
            <v>红铜导电杆</v>
          </cell>
        </row>
        <row r="7048">
          <cell r="B7048" t="str">
            <v>TMA0000223</v>
          </cell>
          <cell r="C7048" t="str">
            <v>210TMA0000223</v>
          </cell>
          <cell r="D7048" t="str">
            <v>K1左内扣盖纸箱</v>
          </cell>
        </row>
        <row r="7049">
          <cell r="B7049" t="str">
            <v>TMA0000224</v>
          </cell>
          <cell r="C7049" t="str">
            <v>210TMA0000224</v>
          </cell>
          <cell r="D7049" t="str">
            <v>K1右内扣盖纸箱</v>
          </cell>
        </row>
        <row r="7050">
          <cell r="B7050" t="str">
            <v>TMA0000223</v>
          </cell>
          <cell r="C7050" t="str">
            <v>230TMA0000223</v>
          </cell>
          <cell r="D7050" t="str">
            <v>K1左内扣盖纸箱</v>
          </cell>
        </row>
        <row r="7051">
          <cell r="B7051" t="str">
            <v>TMA0000224</v>
          </cell>
          <cell r="C7051" t="str">
            <v>230TMA0000224</v>
          </cell>
          <cell r="D7051" t="str">
            <v>K1右内扣盖纸箱</v>
          </cell>
        </row>
        <row r="7052">
          <cell r="B7052" t="str">
            <v>SCS0005273</v>
          </cell>
          <cell r="C7052" t="str">
            <v>230SCS0005273</v>
          </cell>
          <cell r="D7052" t="str">
            <v>右侧下连接板组件电泳</v>
          </cell>
        </row>
        <row r="7053">
          <cell r="B7053" t="str">
            <v>TMA0000399</v>
          </cell>
          <cell r="C7053" t="str">
            <v>210TMA0000399</v>
          </cell>
          <cell r="D7053" t="str">
            <v>1029纸箱</v>
          </cell>
        </row>
        <row r="7054">
          <cell r="B7054" t="str">
            <v>TMA0000399</v>
          </cell>
          <cell r="C7054" t="str">
            <v>230TMA0000399</v>
          </cell>
          <cell r="D7054" t="str">
            <v>1029纸箱</v>
          </cell>
        </row>
        <row r="7055">
          <cell r="B7055" t="str">
            <v>SHT0010386</v>
          </cell>
          <cell r="C7055" t="str">
            <v>230SHT0010386</v>
          </cell>
          <cell r="D7055" t="str">
            <v>坐垫翻折连接钣金右</v>
          </cell>
        </row>
        <row r="7056">
          <cell r="B7056" t="str">
            <v>SLT0010762</v>
          </cell>
          <cell r="C7056" t="str">
            <v>220SLT0010762</v>
          </cell>
          <cell r="D7056" t="str">
            <v>驾驶员座垫舒适性海绵1</v>
          </cell>
        </row>
        <row r="7057">
          <cell r="B7057" t="str">
            <v>SLT0002000</v>
          </cell>
          <cell r="C7057" t="str">
            <v>230SLT0002000</v>
          </cell>
          <cell r="D7057" t="str">
            <v>小背锁止板2</v>
          </cell>
        </row>
        <row r="7058">
          <cell r="B7058" t="str">
            <v>SHT0010694</v>
          </cell>
          <cell r="C7058" t="str">
            <v>230SHT0010694</v>
          </cell>
          <cell r="D7058" t="str">
            <v>座框后横管</v>
          </cell>
        </row>
        <row r="7059">
          <cell r="B7059" t="str">
            <v>SHT0001238</v>
          </cell>
          <cell r="C7059" t="str">
            <v>230SHT0001238</v>
          </cell>
          <cell r="D7059" t="str">
            <v>座框横管梁</v>
          </cell>
        </row>
        <row r="7060">
          <cell r="B7060" t="str">
            <v>SLT0002351</v>
          </cell>
          <cell r="C7060" t="str">
            <v>220SLT0002351</v>
          </cell>
          <cell r="D7060" t="str">
            <v>640连接杆</v>
          </cell>
        </row>
        <row r="7061">
          <cell r="B7061" t="str">
            <v>RCA0000185</v>
          </cell>
          <cell r="C7061" t="str">
            <v>210RCA0000185</v>
          </cell>
          <cell r="D7061" t="str">
            <v>登车扶手</v>
          </cell>
        </row>
        <row r="7062">
          <cell r="B7062" t="str">
            <v>SLT0000560</v>
          </cell>
          <cell r="C7062" t="str">
            <v>220SLT0000560</v>
          </cell>
          <cell r="D7062" t="str">
            <v>K1右舵单人护盖（左）R</v>
          </cell>
        </row>
        <row r="7063">
          <cell r="B7063" t="str">
            <v>SHT0000454</v>
          </cell>
          <cell r="C7063" t="str">
            <v>210SHT0000454</v>
          </cell>
          <cell r="D7063" t="str">
            <v>H4气动升降手柄</v>
          </cell>
        </row>
        <row r="7064">
          <cell r="B7064" t="str">
            <v>SCS0004805</v>
          </cell>
          <cell r="C7064" t="str">
            <v>230SCS0004805</v>
          </cell>
          <cell r="D7064" t="str">
            <v>左座椅座泡棉前支撑钢管</v>
          </cell>
        </row>
        <row r="7065">
          <cell r="B7065" t="str">
            <v>SHT0000101</v>
          </cell>
          <cell r="C7065" t="str">
            <v>220SHT0000101</v>
          </cell>
          <cell r="D7065" t="str">
            <v>M4副司机总罩壳（主动）</v>
          </cell>
        </row>
        <row r="7066">
          <cell r="B7066" t="str">
            <v>SHT0002611</v>
          </cell>
          <cell r="C7066" t="str">
            <v>230SHT0002611</v>
          </cell>
          <cell r="D7066" t="str">
            <v>D03前升降手柄电泳总成</v>
          </cell>
        </row>
        <row r="7067">
          <cell r="B7067" t="str">
            <v>SHT0002612</v>
          </cell>
          <cell r="C7067" t="str">
            <v>230SHT0002612</v>
          </cell>
          <cell r="D7067" t="str">
            <v>D03后升降手柄电泳总成</v>
          </cell>
        </row>
        <row r="7068">
          <cell r="B7068" t="str">
            <v>SHT0001153</v>
          </cell>
          <cell r="C7068" t="str">
            <v>230SHT0001153</v>
          </cell>
          <cell r="D7068" t="str">
            <v>下框右侧纵梁</v>
          </cell>
        </row>
        <row r="7069">
          <cell r="B7069" t="str">
            <v>SHT0001154</v>
          </cell>
          <cell r="C7069" t="str">
            <v>230SHT0001154</v>
          </cell>
          <cell r="D7069" t="str">
            <v>下框左侧纵梁</v>
          </cell>
        </row>
        <row r="7070">
          <cell r="B7070" t="str">
            <v>BAS0010023</v>
          </cell>
          <cell r="C7070" t="str">
            <v>230BAS0010023</v>
          </cell>
          <cell r="D7070" t="str">
            <v>仰角旋转支撑轴套</v>
          </cell>
        </row>
        <row r="7071">
          <cell r="B7071" t="str">
            <v>SHT0001247</v>
          </cell>
          <cell r="C7071" t="str">
            <v>230SHT0001247</v>
          </cell>
          <cell r="D7071" t="str">
            <v>上框后横梁总成</v>
          </cell>
        </row>
        <row r="7072">
          <cell r="B7072" t="str">
            <v>SHT0012939</v>
          </cell>
          <cell r="C7072" t="str">
            <v>210SHT0012939</v>
          </cell>
          <cell r="D7072" t="str">
            <v>2.0座椅右舵速降按钮堵盖</v>
          </cell>
        </row>
        <row r="7073">
          <cell r="B7073" t="str">
            <v>SHT0013344</v>
          </cell>
          <cell r="C7073" t="str">
            <v>230SHT0013344</v>
          </cell>
          <cell r="D7073" t="str">
            <v>下框前安装板</v>
          </cell>
        </row>
        <row r="7074">
          <cell r="B7074" t="str">
            <v>SLT0001997</v>
          </cell>
          <cell r="C7074" t="str">
            <v>230SLT0001997</v>
          </cell>
          <cell r="D7074" t="str">
            <v>小背连接轴支架</v>
          </cell>
        </row>
        <row r="7075">
          <cell r="B7075" t="str">
            <v>SHT0013881</v>
          </cell>
          <cell r="C7075" t="str">
            <v>220SHT0013881</v>
          </cell>
          <cell r="D7075" t="str">
            <v>驾驶员靠背包装膜</v>
          </cell>
        </row>
        <row r="7076">
          <cell r="B7076" t="str">
            <v>TST0000132</v>
          </cell>
          <cell r="C7076" t="str">
            <v>230TST0000132</v>
          </cell>
          <cell r="D7076" t="str">
            <v>φ14*90内方螺丝</v>
          </cell>
        </row>
        <row r="7077">
          <cell r="B7077" t="str">
            <v>TST0000871</v>
          </cell>
          <cell r="C7077" t="str">
            <v>230TST0000871</v>
          </cell>
          <cell r="D7077" t="str">
            <v>胶条</v>
          </cell>
        </row>
        <row r="7078">
          <cell r="B7078" t="str">
            <v>SHT0001015</v>
          </cell>
          <cell r="C7078" t="str">
            <v>230SHT0001015</v>
          </cell>
          <cell r="D7078" t="str">
            <v>上框后支架总成</v>
          </cell>
        </row>
        <row r="7079">
          <cell r="B7079" t="str">
            <v>RSM0000050</v>
          </cell>
          <cell r="C7079" t="str">
            <v>210RSM0000050</v>
          </cell>
          <cell r="D7079" t="str">
            <v>华菱补盲镜衬碗</v>
          </cell>
        </row>
        <row r="7080">
          <cell r="B7080" t="str">
            <v>SCS0004246</v>
          </cell>
          <cell r="C7080" t="str">
            <v>220SCS0004246</v>
          </cell>
          <cell r="D7080" t="str">
            <v>右座椅靠背防护罩</v>
          </cell>
        </row>
        <row r="7081">
          <cell r="B7081" t="str">
            <v>SCS0004246</v>
          </cell>
          <cell r="C7081" t="str">
            <v>230SCS0004246</v>
          </cell>
          <cell r="D7081" t="str">
            <v>右座椅靠背防护罩</v>
          </cell>
        </row>
        <row r="7082">
          <cell r="B7082" t="str">
            <v>SLT0001976</v>
          </cell>
          <cell r="C7082" t="str">
            <v>220SLT0001976</v>
          </cell>
          <cell r="D7082" t="str">
            <v>右侧硬质泡沫</v>
          </cell>
        </row>
        <row r="7083">
          <cell r="B7083" t="str">
            <v>SHT0001676</v>
          </cell>
          <cell r="C7083" t="str">
            <v>210SHT0001676</v>
          </cell>
          <cell r="D7083" t="str">
            <v>X3000副仰角手柄(灰)</v>
          </cell>
        </row>
        <row r="7084">
          <cell r="B7084" t="str">
            <v>REM0003388</v>
          </cell>
          <cell r="C7084" t="str">
            <v>210REM0003388</v>
          </cell>
          <cell r="D7084" t="str">
            <v>L型镜片</v>
          </cell>
        </row>
        <row r="7085">
          <cell r="B7085" t="str">
            <v>RSM0000104</v>
          </cell>
          <cell r="C7085" t="str">
            <v>210RSM0000104</v>
          </cell>
          <cell r="D7085" t="str">
            <v>北奔路面镜片</v>
          </cell>
        </row>
        <row r="7086">
          <cell r="B7086" t="str">
            <v>TMA0000248</v>
          </cell>
          <cell r="C7086" t="str">
            <v>210TMA0000248</v>
          </cell>
          <cell r="D7086" t="str">
            <v>捷运连接杆纸箱左</v>
          </cell>
        </row>
        <row r="7087">
          <cell r="B7087" t="str">
            <v>TMA0000249</v>
          </cell>
          <cell r="C7087" t="str">
            <v>210TMA0000249</v>
          </cell>
          <cell r="D7087" t="str">
            <v>捷运连接杆纸箱右</v>
          </cell>
        </row>
        <row r="7088">
          <cell r="B7088" t="str">
            <v>TMA0000248</v>
          </cell>
          <cell r="C7088" t="str">
            <v>230TMA0000248</v>
          </cell>
          <cell r="D7088" t="str">
            <v>捷运连接杆纸箱左</v>
          </cell>
        </row>
        <row r="7089">
          <cell r="B7089" t="str">
            <v>REM0002871</v>
          </cell>
          <cell r="C7089" t="str">
            <v>210REM0002871</v>
          </cell>
          <cell r="D7089" t="str">
            <v>200主镜片</v>
          </cell>
        </row>
        <row r="7090">
          <cell r="B7090" t="str">
            <v>SHT0014943</v>
          </cell>
          <cell r="C7090" t="str">
            <v>220SHT0014943</v>
          </cell>
          <cell r="D7090" t="str">
            <v>座垫前部罩壳</v>
          </cell>
        </row>
        <row r="7091">
          <cell r="B7091" t="str">
            <v>BEC0000050</v>
          </cell>
          <cell r="C7091" t="str">
            <v>210BEC0000050</v>
          </cell>
          <cell r="D7091" t="str">
            <v>翘板式开关</v>
          </cell>
        </row>
        <row r="7092">
          <cell r="B7092" t="str">
            <v>TMA0000502</v>
          </cell>
          <cell r="C7092" t="str">
            <v>210TMA0000502</v>
          </cell>
          <cell r="D7092" t="str">
            <v>C33DB后视镜内包装箱</v>
          </cell>
        </row>
        <row r="7093">
          <cell r="B7093" t="str">
            <v>TMA0000502</v>
          </cell>
          <cell r="C7093" t="str">
            <v>230TMA0000502</v>
          </cell>
          <cell r="D7093" t="str">
            <v>C33DB后视镜内包装箱</v>
          </cell>
        </row>
        <row r="7094">
          <cell r="B7094" t="str">
            <v>SHT0001930</v>
          </cell>
          <cell r="C7094" t="str">
            <v>230SHT0001930</v>
          </cell>
          <cell r="D7094" t="str">
            <v>安全带上悬置安装板</v>
          </cell>
        </row>
        <row r="7095">
          <cell r="B7095" t="str">
            <v>SBS0010061</v>
          </cell>
          <cell r="C7095" t="str">
            <v>220SBS0010061</v>
          </cell>
          <cell r="D7095" t="str">
            <v>侧翻座椅右内罩壳</v>
          </cell>
        </row>
        <row r="7096">
          <cell r="B7096" t="str">
            <v>SBS0010063</v>
          </cell>
          <cell r="C7096" t="str">
            <v>220SBS0010063</v>
          </cell>
          <cell r="D7096" t="str">
            <v>侧翻座椅左外罩壳</v>
          </cell>
        </row>
        <row r="7097">
          <cell r="B7097" t="str">
            <v>SLT0000503</v>
          </cell>
          <cell r="C7097" t="str">
            <v>220SLT0000503</v>
          </cell>
          <cell r="D7097" t="str">
            <v>K1侧翻罩壳（左外）主动</v>
          </cell>
        </row>
        <row r="7098">
          <cell r="B7098" t="str">
            <v>SLT0000529</v>
          </cell>
          <cell r="C7098" t="str">
            <v>220SLT0000529</v>
          </cell>
          <cell r="D7098" t="str">
            <v>K1侧翻罩壳（右内）被动</v>
          </cell>
        </row>
        <row r="7099">
          <cell r="B7099" t="str">
            <v>SHT0001209</v>
          </cell>
          <cell r="C7099" t="str">
            <v>230SHT0001209</v>
          </cell>
          <cell r="D7099" t="str">
            <v>内十字支撑架</v>
          </cell>
        </row>
        <row r="7100">
          <cell r="B7100" t="str">
            <v>SLT0002393</v>
          </cell>
          <cell r="C7100" t="str">
            <v>230SLT0002393</v>
          </cell>
          <cell r="D7100" t="str">
            <v>小背锁止板1总成电泳</v>
          </cell>
        </row>
        <row r="7101">
          <cell r="B7101" t="str">
            <v>SLT0002533</v>
          </cell>
          <cell r="C7101" t="str">
            <v>230SLT0002533</v>
          </cell>
          <cell r="D7101" t="str">
            <v>主驾座垫前横管</v>
          </cell>
        </row>
        <row r="7102">
          <cell r="B7102" t="str">
            <v>SHT0001190</v>
          </cell>
          <cell r="C7102" t="str">
            <v>230SHT0001190</v>
          </cell>
          <cell r="D7102" t="str">
            <v>调节螺杆(短)</v>
          </cell>
        </row>
        <row r="7103">
          <cell r="B7103" t="str">
            <v>BFA0000412</v>
          </cell>
          <cell r="C7103" t="str">
            <v>230BFA0000412</v>
          </cell>
          <cell r="D7103" t="str">
            <v>内绞架前滑动轴</v>
          </cell>
        </row>
        <row r="7104">
          <cell r="B7104" t="str">
            <v>SCS0011404</v>
          </cell>
          <cell r="C7104" t="str">
            <v>220SCS0011404</v>
          </cell>
          <cell r="D7104" t="str">
            <v>C50EB-C13坐垫舒适性海绵B</v>
          </cell>
        </row>
        <row r="7105">
          <cell r="B7105" t="str">
            <v>SHT0014043</v>
          </cell>
          <cell r="C7105" t="str">
            <v>220SHT0014043</v>
          </cell>
          <cell r="D7105" t="str">
            <v>端片固定螺栓</v>
          </cell>
        </row>
        <row r="7106">
          <cell r="B7106" t="str">
            <v>SLT0010749</v>
          </cell>
          <cell r="C7106" t="str">
            <v>220SLT0010749</v>
          </cell>
          <cell r="D7106" t="str">
            <v>驾驶员靠背上舒适性海绵</v>
          </cell>
        </row>
        <row r="7107">
          <cell r="B7107" t="str">
            <v>REM0000688</v>
          </cell>
          <cell r="C7107" t="str">
            <v>210REM0000688</v>
          </cell>
          <cell r="D7107" t="str">
            <v>M20左旋轴</v>
          </cell>
        </row>
        <row r="7108">
          <cell r="B7108" t="str">
            <v>TMA0000009</v>
          </cell>
          <cell r="C7108" t="str">
            <v>210TMA0000009</v>
          </cell>
          <cell r="D7108" t="str">
            <v>C35DB内盒(含内隔板)</v>
          </cell>
        </row>
        <row r="7109">
          <cell r="B7109" t="str">
            <v>TMA0000009</v>
          </cell>
          <cell r="C7109" t="str">
            <v>230TMA0000009</v>
          </cell>
          <cell r="D7109" t="str">
            <v>C35DB内盒(含内隔板)</v>
          </cell>
        </row>
        <row r="7110">
          <cell r="B7110" t="str">
            <v>SBS0010060</v>
          </cell>
          <cell r="C7110" t="str">
            <v>220SBS0010060</v>
          </cell>
          <cell r="D7110" t="str">
            <v>侧翻座椅右外罩壳</v>
          </cell>
        </row>
        <row r="7111">
          <cell r="B7111" t="str">
            <v>SLT0000528</v>
          </cell>
          <cell r="C7111" t="str">
            <v>220SLT0000528</v>
          </cell>
          <cell r="D7111" t="str">
            <v>K1侧翻罩壳（右外）主动</v>
          </cell>
        </row>
        <row r="7112">
          <cell r="B7112" t="str">
            <v>RSM0000306</v>
          </cell>
          <cell r="C7112" t="str">
            <v>230RSM0000306</v>
          </cell>
          <cell r="D7112" t="str">
            <v>奥铃镜杆18加强管</v>
          </cell>
        </row>
        <row r="7113">
          <cell r="B7113" t="str">
            <v>SHT0002739</v>
          </cell>
          <cell r="C7113" t="str">
            <v>230SHT0002739</v>
          </cell>
          <cell r="D7113" t="str">
            <v>大运靠背下连接管</v>
          </cell>
        </row>
        <row r="7114">
          <cell r="B7114" t="str">
            <v>RIM0000087</v>
          </cell>
          <cell r="C7114" t="str">
            <v>210RIM0000087</v>
          </cell>
          <cell r="D7114" t="str">
            <v>6486室内镜蒙子</v>
          </cell>
        </row>
        <row r="7115">
          <cell r="B7115" t="str">
            <v>SHT0012225</v>
          </cell>
          <cell r="C7115" t="str">
            <v>230SHT0012225</v>
          </cell>
          <cell r="D7115" t="str">
            <v>头枕主体管</v>
          </cell>
        </row>
        <row r="7116">
          <cell r="B7116" t="str">
            <v>SHT0012070</v>
          </cell>
          <cell r="C7116" t="str">
            <v>230SHT0012070</v>
          </cell>
          <cell r="D7116" t="str">
            <v>D03前升降手柄焊接总成</v>
          </cell>
        </row>
        <row r="7117">
          <cell r="B7117" t="str">
            <v>SHT0012072</v>
          </cell>
          <cell r="C7117" t="str">
            <v>230SHT0012072</v>
          </cell>
          <cell r="D7117" t="str">
            <v>D03后升降手柄焊接总成</v>
          </cell>
        </row>
        <row r="7118">
          <cell r="B7118" t="str">
            <v>SHT0012096</v>
          </cell>
          <cell r="C7118" t="str">
            <v>230SHT0012096</v>
          </cell>
          <cell r="D7118" t="str">
            <v>减震器链接立柱</v>
          </cell>
        </row>
        <row r="7119">
          <cell r="B7119" t="str">
            <v>SHT0013880</v>
          </cell>
          <cell r="C7119" t="str">
            <v>230SHT0013880</v>
          </cell>
          <cell r="D7119" t="str">
            <v>坐垫翻折限位钣金</v>
          </cell>
        </row>
        <row r="7120">
          <cell r="B7120" t="str">
            <v>REM0000919</v>
          </cell>
          <cell r="C7120" t="str">
            <v>210REM0000919</v>
          </cell>
          <cell r="D7120" t="str">
            <v>B40左转向灯反光罩新</v>
          </cell>
        </row>
        <row r="7121">
          <cell r="B7121" t="str">
            <v>REM0000936</v>
          </cell>
          <cell r="C7121" t="str">
            <v>210REM0000936</v>
          </cell>
          <cell r="D7121" t="str">
            <v>B40右转向灯反光罩新</v>
          </cell>
        </row>
        <row r="7122">
          <cell r="B7122" t="str">
            <v>SHT0013880</v>
          </cell>
          <cell r="C7122" t="str">
            <v>220SHT0013880</v>
          </cell>
          <cell r="D7122" t="str">
            <v>坐垫翻折限位钣金</v>
          </cell>
        </row>
        <row r="7123">
          <cell r="B7123" t="str">
            <v>SCS0004369</v>
          </cell>
          <cell r="C7123" t="str">
            <v>230SCS0004369</v>
          </cell>
          <cell r="D7123" t="str">
            <v>中改安全带出口钣金</v>
          </cell>
        </row>
        <row r="7124">
          <cell r="B7124" t="str">
            <v>SHT0010372</v>
          </cell>
          <cell r="C7124" t="str">
            <v>230SHT0010372</v>
          </cell>
          <cell r="D7124" t="str">
            <v>坐垫翻折限位钣金</v>
          </cell>
        </row>
        <row r="7125">
          <cell r="B7125" t="str">
            <v>TST0000291</v>
          </cell>
          <cell r="C7125" t="str">
            <v>230TST0000291</v>
          </cell>
          <cell r="D7125" t="str">
            <v>Φ6标准杆</v>
          </cell>
        </row>
        <row r="7126">
          <cell r="B7126" t="str">
            <v>TST0000640</v>
          </cell>
          <cell r="C7126" t="str">
            <v>230TST0000640</v>
          </cell>
          <cell r="D7126" t="str">
            <v>气弹簧</v>
          </cell>
        </row>
        <row r="7127">
          <cell r="B7127" t="str">
            <v>SHT0001920</v>
          </cell>
          <cell r="C7127" t="str">
            <v>230SHT0001920</v>
          </cell>
          <cell r="D7127" t="str">
            <v>上框后横梁</v>
          </cell>
        </row>
        <row r="7128">
          <cell r="B7128" t="str">
            <v>SCS0005271</v>
          </cell>
          <cell r="C7128" t="str">
            <v>230SCS0005271</v>
          </cell>
          <cell r="D7128" t="str">
            <v>左侧下连接板组件电泳</v>
          </cell>
        </row>
        <row r="7129">
          <cell r="B7129" t="str">
            <v>REM0002170</v>
          </cell>
          <cell r="C7129" t="str">
            <v>210REM0002170</v>
          </cell>
          <cell r="D7129" t="str">
            <v>H4改型镜体左下右上盖02</v>
          </cell>
        </row>
        <row r="7130">
          <cell r="B7130" t="str">
            <v>SLT0001849</v>
          </cell>
          <cell r="C7130" t="str">
            <v>220SLT0001849</v>
          </cell>
          <cell r="D7130" t="str">
            <v>一排三人座垫泡沫无纺布</v>
          </cell>
        </row>
        <row r="7131">
          <cell r="B7131" t="str">
            <v>SBS0010064</v>
          </cell>
          <cell r="C7131" t="str">
            <v>220SBS0010064</v>
          </cell>
          <cell r="D7131" t="str">
            <v>侧翻座椅左内罩壳</v>
          </cell>
        </row>
        <row r="7132">
          <cell r="B7132" t="str">
            <v>SLT0000504</v>
          </cell>
          <cell r="C7132" t="str">
            <v>220SLT0000504</v>
          </cell>
          <cell r="D7132" t="str">
            <v>K1侧翻罩壳（左内）被动</v>
          </cell>
        </row>
        <row r="7133">
          <cell r="B7133" t="str">
            <v>SCS0004762</v>
          </cell>
          <cell r="C7133" t="str">
            <v>230SCS0004762</v>
          </cell>
          <cell r="D7133" t="str">
            <v>前右支撑座焊接组件</v>
          </cell>
        </row>
        <row r="7134">
          <cell r="B7134" t="str">
            <v>SCS0004763</v>
          </cell>
          <cell r="C7134" t="str">
            <v>230SCS0004763</v>
          </cell>
          <cell r="D7134" t="str">
            <v>前左支撑座焊接组件</v>
          </cell>
        </row>
        <row r="7135">
          <cell r="B7135" t="str">
            <v>SCS0005784</v>
          </cell>
          <cell r="C7135" t="str">
            <v>230SCS0005784</v>
          </cell>
          <cell r="D7135" t="str">
            <v>前排座椅靠背左侧连接板</v>
          </cell>
        </row>
        <row r="7136">
          <cell r="B7136" t="str">
            <v>SCS0005786</v>
          </cell>
          <cell r="C7136" t="str">
            <v>230SCS0005786</v>
          </cell>
          <cell r="D7136" t="str">
            <v>前排座椅靠背右侧连接板</v>
          </cell>
        </row>
        <row r="7137">
          <cell r="B7137" t="str">
            <v>SLT0010763</v>
          </cell>
          <cell r="C7137" t="str">
            <v>220SLT0010763</v>
          </cell>
          <cell r="D7137" t="str">
            <v>驾驶员座垫舒适性海绵2</v>
          </cell>
        </row>
        <row r="7138">
          <cell r="B7138" t="str">
            <v>SHT0010202</v>
          </cell>
          <cell r="C7138" t="str">
            <v>230SHT0010202</v>
          </cell>
          <cell r="D7138" t="str">
            <v>外绞架固定块</v>
          </cell>
        </row>
        <row r="7139">
          <cell r="B7139" t="str">
            <v>SLT0010674</v>
          </cell>
          <cell r="C7139" t="str">
            <v>230SLT0010674</v>
          </cell>
          <cell r="D7139" t="str">
            <v>左侧护板固定钢丝焊接总成</v>
          </cell>
        </row>
        <row r="7140">
          <cell r="B7140" t="str">
            <v>RIM0000067</v>
          </cell>
          <cell r="C7140" t="str">
            <v>210RIM0000067</v>
          </cell>
          <cell r="D7140" t="str">
            <v>1780室内镜杆</v>
          </cell>
        </row>
        <row r="7141">
          <cell r="B7141" t="str">
            <v>RSM0000313</v>
          </cell>
          <cell r="C7141" t="str">
            <v>230RSM0000313</v>
          </cell>
          <cell r="D7141" t="str">
            <v>VT平顶副管</v>
          </cell>
        </row>
        <row r="7142">
          <cell r="B7142" t="str">
            <v>RSM0000317</v>
          </cell>
          <cell r="C7142" t="str">
            <v>230RSM0000317</v>
          </cell>
          <cell r="D7142" t="str">
            <v>VT高顶副管</v>
          </cell>
        </row>
        <row r="7143">
          <cell r="B7143" t="str">
            <v>SHT0001179</v>
          </cell>
          <cell r="C7143" t="str">
            <v>230SHT0001179</v>
          </cell>
          <cell r="D7143" t="str">
            <v>气囊上支架</v>
          </cell>
        </row>
        <row r="7144">
          <cell r="B7144" t="str">
            <v>SHT0002464</v>
          </cell>
          <cell r="C7144" t="str">
            <v>230SHT0002464</v>
          </cell>
          <cell r="D7144" t="str">
            <v>后罩壳固定钣金电泳</v>
          </cell>
        </row>
        <row r="7145">
          <cell r="B7145" t="str">
            <v>RCA0000005</v>
          </cell>
          <cell r="C7145" t="str">
            <v>210RCA0000005</v>
          </cell>
          <cell r="D7145" t="str">
            <v>K1内扣盖海绵垫左</v>
          </cell>
        </row>
        <row r="7146">
          <cell r="B7146" t="str">
            <v>RCA0000006</v>
          </cell>
          <cell r="C7146" t="str">
            <v>210RCA0000006</v>
          </cell>
          <cell r="D7146" t="str">
            <v>K1内扣盖海绵垫右</v>
          </cell>
        </row>
        <row r="7147">
          <cell r="B7147" t="str">
            <v>SCS0004184</v>
          </cell>
          <cell r="C7147" t="str">
            <v>220SCS0004184</v>
          </cell>
          <cell r="D7147" t="str">
            <v>主动头枕导套</v>
          </cell>
        </row>
        <row r="7148">
          <cell r="B7148" t="str">
            <v>SHT0000606</v>
          </cell>
          <cell r="C7148" t="str">
            <v>220SHT0000606</v>
          </cell>
          <cell r="D7148" t="str">
            <v>重卡卧铺短定位块(二)</v>
          </cell>
        </row>
        <row r="7149">
          <cell r="B7149" t="str">
            <v>SCS0004842</v>
          </cell>
          <cell r="C7149" t="str">
            <v>230SCS0004842</v>
          </cell>
          <cell r="D7149" t="str">
            <v>气囊上支架</v>
          </cell>
        </row>
        <row r="7150">
          <cell r="B7150" t="str">
            <v>SHT0001787</v>
          </cell>
          <cell r="C7150" t="str">
            <v>230SHT0001787</v>
          </cell>
          <cell r="D7150" t="str">
            <v>靠背钢管上横骨架</v>
          </cell>
        </row>
        <row r="7151">
          <cell r="B7151" t="str">
            <v>SHT0001119</v>
          </cell>
          <cell r="C7151" t="str">
            <v>230SHT0001119</v>
          </cell>
          <cell r="D7151" t="str">
            <v>上框右纵梁</v>
          </cell>
        </row>
        <row r="7152">
          <cell r="B7152" t="str">
            <v>SHT0001120</v>
          </cell>
          <cell r="C7152" t="str">
            <v>230SHT0001120</v>
          </cell>
          <cell r="D7152" t="str">
            <v>上框左纵梁</v>
          </cell>
        </row>
        <row r="7153">
          <cell r="B7153" t="str">
            <v>SHT0001258</v>
          </cell>
          <cell r="C7153" t="str">
            <v>230SHT0001258</v>
          </cell>
          <cell r="D7153" t="str">
            <v>座框横管梁</v>
          </cell>
        </row>
        <row r="7154">
          <cell r="B7154" t="str">
            <v>SHT0012149</v>
          </cell>
          <cell r="C7154" t="str">
            <v>230SHT0012149</v>
          </cell>
          <cell r="D7154" t="str">
            <v>座框横管梁</v>
          </cell>
        </row>
        <row r="7155">
          <cell r="B7155" t="str">
            <v>SHT0010484</v>
          </cell>
          <cell r="C7155" t="str">
            <v>230SHT0010484</v>
          </cell>
          <cell r="D7155" t="str">
            <v>减震扣组件</v>
          </cell>
        </row>
        <row r="7156">
          <cell r="B7156" t="str">
            <v>REM0000790</v>
          </cell>
          <cell r="C7156" t="str">
            <v>210REM0000790</v>
          </cell>
          <cell r="D7156" t="str">
            <v>C30D左三角垫</v>
          </cell>
        </row>
        <row r="7157">
          <cell r="B7157" t="str">
            <v>REM0000817</v>
          </cell>
          <cell r="C7157" t="str">
            <v>210REM0000817</v>
          </cell>
          <cell r="D7157" t="str">
            <v>C30D右三角垫</v>
          </cell>
        </row>
        <row r="7158">
          <cell r="B7158" t="str">
            <v>SHT0001005</v>
          </cell>
          <cell r="C7158" t="str">
            <v>230SHT0001005</v>
          </cell>
          <cell r="D7158" t="str">
            <v>涡簧</v>
          </cell>
        </row>
        <row r="7159">
          <cell r="B7159" t="str">
            <v>SLT0000016</v>
          </cell>
          <cell r="C7159" t="str">
            <v>210SLT0000016</v>
          </cell>
          <cell r="D7159" t="str">
            <v>欧马可右舵手柄</v>
          </cell>
        </row>
        <row r="7160">
          <cell r="B7160" t="str">
            <v>SLT0000016</v>
          </cell>
          <cell r="C7160" t="str">
            <v>220SLT0000016</v>
          </cell>
          <cell r="D7160" t="str">
            <v>欧马可右舵手柄</v>
          </cell>
        </row>
        <row r="7161">
          <cell r="B7161" t="str">
            <v>SCS0004981</v>
          </cell>
          <cell r="C7161" t="str">
            <v>220SCS0004981</v>
          </cell>
          <cell r="D7161" t="str">
            <v>右前侧横梁支撑板</v>
          </cell>
        </row>
        <row r="7162">
          <cell r="B7162" t="str">
            <v>SHT0010780</v>
          </cell>
          <cell r="C7162" t="str">
            <v>230SHT0010780</v>
          </cell>
          <cell r="D7162" t="str">
            <v>气袋腰托下固定点焊接总成</v>
          </cell>
        </row>
        <row r="7163">
          <cell r="B7163" t="str">
            <v>SHT0013307</v>
          </cell>
          <cell r="C7163" t="str">
            <v>230SHT0013307</v>
          </cell>
          <cell r="D7163" t="str">
            <v>防尘罩防护板</v>
          </cell>
        </row>
        <row r="7164">
          <cell r="B7164" t="str">
            <v>SCS0004808</v>
          </cell>
          <cell r="C7164" t="str">
            <v>230SCS0004808</v>
          </cell>
          <cell r="D7164" t="str">
            <v>左座椅靠背泡棉下支撑钢管</v>
          </cell>
        </row>
        <row r="7165">
          <cell r="B7165" t="str">
            <v>SLT0010365</v>
          </cell>
          <cell r="C7165" t="str">
            <v>230SLT0010365</v>
          </cell>
          <cell r="D7165" t="str">
            <v>中间靠背下横支撑管</v>
          </cell>
        </row>
        <row r="7166">
          <cell r="B7166" t="str">
            <v>SLT0010641</v>
          </cell>
          <cell r="C7166" t="str">
            <v>230SLT0010641</v>
          </cell>
          <cell r="D7166" t="str">
            <v>滑轨左连接板2</v>
          </cell>
        </row>
        <row r="7167">
          <cell r="B7167" t="str">
            <v>RIM0000084</v>
          </cell>
          <cell r="C7167" t="str">
            <v>210RIM0000084</v>
          </cell>
          <cell r="D7167" t="str">
            <v>6486室内镜镜杆(黑)</v>
          </cell>
        </row>
        <row r="7168">
          <cell r="B7168" t="str">
            <v>SLT0002559</v>
          </cell>
          <cell r="C7168" t="str">
            <v>230SLT0002559</v>
          </cell>
          <cell r="D7168" t="str">
            <v>主驾座垫后横梁</v>
          </cell>
        </row>
        <row r="7169">
          <cell r="B7169" t="str">
            <v>REM0001718</v>
          </cell>
          <cell r="C7169" t="str">
            <v>210REM0001718</v>
          </cell>
          <cell r="D7169" t="str">
            <v>奥驰左主镜片</v>
          </cell>
        </row>
        <row r="7170">
          <cell r="B7170" t="str">
            <v>REM0001728</v>
          </cell>
          <cell r="C7170" t="str">
            <v>210REM0001728</v>
          </cell>
          <cell r="D7170" t="str">
            <v>奥驰右主镜片</v>
          </cell>
        </row>
        <row r="7171">
          <cell r="B7171" t="str">
            <v>SCS0007089</v>
          </cell>
          <cell r="C7171" t="str">
            <v>230SCS0007089</v>
          </cell>
          <cell r="D7171" t="str">
            <v>左座椅调角器连动杆</v>
          </cell>
        </row>
        <row r="7172">
          <cell r="B7172" t="str">
            <v>SHT0010523</v>
          </cell>
          <cell r="C7172" t="str">
            <v>230SHT0010523</v>
          </cell>
          <cell r="D7172" t="str">
            <v>阻尼销轴</v>
          </cell>
        </row>
        <row r="7173">
          <cell r="B7173" t="str">
            <v>RSM0000126</v>
          </cell>
          <cell r="C7173" t="str">
            <v>210RSM0000126</v>
          </cell>
          <cell r="D7173" t="str">
            <v>曼项目前下视镜密封垫</v>
          </cell>
        </row>
        <row r="7174">
          <cell r="B7174" t="str">
            <v>SHT0010294</v>
          </cell>
          <cell r="C7174" t="str">
            <v>230SHT0010294</v>
          </cell>
          <cell r="D7174" t="str">
            <v>靠背上支撑方管</v>
          </cell>
        </row>
        <row r="7175">
          <cell r="B7175" t="str">
            <v>REM0000847</v>
          </cell>
          <cell r="C7175" t="str">
            <v>210REM0000847</v>
          </cell>
          <cell r="D7175" t="str">
            <v>M50N转轴左</v>
          </cell>
        </row>
        <row r="7176">
          <cell r="B7176" t="str">
            <v>REM0000873</v>
          </cell>
          <cell r="C7176" t="str">
            <v>210REM0000873</v>
          </cell>
          <cell r="D7176" t="str">
            <v>M50N转轴右</v>
          </cell>
        </row>
        <row r="7177">
          <cell r="B7177" t="str">
            <v>REM0000847</v>
          </cell>
          <cell r="C7177" t="str">
            <v>230REM0000847</v>
          </cell>
          <cell r="D7177" t="str">
            <v>M50N转轴左</v>
          </cell>
        </row>
        <row r="7178">
          <cell r="B7178" t="str">
            <v>REM0000873</v>
          </cell>
          <cell r="C7178" t="str">
            <v>230REM0000873</v>
          </cell>
          <cell r="D7178" t="str">
            <v>M50N转轴右</v>
          </cell>
        </row>
        <row r="7179">
          <cell r="B7179" t="str">
            <v>SCS0005176</v>
          </cell>
          <cell r="C7179" t="str">
            <v>220SCS0005176</v>
          </cell>
          <cell r="D7179" t="str">
            <v>C50E头枕导套(自由端)黑</v>
          </cell>
        </row>
        <row r="7180">
          <cell r="B7180" t="str">
            <v>SHT0002463</v>
          </cell>
          <cell r="C7180" t="str">
            <v>230SHT0002463</v>
          </cell>
          <cell r="D7180" t="str">
            <v>上框加强板电泳</v>
          </cell>
        </row>
        <row r="7181">
          <cell r="B7181" t="str">
            <v>SLT0002388</v>
          </cell>
          <cell r="C7181" t="str">
            <v>230SLT0002388</v>
          </cell>
          <cell r="D7181" t="str">
            <v>靠背横管</v>
          </cell>
        </row>
        <row r="7182">
          <cell r="B7182" t="str">
            <v>SLT0002417</v>
          </cell>
          <cell r="C7182" t="str">
            <v>230SLT0002417</v>
          </cell>
          <cell r="D7182" t="str">
            <v>宽车大背底管</v>
          </cell>
        </row>
        <row r="7183">
          <cell r="B7183" t="str">
            <v>SLT0010373</v>
          </cell>
          <cell r="C7183" t="str">
            <v>220SLT0010373</v>
          </cell>
          <cell r="D7183" t="str">
            <v>中间靠背左侧护板</v>
          </cell>
        </row>
        <row r="7184">
          <cell r="B7184" t="str">
            <v>SLT0002022</v>
          </cell>
          <cell r="C7184" t="str">
            <v>230SLT0002022</v>
          </cell>
          <cell r="D7184" t="str">
            <v>L项目连接轴</v>
          </cell>
        </row>
        <row r="7185">
          <cell r="B7185" t="str">
            <v>SCS0001633</v>
          </cell>
          <cell r="C7185" t="str">
            <v>220SCS0001633</v>
          </cell>
          <cell r="D7185" t="str">
            <v>地锁解锁总成L</v>
          </cell>
        </row>
        <row r="7186">
          <cell r="B7186" t="str">
            <v>SCS0001633</v>
          </cell>
          <cell r="C7186" t="str">
            <v>230SCS0001633</v>
          </cell>
          <cell r="D7186" t="str">
            <v>地锁解锁总成L</v>
          </cell>
        </row>
        <row r="7187">
          <cell r="B7187" t="str">
            <v>SLT0000040</v>
          </cell>
          <cell r="C7187" t="str">
            <v>220SLT0000040</v>
          </cell>
          <cell r="D7187" t="str">
            <v>M3欧马可司机护盖</v>
          </cell>
        </row>
        <row r="7188">
          <cell r="B7188" t="str">
            <v>SLT0010568</v>
          </cell>
          <cell r="C7188" t="str">
            <v>230SLT0010568</v>
          </cell>
          <cell r="D7188" t="str">
            <v>下底板焊接总成电泳</v>
          </cell>
        </row>
        <row r="7189">
          <cell r="B7189" t="str">
            <v>SHT0002601</v>
          </cell>
          <cell r="C7189" t="str">
            <v>230SHT0002601</v>
          </cell>
          <cell r="D7189" t="str">
            <v>升降连杆固定轴总成电泳</v>
          </cell>
        </row>
        <row r="7190">
          <cell r="B7190" t="str">
            <v>SLT0010750</v>
          </cell>
          <cell r="C7190" t="str">
            <v>220SLT0010750</v>
          </cell>
          <cell r="D7190" t="str">
            <v>驾驶员靠背下舒适性海绵</v>
          </cell>
        </row>
        <row r="7191">
          <cell r="B7191" t="str">
            <v>SHT0013932</v>
          </cell>
          <cell r="C7191" t="str">
            <v>230SHT0013932</v>
          </cell>
          <cell r="D7191" t="str">
            <v>座椅下限位缓冲块</v>
          </cell>
        </row>
        <row r="7192">
          <cell r="B7192" t="str">
            <v>SCS0007058</v>
          </cell>
          <cell r="C7192" t="str">
            <v>230SCS0007058</v>
          </cell>
          <cell r="D7192" t="str">
            <v>后排靠背旁接板</v>
          </cell>
        </row>
        <row r="7193">
          <cell r="B7193" t="str">
            <v>SLT0010412</v>
          </cell>
          <cell r="C7193" t="str">
            <v>230SLT0010412</v>
          </cell>
          <cell r="D7193" t="str">
            <v>扶手安装钣金焊接总成</v>
          </cell>
        </row>
        <row r="7194">
          <cell r="B7194" t="str">
            <v>SCS0004183</v>
          </cell>
          <cell r="C7194" t="str">
            <v>220SCS0004183</v>
          </cell>
          <cell r="D7194" t="str">
            <v>左座椅坐垫防护罩</v>
          </cell>
        </row>
        <row r="7195">
          <cell r="B7195" t="str">
            <v>SCS0004183</v>
          </cell>
          <cell r="C7195" t="str">
            <v>230SCS0004183</v>
          </cell>
          <cell r="D7195" t="str">
            <v>左座椅坐垫防护罩</v>
          </cell>
        </row>
        <row r="7196">
          <cell r="B7196" t="str">
            <v>REM0000144</v>
          </cell>
          <cell r="C7196" t="str">
            <v>210REM0000144</v>
          </cell>
          <cell r="D7196" t="str">
            <v>C35DB双面胶(低配)</v>
          </cell>
        </row>
        <row r="7197">
          <cell r="B7197" t="str">
            <v>SBS0010106</v>
          </cell>
          <cell r="C7197" t="str">
            <v>230SBS0010106</v>
          </cell>
          <cell r="D7197" t="str">
            <v>主驾驶支腿加强管</v>
          </cell>
        </row>
        <row r="7198">
          <cell r="B7198" t="str">
            <v>SBS0010107</v>
          </cell>
          <cell r="C7198" t="str">
            <v>230SBS0010107</v>
          </cell>
          <cell r="D7198" t="str">
            <v>副驾驶支腿加强管</v>
          </cell>
        </row>
        <row r="7199">
          <cell r="B7199" t="str">
            <v>RSM0010069</v>
          </cell>
          <cell r="C7199" t="str">
            <v>230RSM0010069</v>
          </cell>
          <cell r="D7199" t="str">
            <v>一汽M46前下视镜镜杆单管</v>
          </cell>
        </row>
        <row r="7200">
          <cell r="B7200" t="str">
            <v>SHT0002752</v>
          </cell>
          <cell r="C7200" t="str">
            <v>230SHT0002752</v>
          </cell>
          <cell r="D7200" t="str">
            <v>连接板2无轴右一汽</v>
          </cell>
        </row>
        <row r="7201">
          <cell r="B7201" t="str">
            <v>SHT0002753</v>
          </cell>
          <cell r="C7201" t="str">
            <v>230SHT0002753</v>
          </cell>
          <cell r="D7201" t="str">
            <v>连接板2无轴左一汽</v>
          </cell>
        </row>
        <row r="7202">
          <cell r="B7202" t="str">
            <v>SLT0001986</v>
          </cell>
          <cell r="C7202" t="str">
            <v>230SLT0001986</v>
          </cell>
          <cell r="D7202" t="str">
            <v>窄车小背底管</v>
          </cell>
        </row>
        <row r="7203">
          <cell r="B7203" t="str">
            <v>TST0000099</v>
          </cell>
          <cell r="C7203" t="str">
            <v>230TST0000099</v>
          </cell>
          <cell r="D7203" t="str">
            <v>ф6（钻头）</v>
          </cell>
        </row>
        <row r="7204">
          <cell r="B7204" t="str">
            <v>SHT0010209</v>
          </cell>
          <cell r="C7204" t="str">
            <v>230SHT0010209</v>
          </cell>
          <cell r="D7204" t="str">
            <v>上框右侧加强板</v>
          </cell>
        </row>
        <row r="7205">
          <cell r="B7205" t="str">
            <v>SHT0010210</v>
          </cell>
          <cell r="C7205" t="str">
            <v>230SHT0010210</v>
          </cell>
          <cell r="D7205" t="str">
            <v>上框左侧加强板</v>
          </cell>
        </row>
        <row r="7206">
          <cell r="B7206" t="str">
            <v>TST0001713</v>
          </cell>
          <cell r="C7206" t="str">
            <v>230TST0001713</v>
          </cell>
          <cell r="D7206" t="str">
            <v>塞打螺丝</v>
          </cell>
        </row>
        <row r="7207">
          <cell r="B7207" t="str">
            <v>SLT0000550</v>
          </cell>
          <cell r="C7207" t="str">
            <v>220SLT0000550</v>
          </cell>
          <cell r="D7207" t="str">
            <v>卧铺包装膜</v>
          </cell>
        </row>
        <row r="7208">
          <cell r="B7208" t="str">
            <v>REM0003376</v>
          </cell>
          <cell r="C7208" t="str">
            <v>210REM0003376</v>
          </cell>
          <cell r="D7208" t="str">
            <v>华菱H08平顶下视镜杆喷涂</v>
          </cell>
        </row>
        <row r="7209">
          <cell r="B7209" t="str">
            <v>REM0003376</v>
          </cell>
          <cell r="C7209" t="str">
            <v>230REM0003376</v>
          </cell>
          <cell r="D7209" t="str">
            <v>华菱H08平顶下视镜杆喷涂</v>
          </cell>
        </row>
        <row r="7210">
          <cell r="B7210" t="str">
            <v>SLT0001711</v>
          </cell>
          <cell r="C7210" t="str">
            <v>210SLT0001711</v>
          </cell>
          <cell r="D7210" t="str">
            <v>M31RB支撑杆固定底座</v>
          </cell>
        </row>
        <row r="7211">
          <cell r="B7211" t="str">
            <v>SLT0001711</v>
          </cell>
          <cell r="C7211" t="str">
            <v>220SLT0001711</v>
          </cell>
          <cell r="D7211" t="str">
            <v>M31RB支撑杆固定底座</v>
          </cell>
        </row>
        <row r="7212">
          <cell r="B7212" t="str">
            <v>SHT0011600</v>
          </cell>
          <cell r="C7212" t="str">
            <v>210SHT0011600</v>
          </cell>
          <cell r="D7212" t="str">
            <v>解锁机构内壳分总成</v>
          </cell>
        </row>
        <row r="7213">
          <cell r="B7213" t="str">
            <v>BAS0000077</v>
          </cell>
          <cell r="C7213" t="str">
            <v>210BAS0000077</v>
          </cell>
          <cell r="D7213" t="str">
            <v>环箍</v>
          </cell>
        </row>
        <row r="7214">
          <cell r="B7214" t="str">
            <v>RCA0000191</v>
          </cell>
          <cell r="C7214" t="str">
            <v>210RCA0000191</v>
          </cell>
          <cell r="D7214" t="str">
            <v>扶手</v>
          </cell>
        </row>
        <row r="7215">
          <cell r="B7215" t="str">
            <v>SHT0014042</v>
          </cell>
          <cell r="C7215" t="str">
            <v>220SHT0014042</v>
          </cell>
          <cell r="D7215" t="str">
            <v>吊环固定螺栓B</v>
          </cell>
        </row>
        <row r="7216">
          <cell r="B7216" t="str">
            <v>SHT0011964</v>
          </cell>
          <cell r="C7216" t="str">
            <v>210SHT0011964</v>
          </cell>
          <cell r="D7216" t="str">
            <v>2.0座椅调角器手柄带标识</v>
          </cell>
        </row>
        <row r="7217">
          <cell r="B7217" t="str">
            <v>SHT0011967</v>
          </cell>
          <cell r="C7217" t="str">
            <v>210SHT0011967</v>
          </cell>
          <cell r="D7217" t="str">
            <v>2.0座椅仰角手柄带标识</v>
          </cell>
        </row>
        <row r="7218">
          <cell r="B7218" t="str">
            <v>SHT0012902</v>
          </cell>
          <cell r="C7218" t="str">
            <v>210SHT0012902</v>
          </cell>
          <cell r="D7218" t="str">
            <v>2.0右舵仰角调节手柄标识</v>
          </cell>
        </row>
        <row r="7219">
          <cell r="B7219" t="str">
            <v>SHT0011964</v>
          </cell>
          <cell r="C7219" t="str">
            <v>220SHT0011964</v>
          </cell>
          <cell r="D7219" t="str">
            <v>2.0座椅调角器手柄带标识</v>
          </cell>
        </row>
        <row r="7220">
          <cell r="B7220" t="str">
            <v>SHT0011967</v>
          </cell>
          <cell r="C7220" t="str">
            <v>220SHT0011967</v>
          </cell>
          <cell r="D7220" t="str">
            <v>2.0座椅仰角手柄带标识</v>
          </cell>
        </row>
        <row r="7221">
          <cell r="B7221" t="str">
            <v>SHT0012902</v>
          </cell>
          <cell r="C7221" t="str">
            <v>220SHT0012902</v>
          </cell>
          <cell r="D7221" t="str">
            <v>2.0右舵仰角调节手柄标识</v>
          </cell>
        </row>
        <row r="7222">
          <cell r="B7222" t="str">
            <v>SLT0000642</v>
          </cell>
          <cell r="C7222" t="str">
            <v>210SLT0000642</v>
          </cell>
          <cell r="D7222" t="str">
            <v>K1窄车单人护盖(右)</v>
          </cell>
        </row>
        <row r="7223">
          <cell r="B7223" t="str">
            <v>SBS0010041</v>
          </cell>
          <cell r="C7223" t="str">
            <v>220SBS0010041</v>
          </cell>
          <cell r="D7223" t="str">
            <v>双人左护盖</v>
          </cell>
        </row>
        <row r="7224">
          <cell r="B7224" t="str">
            <v>SBS0010042</v>
          </cell>
          <cell r="C7224" t="str">
            <v>220SBS0010042</v>
          </cell>
          <cell r="D7224" t="str">
            <v>双人右护盖</v>
          </cell>
        </row>
        <row r="7225">
          <cell r="B7225" t="str">
            <v>SBS0010051</v>
          </cell>
          <cell r="C7225" t="str">
            <v>220SBS0010051</v>
          </cell>
          <cell r="D7225" t="str">
            <v>单人左护盖</v>
          </cell>
        </row>
        <row r="7226">
          <cell r="B7226" t="str">
            <v>SBS0010056</v>
          </cell>
          <cell r="C7226" t="str">
            <v>220SBS0010056</v>
          </cell>
          <cell r="D7226" t="str">
            <v>右舵单人右护盖</v>
          </cell>
        </row>
        <row r="7227">
          <cell r="B7227" t="str">
            <v>SBS0010170</v>
          </cell>
          <cell r="C7227" t="str">
            <v>220SBS0010170</v>
          </cell>
          <cell r="D7227" t="str">
            <v>K1双人护盖（左）</v>
          </cell>
        </row>
        <row r="7228">
          <cell r="B7228" t="str">
            <v>SBS0010173</v>
          </cell>
          <cell r="C7228" t="str">
            <v>220SBS0010173</v>
          </cell>
          <cell r="D7228" t="str">
            <v>K1双人护盖（右）</v>
          </cell>
        </row>
        <row r="7229">
          <cell r="B7229" t="str">
            <v>SLT0000379</v>
          </cell>
          <cell r="C7229" t="str">
            <v>220SLT0000379</v>
          </cell>
          <cell r="D7229" t="str">
            <v>K1双人护盖（左）</v>
          </cell>
        </row>
        <row r="7230">
          <cell r="B7230" t="str">
            <v>SLT0000380</v>
          </cell>
          <cell r="C7230" t="str">
            <v>220SLT0000380</v>
          </cell>
          <cell r="D7230" t="str">
            <v>K1双人护盖（右）</v>
          </cell>
        </row>
        <row r="7231">
          <cell r="B7231" t="str">
            <v>SLT0000402</v>
          </cell>
          <cell r="C7231" t="str">
            <v>220SLT0000402</v>
          </cell>
          <cell r="D7231" t="str">
            <v>K1单人护盖（左）S</v>
          </cell>
        </row>
        <row r="7232">
          <cell r="B7232" t="str">
            <v>SLT0000641</v>
          </cell>
          <cell r="C7232" t="str">
            <v>220SLT0000641</v>
          </cell>
          <cell r="D7232" t="str">
            <v>K1窄车单人护盖（左）</v>
          </cell>
        </row>
        <row r="7233">
          <cell r="B7233" t="str">
            <v>SLT0000642</v>
          </cell>
          <cell r="C7233" t="str">
            <v>220SLT0000642</v>
          </cell>
          <cell r="D7233" t="str">
            <v>K1窄车单人护盖(右)</v>
          </cell>
        </row>
        <row r="7234">
          <cell r="B7234" t="str">
            <v>RCA0000209</v>
          </cell>
          <cell r="C7234" t="str">
            <v>210RCA0000209</v>
          </cell>
          <cell r="D7234" t="str">
            <v>文件柜右支架焊接总成</v>
          </cell>
        </row>
        <row r="7235">
          <cell r="B7235" t="str">
            <v>SHT0013388</v>
          </cell>
          <cell r="C7235" t="str">
            <v>230SHT0013388</v>
          </cell>
          <cell r="D7235" t="str">
            <v>后升降长连杆</v>
          </cell>
        </row>
        <row r="7236">
          <cell r="B7236" t="str">
            <v>SHT0002684</v>
          </cell>
          <cell r="C7236" t="str">
            <v>230SHT0002684</v>
          </cell>
          <cell r="D7236" t="str">
            <v>前升降手柄焊接总成电泳</v>
          </cell>
        </row>
        <row r="7237">
          <cell r="B7237" t="str">
            <v>SHT0014098</v>
          </cell>
          <cell r="C7237" t="str">
            <v>230SHT0014098</v>
          </cell>
          <cell r="D7237" t="str">
            <v>底座上连接方管2</v>
          </cell>
        </row>
        <row r="7238">
          <cell r="B7238" t="str">
            <v>SCS0004630</v>
          </cell>
          <cell r="C7238" t="str">
            <v>230SCS0004630</v>
          </cell>
          <cell r="D7238" t="str">
            <v>副驾调角器把手</v>
          </cell>
        </row>
        <row r="7239">
          <cell r="B7239" t="str">
            <v>SCS0004631</v>
          </cell>
          <cell r="C7239" t="str">
            <v>230SCS0004631</v>
          </cell>
          <cell r="D7239" t="str">
            <v>主驾调角器把手</v>
          </cell>
        </row>
        <row r="7240">
          <cell r="B7240" t="str">
            <v>RIM0000079</v>
          </cell>
          <cell r="C7240" t="str">
            <v>210RIM0000079</v>
          </cell>
          <cell r="D7240" t="str">
            <v>L型室内镜镜杆黑色</v>
          </cell>
        </row>
        <row r="7241">
          <cell r="B7241" t="str">
            <v>SCS0001072</v>
          </cell>
          <cell r="C7241" t="str">
            <v>220SCS0001072</v>
          </cell>
          <cell r="D7241" t="str">
            <v>连动杆</v>
          </cell>
        </row>
        <row r="7242">
          <cell r="B7242" t="str">
            <v>SCS0001072</v>
          </cell>
          <cell r="C7242" t="str">
            <v>230SCS0001072</v>
          </cell>
          <cell r="D7242" t="str">
            <v>连动杆</v>
          </cell>
        </row>
        <row r="7243">
          <cell r="B7243" t="str">
            <v>RCA0000091</v>
          </cell>
          <cell r="C7243" t="str">
            <v>210RCA0000091</v>
          </cell>
          <cell r="D7243" t="str">
            <v>登车扶手</v>
          </cell>
        </row>
        <row r="7244">
          <cell r="B7244" t="str">
            <v>RCA0000093</v>
          </cell>
          <cell r="C7244" t="str">
            <v>210RCA0000093</v>
          </cell>
          <cell r="D7244" t="str">
            <v>登车扶手</v>
          </cell>
        </row>
        <row r="7245">
          <cell r="B7245" t="str">
            <v>RCA0000095</v>
          </cell>
          <cell r="C7245" t="str">
            <v>210RCA0000095</v>
          </cell>
          <cell r="D7245" t="str">
            <v>登车扶手</v>
          </cell>
        </row>
        <row r="7246">
          <cell r="B7246" t="str">
            <v>RCA0000187</v>
          </cell>
          <cell r="C7246" t="str">
            <v>210RCA0000187</v>
          </cell>
          <cell r="D7246" t="str">
            <v>扶手</v>
          </cell>
        </row>
        <row r="7247">
          <cell r="B7247" t="str">
            <v>SCS0003320</v>
          </cell>
          <cell r="C7247" t="str">
            <v>210SCS0003320</v>
          </cell>
          <cell r="D7247" t="str">
            <v>二排六分靠背调角器罩壳右</v>
          </cell>
        </row>
        <row r="7248">
          <cell r="B7248" t="str">
            <v>REM0003160</v>
          </cell>
          <cell r="C7248" t="str">
            <v>230REM0003160</v>
          </cell>
          <cell r="D7248" t="str">
            <v>奥驰A 镜座总成</v>
          </cell>
        </row>
        <row r="7249">
          <cell r="B7249" t="str">
            <v>RSM0000303</v>
          </cell>
          <cell r="C7249" t="str">
            <v>230RSM0000303</v>
          </cell>
          <cell r="D7249" t="str">
            <v>奥铃镜杆17旋转轴</v>
          </cell>
        </row>
        <row r="7250">
          <cell r="B7250" t="str">
            <v>RSM0000309</v>
          </cell>
          <cell r="C7250" t="str">
            <v>230RSM0000309</v>
          </cell>
          <cell r="D7250" t="str">
            <v>奥铃镜杆18旋转轴</v>
          </cell>
        </row>
        <row r="7251">
          <cell r="B7251" t="str">
            <v>SHT0002465</v>
          </cell>
          <cell r="C7251" t="str">
            <v>230SHT0002465</v>
          </cell>
          <cell r="D7251" t="str">
            <v>防尘罩后固定支架钣金电泳</v>
          </cell>
        </row>
        <row r="7252">
          <cell r="B7252" t="str">
            <v>TMA0000480</v>
          </cell>
          <cell r="C7252" t="str">
            <v>210TMA0000480</v>
          </cell>
          <cell r="D7252" t="str">
            <v>出口澳洲单件成品包装</v>
          </cell>
        </row>
        <row r="7253">
          <cell r="B7253" t="str">
            <v>TMA0000480</v>
          </cell>
          <cell r="C7253" t="str">
            <v>230TMA0000480</v>
          </cell>
          <cell r="D7253" t="str">
            <v>出口澳洲单件成品包装</v>
          </cell>
        </row>
        <row r="7254">
          <cell r="B7254" t="str">
            <v>SCS0004806</v>
          </cell>
          <cell r="C7254" t="str">
            <v>230SCS0004806</v>
          </cell>
          <cell r="D7254" t="str">
            <v>左座椅座泡棉侧支撑钢管</v>
          </cell>
        </row>
        <row r="7255">
          <cell r="B7255" t="str">
            <v>RCA0000216</v>
          </cell>
          <cell r="C7255" t="str">
            <v>210RCA0000216</v>
          </cell>
          <cell r="D7255" t="str">
            <v>文件柜左支架焊接总成</v>
          </cell>
        </row>
        <row r="7256">
          <cell r="B7256" t="str">
            <v>RIM0000085</v>
          </cell>
          <cell r="C7256" t="str">
            <v>210RIM0000085</v>
          </cell>
          <cell r="D7256" t="str">
            <v>华菱室内境杆</v>
          </cell>
        </row>
        <row r="7257">
          <cell r="B7257" t="str">
            <v>REM0001666</v>
          </cell>
          <cell r="C7257" t="str">
            <v>210REM0001666</v>
          </cell>
          <cell r="D7257" t="str">
            <v>1780下视镜镜头</v>
          </cell>
        </row>
        <row r="7258">
          <cell r="B7258" t="str">
            <v>RCA0000183</v>
          </cell>
          <cell r="C7258" t="str">
            <v>210RCA0000183</v>
          </cell>
          <cell r="D7258" t="str">
            <v>乘客拉手</v>
          </cell>
        </row>
        <row r="7259">
          <cell r="B7259" t="str">
            <v>SLT0000786</v>
          </cell>
          <cell r="C7259" t="str">
            <v>220SLT0000786</v>
          </cell>
          <cell r="D7259" t="str">
            <v>M4司机调角器护盖</v>
          </cell>
        </row>
        <row r="7260">
          <cell r="B7260" t="str">
            <v>SHT0013995</v>
          </cell>
          <cell r="C7260" t="str">
            <v>230SHT0013995</v>
          </cell>
          <cell r="D7260" t="str">
            <v>座椅上限位缓冲块</v>
          </cell>
        </row>
        <row r="7261">
          <cell r="B7261" t="str">
            <v>SHT0000488</v>
          </cell>
          <cell r="C7261" t="str">
            <v>220SHT0000488</v>
          </cell>
          <cell r="D7261" t="str">
            <v>H4上卧铺总成包装膜</v>
          </cell>
        </row>
        <row r="7262">
          <cell r="B7262" t="str">
            <v>SHT0000488</v>
          </cell>
          <cell r="C7262" t="str">
            <v>230SHT0000488</v>
          </cell>
          <cell r="D7262" t="str">
            <v>H4上卧铺总成包装膜</v>
          </cell>
        </row>
        <row r="7263">
          <cell r="B7263" t="str">
            <v>SCS0004113</v>
          </cell>
          <cell r="C7263" t="str">
            <v>220SCS0004113</v>
          </cell>
          <cell r="D7263" t="str">
            <v>B40V后排座无纺布</v>
          </cell>
        </row>
        <row r="7264">
          <cell r="B7264" t="str">
            <v>SLT0000056</v>
          </cell>
          <cell r="C7264" t="str">
            <v>220SLT0000056</v>
          </cell>
          <cell r="D7264" t="str">
            <v>M3右舵司机背滑轨钢丝</v>
          </cell>
        </row>
        <row r="7265">
          <cell r="B7265" t="str">
            <v>BSP0000047</v>
          </cell>
          <cell r="C7265" t="str">
            <v>230BSP0000047</v>
          </cell>
          <cell r="D7265" t="str">
            <v>盘簧</v>
          </cell>
        </row>
        <row r="7266">
          <cell r="B7266" t="str">
            <v>SCS0007557</v>
          </cell>
          <cell r="C7266" t="str">
            <v>230SCS0007557</v>
          </cell>
          <cell r="D7266" t="str">
            <v>左侧调角器下连接板</v>
          </cell>
        </row>
        <row r="7267">
          <cell r="B7267" t="str">
            <v>SCS0007558</v>
          </cell>
          <cell r="C7267" t="str">
            <v>230SCS0007558</v>
          </cell>
          <cell r="D7267" t="str">
            <v>右侧调角器下连接板</v>
          </cell>
        </row>
        <row r="7268">
          <cell r="B7268" t="str">
            <v>REM0000222</v>
          </cell>
          <cell r="C7268" t="str">
            <v>210REM0000222</v>
          </cell>
          <cell r="D7268" t="str">
            <v>C35DB镜壳高配左</v>
          </cell>
        </row>
        <row r="7269">
          <cell r="B7269" t="str">
            <v>SBS0010162</v>
          </cell>
          <cell r="C7269" t="str">
            <v>220SBS0010162</v>
          </cell>
          <cell r="D7269" t="str">
            <v>K1四人连体护盖（右）</v>
          </cell>
        </row>
        <row r="7270">
          <cell r="B7270" t="str">
            <v>SLT0000466</v>
          </cell>
          <cell r="C7270" t="str">
            <v>220SLT0000466</v>
          </cell>
          <cell r="D7270" t="str">
            <v>K1右舵双人护罩右</v>
          </cell>
        </row>
        <row r="7271">
          <cell r="B7271" t="str">
            <v>SHT0002685</v>
          </cell>
          <cell r="C7271" t="str">
            <v>230SHT0002685</v>
          </cell>
          <cell r="D7271" t="str">
            <v>后升降手柄焊接总成电泳</v>
          </cell>
        </row>
        <row r="7272">
          <cell r="B7272" t="str">
            <v>SHT0001233</v>
          </cell>
          <cell r="C7272" t="str">
            <v>230SHT0001233</v>
          </cell>
          <cell r="D7272" t="str">
            <v>下框前后横梁</v>
          </cell>
        </row>
        <row r="7273">
          <cell r="B7273" t="str">
            <v>RCA0000100</v>
          </cell>
          <cell r="C7273" t="str">
            <v>210RCA0000100</v>
          </cell>
          <cell r="D7273" t="str">
            <v>乘客扶手</v>
          </cell>
        </row>
        <row r="7274">
          <cell r="B7274" t="str">
            <v>RSM0000023</v>
          </cell>
          <cell r="C7274" t="str">
            <v>210RSM0000023</v>
          </cell>
          <cell r="D7274" t="str">
            <v>F1780下视镜杆</v>
          </cell>
        </row>
        <row r="7275">
          <cell r="B7275" t="str">
            <v>TST0000728</v>
          </cell>
          <cell r="C7275" t="str">
            <v>220TST0000728</v>
          </cell>
          <cell r="D7275" t="str">
            <v>送布牙</v>
          </cell>
        </row>
        <row r="7276">
          <cell r="B7276" t="str">
            <v>TST0000672</v>
          </cell>
          <cell r="C7276" t="str">
            <v>230TST0000672</v>
          </cell>
          <cell r="D7276" t="str">
            <v>百洁布</v>
          </cell>
        </row>
        <row r="7277">
          <cell r="B7277" t="str">
            <v>TST0000678</v>
          </cell>
          <cell r="C7277" t="str">
            <v>230TST0000678</v>
          </cell>
          <cell r="D7277" t="str">
            <v>钢丝绳</v>
          </cell>
        </row>
        <row r="7278">
          <cell r="B7278" t="str">
            <v>TST0000850</v>
          </cell>
          <cell r="C7278" t="str">
            <v>230TST0000850</v>
          </cell>
          <cell r="D7278" t="str">
            <v>配电箱锁</v>
          </cell>
        </row>
        <row r="7279">
          <cell r="B7279" t="str">
            <v>TST0000889</v>
          </cell>
          <cell r="C7279" t="str">
            <v>230TST0000889</v>
          </cell>
          <cell r="D7279" t="str">
            <v>管卡子</v>
          </cell>
        </row>
        <row r="7280">
          <cell r="B7280" t="str">
            <v>TST0001146</v>
          </cell>
          <cell r="C7280" t="str">
            <v>230TST0001146</v>
          </cell>
          <cell r="D7280" t="str">
            <v>气肠接头</v>
          </cell>
        </row>
        <row r="7281">
          <cell r="B7281" t="str">
            <v>TST0001179</v>
          </cell>
          <cell r="C7281" t="str">
            <v>230TST0001179</v>
          </cell>
          <cell r="D7281" t="str">
            <v>钢丝轮</v>
          </cell>
        </row>
        <row r="7282">
          <cell r="B7282" t="str">
            <v>TST0001215</v>
          </cell>
          <cell r="C7282" t="str">
            <v>230TST0001215</v>
          </cell>
          <cell r="D7282" t="str">
            <v>PVC弯头1吋</v>
          </cell>
        </row>
        <row r="7283">
          <cell r="B7283" t="str">
            <v>TST0001538</v>
          </cell>
          <cell r="C7283" t="str">
            <v>230TST0001538</v>
          </cell>
          <cell r="D7283" t="str">
            <v>ф5.2（钻头）</v>
          </cell>
        </row>
        <row r="7284">
          <cell r="B7284" t="str">
            <v>SCS0011405</v>
          </cell>
          <cell r="C7284" t="str">
            <v>220SCS0011405</v>
          </cell>
          <cell r="D7284" t="str">
            <v>C50EB-C13坐垫舒适性海绵C</v>
          </cell>
        </row>
        <row r="7285">
          <cell r="B7285" t="str">
            <v>SHT0000141</v>
          </cell>
          <cell r="C7285" t="str">
            <v>220SHT0000141</v>
          </cell>
          <cell r="D7285" t="str">
            <v>H3改型司机升降把手前</v>
          </cell>
        </row>
        <row r="7286">
          <cell r="B7286" t="str">
            <v>SHT0000141</v>
          </cell>
          <cell r="C7286" t="str">
            <v>230SHT0000141</v>
          </cell>
          <cell r="D7286" t="str">
            <v>H3改型司机升降把手前</v>
          </cell>
        </row>
        <row r="7287">
          <cell r="B7287" t="str">
            <v>SCS0004769</v>
          </cell>
          <cell r="C7287" t="str">
            <v>230SCS0004769</v>
          </cell>
          <cell r="D7287" t="str">
            <v>上固定板焊接组件</v>
          </cell>
        </row>
        <row r="7288">
          <cell r="B7288" t="str">
            <v>SHT0010191</v>
          </cell>
          <cell r="C7288" t="str">
            <v>230SHT0010191</v>
          </cell>
          <cell r="D7288" t="str">
            <v>蜗簧固定钣金片1</v>
          </cell>
        </row>
        <row r="7289">
          <cell r="B7289" t="str">
            <v>SHT0010384</v>
          </cell>
          <cell r="C7289" t="str">
            <v>230SHT0010384</v>
          </cell>
          <cell r="D7289" t="str">
            <v>副驾蜗簧固定钣金片1</v>
          </cell>
        </row>
        <row r="7290">
          <cell r="B7290" t="str">
            <v>SHT0010467</v>
          </cell>
          <cell r="C7290" t="str">
            <v>230SHT0010467</v>
          </cell>
          <cell r="D7290" t="str">
            <v>X3000副驾左前地脚</v>
          </cell>
        </row>
        <row r="7291">
          <cell r="B7291" t="str">
            <v>SHT0010468</v>
          </cell>
          <cell r="C7291" t="str">
            <v>230SHT0010468</v>
          </cell>
          <cell r="D7291" t="str">
            <v>X3000副驾右前地脚</v>
          </cell>
        </row>
        <row r="7292">
          <cell r="B7292" t="str">
            <v>SHT0010469</v>
          </cell>
          <cell r="C7292" t="str">
            <v>230SHT0010469</v>
          </cell>
          <cell r="D7292" t="str">
            <v>X3000副驾左后地脚</v>
          </cell>
        </row>
        <row r="7293">
          <cell r="B7293" t="str">
            <v>SHT0010470</v>
          </cell>
          <cell r="C7293" t="str">
            <v>230SHT0010470</v>
          </cell>
          <cell r="D7293" t="str">
            <v>X3000副驾右后地脚</v>
          </cell>
        </row>
        <row r="7294">
          <cell r="B7294" t="str">
            <v>REM0002693</v>
          </cell>
          <cell r="C7294" t="str">
            <v>210REM0002693</v>
          </cell>
          <cell r="D7294" t="str">
            <v>M31RB三角垫左</v>
          </cell>
        </row>
        <row r="7295">
          <cell r="B7295" t="str">
            <v>REM0002694</v>
          </cell>
          <cell r="C7295" t="str">
            <v>210REM0002694</v>
          </cell>
          <cell r="D7295" t="str">
            <v>M31RB三角垫右</v>
          </cell>
        </row>
        <row r="7296">
          <cell r="B7296" t="str">
            <v>REM0001086</v>
          </cell>
          <cell r="C7296" t="str">
            <v>210REM0001086</v>
          </cell>
          <cell r="D7296" t="str">
            <v>VT左后视镜后盖上罩L1</v>
          </cell>
        </row>
        <row r="7297">
          <cell r="B7297" t="str">
            <v>REM0001091</v>
          </cell>
          <cell r="C7297" t="str">
            <v>210REM0001091</v>
          </cell>
          <cell r="D7297" t="str">
            <v>VT右后视镜后盖上罩R1</v>
          </cell>
        </row>
        <row r="7298">
          <cell r="B7298" t="str">
            <v>RSM0000255</v>
          </cell>
          <cell r="C7298" t="str">
            <v>210RSM0000255</v>
          </cell>
          <cell r="D7298" t="str">
            <v>A2路面镜座盖板</v>
          </cell>
        </row>
        <row r="7299">
          <cell r="B7299" t="str">
            <v>SHT0002346</v>
          </cell>
          <cell r="C7299" t="str">
            <v>210SHT0002346</v>
          </cell>
          <cell r="D7299" t="str">
            <v>扶手</v>
          </cell>
        </row>
        <row r="7300">
          <cell r="B7300" t="str">
            <v>SHT0011445</v>
          </cell>
          <cell r="C7300" t="str">
            <v>220SHT0011445</v>
          </cell>
          <cell r="D7300" t="str">
            <v>刺毛条中</v>
          </cell>
        </row>
        <row r="7301">
          <cell r="B7301" t="str">
            <v>TST0000239</v>
          </cell>
          <cell r="C7301" t="str">
            <v>230TST0000239</v>
          </cell>
          <cell r="D7301" t="str">
            <v>角磨片</v>
          </cell>
        </row>
        <row r="7302">
          <cell r="B7302" t="str">
            <v>SLT0010569</v>
          </cell>
          <cell r="C7302" t="str">
            <v>230SLT0010569</v>
          </cell>
          <cell r="D7302" t="str">
            <v>上盖板焊接总成电泳</v>
          </cell>
        </row>
        <row r="7303">
          <cell r="B7303" t="str">
            <v>TST0001269</v>
          </cell>
          <cell r="C7303" t="str">
            <v>230TST0001269</v>
          </cell>
          <cell r="D7303" t="str">
            <v>直套16*30</v>
          </cell>
        </row>
        <row r="7304">
          <cell r="B7304" t="str">
            <v>RCA0000145</v>
          </cell>
          <cell r="C7304" t="str">
            <v>210RCA0000145</v>
          </cell>
          <cell r="D7304" t="str">
            <v>支架</v>
          </cell>
        </row>
        <row r="7305">
          <cell r="B7305" t="str">
            <v>RCA0000146</v>
          </cell>
          <cell r="C7305" t="str">
            <v>210RCA0000146</v>
          </cell>
          <cell r="D7305" t="str">
            <v>支架</v>
          </cell>
        </row>
        <row r="7306">
          <cell r="B7306" t="str">
            <v>RCA0000145</v>
          </cell>
          <cell r="C7306" t="str">
            <v>220RCA0000145</v>
          </cell>
          <cell r="D7306" t="str">
            <v>支架</v>
          </cell>
        </row>
        <row r="7307">
          <cell r="B7307" t="str">
            <v>RCA0000146</v>
          </cell>
          <cell r="C7307" t="str">
            <v>220RCA0000146</v>
          </cell>
          <cell r="D7307" t="str">
            <v>支架</v>
          </cell>
        </row>
        <row r="7308">
          <cell r="B7308" t="str">
            <v>REM0002641</v>
          </cell>
          <cell r="C7308" t="str">
            <v>210REM0002641</v>
          </cell>
          <cell r="D7308" t="str">
            <v>M20转轴左</v>
          </cell>
        </row>
        <row r="7309">
          <cell r="B7309" t="str">
            <v>REM0002642</v>
          </cell>
          <cell r="C7309" t="str">
            <v>210REM0002642</v>
          </cell>
          <cell r="D7309" t="str">
            <v>M20右旋轴</v>
          </cell>
        </row>
        <row r="7310">
          <cell r="B7310" t="str">
            <v>REM0002641</v>
          </cell>
          <cell r="C7310" t="str">
            <v>230REM0002641</v>
          </cell>
          <cell r="D7310" t="str">
            <v>M20转轴左</v>
          </cell>
        </row>
        <row r="7311">
          <cell r="B7311" t="str">
            <v>REM0002642</v>
          </cell>
          <cell r="C7311" t="str">
            <v>230REM0002642</v>
          </cell>
          <cell r="D7311" t="str">
            <v>M20右旋轴</v>
          </cell>
        </row>
        <row r="7312">
          <cell r="B7312" t="str">
            <v>REM0002275</v>
          </cell>
          <cell r="C7312" t="str">
            <v>210REM0002275</v>
          </cell>
          <cell r="D7312" t="str">
            <v>T7H转轴</v>
          </cell>
        </row>
        <row r="7313">
          <cell r="B7313" t="str">
            <v>RIM0000083</v>
          </cell>
          <cell r="C7313" t="str">
            <v>210RIM0000083</v>
          </cell>
          <cell r="D7313" t="str">
            <v>江淮室内镜片</v>
          </cell>
        </row>
        <row r="7314">
          <cell r="B7314" t="str">
            <v>SHT0001798</v>
          </cell>
          <cell r="C7314" t="str">
            <v>230SHT0001798</v>
          </cell>
          <cell r="D7314" t="str">
            <v>调角器左上连接板</v>
          </cell>
        </row>
        <row r="7315">
          <cell r="B7315" t="str">
            <v>SHT0001951</v>
          </cell>
          <cell r="C7315" t="str">
            <v>230SHT0001951</v>
          </cell>
          <cell r="D7315" t="str">
            <v>调角器右上连接板</v>
          </cell>
        </row>
        <row r="7316">
          <cell r="B7316" t="str">
            <v>REM0001975</v>
          </cell>
          <cell r="C7316" t="str">
            <v>210REM0001975</v>
          </cell>
          <cell r="D7316" t="str">
            <v>欧马可501镜杆喷涂状态</v>
          </cell>
        </row>
        <row r="7317">
          <cell r="B7317" t="str">
            <v>SHT0002019</v>
          </cell>
          <cell r="C7317" t="str">
            <v>230SHT0002019</v>
          </cell>
          <cell r="D7317" t="str">
            <v>靠背横管</v>
          </cell>
        </row>
        <row r="7318">
          <cell r="B7318" t="str">
            <v>SHT0010039</v>
          </cell>
          <cell r="C7318" t="str">
            <v>220SHT0010039</v>
          </cell>
          <cell r="D7318" t="str">
            <v>延伸锁止钣金</v>
          </cell>
        </row>
        <row r="7319">
          <cell r="B7319" t="str">
            <v>SCS0004780</v>
          </cell>
          <cell r="C7319" t="str">
            <v>230SCS0004780</v>
          </cell>
          <cell r="D7319" t="str">
            <v>前排涡簧</v>
          </cell>
        </row>
        <row r="7320">
          <cell r="B7320" t="str">
            <v>SHT0010039</v>
          </cell>
          <cell r="C7320" t="str">
            <v>230SHT0010039</v>
          </cell>
          <cell r="D7320" t="str">
            <v>延伸锁止钣金</v>
          </cell>
        </row>
        <row r="7321">
          <cell r="B7321" t="str">
            <v>SCS0004249</v>
          </cell>
          <cell r="C7321" t="str">
            <v>220SCS0004249</v>
          </cell>
          <cell r="D7321" t="str">
            <v>右座椅靠背背板</v>
          </cell>
        </row>
        <row r="7322">
          <cell r="B7322" t="str">
            <v>SCS0004249</v>
          </cell>
          <cell r="C7322" t="str">
            <v>230SCS0004249</v>
          </cell>
          <cell r="D7322" t="str">
            <v>右座椅靠背背板</v>
          </cell>
        </row>
        <row r="7323">
          <cell r="B7323" t="str">
            <v>SHT0011032</v>
          </cell>
          <cell r="C7323" t="str">
            <v>230SHT0011032</v>
          </cell>
          <cell r="D7323" t="str">
            <v>副司机座椅底支架左下板</v>
          </cell>
        </row>
        <row r="7324">
          <cell r="B7324" t="str">
            <v>SHT0011033</v>
          </cell>
          <cell r="C7324" t="str">
            <v>230SHT0011033</v>
          </cell>
          <cell r="D7324" t="str">
            <v>副司机座椅底支架右下板</v>
          </cell>
        </row>
        <row r="7325">
          <cell r="B7325" t="str">
            <v>SHT0012857</v>
          </cell>
          <cell r="C7325" t="str">
            <v>230SHT0012857</v>
          </cell>
          <cell r="D7325" t="str">
            <v>前升降手柄焊接总成</v>
          </cell>
        </row>
        <row r="7326">
          <cell r="B7326" t="str">
            <v>REM0000460</v>
          </cell>
          <cell r="C7326" t="str">
            <v>210REM0000460</v>
          </cell>
          <cell r="D7326" t="str">
            <v>新ETX改型广角镜镜片</v>
          </cell>
        </row>
        <row r="7327">
          <cell r="B7327" t="str">
            <v>SCS0004173</v>
          </cell>
          <cell r="C7327" t="str">
            <v>220SCS0004173</v>
          </cell>
          <cell r="D7327" t="str">
            <v>自由头枕导套</v>
          </cell>
        </row>
        <row r="7328">
          <cell r="B7328" t="str">
            <v>BFA0000360</v>
          </cell>
          <cell r="C7328" t="str">
            <v>230BFA0000360</v>
          </cell>
          <cell r="D7328" t="str">
            <v>调节螺母</v>
          </cell>
        </row>
        <row r="7329">
          <cell r="B7329" t="str">
            <v>SHT0013370</v>
          </cell>
          <cell r="C7329" t="str">
            <v>230SHT0013370</v>
          </cell>
          <cell r="D7329" t="str">
            <v>支架中间钣金</v>
          </cell>
        </row>
        <row r="7330">
          <cell r="B7330" t="str">
            <v>SHT0013883</v>
          </cell>
          <cell r="C7330" t="str">
            <v>220SHT0013883</v>
          </cell>
          <cell r="D7330" t="str">
            <v>座垫包装膜</v>
          </cell>
        </row>
        <row r="7331">
          <cell r="B7331" t="str">
            <v>SCS0004837</v>
          </cell>
          <cell r="C7331" t="str">
            <v>230SCS0004837</v>
          </cell>
          <cell r="D7331" t="str">
            <v>右侧调角器下连接板</v>
          </cell>
        </row>
        <row r="7332">
          <cell r="B7332" t="str">
            <v>SCS0004838</v>
          </cell>
          <cell r="C7332" t="str">
            <v>230SCS0004838</v>
          </cell>
          <cell r="D7332" t="str">
            <v>左侧调角器下连接板</v>
          </cell>
        </row>
        <row r="7333">
          <cell r="B7333" t="str">
            <v>SCS0004245</v>
          </cell>
          <cell r="C7333" t="str">
            <v>220SCS0004245</v>
          </cell>
          <cell r="D7333" t="str">
            <v>右座椅坐垫防护罩</v>
          </cell>
        </row>
        <row r="7334">
          <cell r="B7334" t="str">
            <v>SHT0011149</v>
          </cell>
          <cell r="C7334" t="str">
            <v>220SHT0011149</v>
          </cell>
          <cell r="D7334" t="str">
            <v>坐垫防护罩</v>
          </cell>
        </row>
        <row r="7335">
          <cell r="B7335" t="str">
            <v>SCS0004245</v>
          </cell>
          <cell r="C7335" t="str">
            <v>230SCS0004245</v>
          </cell>
          <cell r="D7335" t="str">
            <v>右座椅坐垫防护罩</v>
          </cell>
        </row>
        <row r="7336">
          <cell r="B7336" t="str">
            <v>SHT0001010</v>
          </cell>
          <cell r="C7336" t="str">
            <v>230SHT0001010</v>
          </cell>
          <cell r="D7336" t="str">
            <v>右加强板</v>
          </cell>
        </row>
        <row r="7337">
          <cell r="B7337" t="str">
            <v>SHT0000001</v>
          </cell>
          <cell r="C7337" t="str">
            <v>220SHT0000001</v>
          </cell>
          <cell r="D7337" t="str">
            <v>福田H4安全带导向板</v>
          </cell>
        </row>
        <row r="7338">
          <cell r="B7338" t="str">
            <v>SHT0000001</v>
          </cell>
          <cell r="C7338" t="str">
            <v>230SHT0000001</v>
          </cell>
          <cell r="D7338" t="str">
            <v>福田H4安全带导向板</v>
          </cell>
        </row>
        <row r="7339">
          <cell r="B7339" t="str">
            <v>SHT0001853</v>
          </cell>
          <cell r="C7339" t="str">
            <v>230SHT0001853</v>
          </cell>
          <cell r="D7339" t="str">
            <v>仰角轴支架总成</v>
          </cell>
        </row>
        <row r="7340">
          <cell r="B7340" t="str">
            <v>TST0001129</v>
          </cell>
          <cell r="C7340" t="str">
            <v>230TST0001129</v>
          </cell>
          <cell r="D7340" t="str">
            <v>塑料管</v>
          </cell>
        </row>
        <row r="7341">
          <cell r="B7341" t="str">
            <v>REM0003150</v>
          </cell>
          <cell r="C7341" t="str">
            <v>230REM0003150</v>
          </cell>
          <cell r="D7341" t="str">
            <v>捷运高顶前下镜杆主管总成</v>
          </cell>
        </row>
        <row r="7342">
          <cell r="B7342" t="str">
            <v>TST0000285</v>
          </cell>
          <cell r="C7342" t="str">
            <v>230TST0000285</v>
          </cell>
          <cell r="D7342" t="str">
            <v>标准杆ф16</v>
          </cell>
        </row>
        <row r="7343">
          <cell r="B7343" t="str">
            <v>RCA0000080</v>
          </cell>
          <cell r="C7343" t="str">
            <v>210RCA0000080</v>
          </cell>
          <cell r="D7343" t="str">
            <v>M31RB牌照板扣手</v>
          </cell>
        </row>
        <row r="7344">
          <cell r="B7344" t="str">
            <v>SHT0000602</v>
          </cell>
          <cell r="C7344" t="str">
            <v>220SHT0000602</v>
          </cell>
          <cell r="D7344" t="str">
            <v>重卡卧铺长定位块(一)</v>
          </cell>
        </row>
        <row r="7345">
          <cell r="B7345" t="str">
            <v>SCS0004771</v>
          </cell>
          <cell r="C7345" t="str">
            <v>230SCS0004771</v>
          </cell>
          <cell r="D7345" t="str">
            <v>后挡板</v>
          </cell>
        </row>
        <row r="7346">
          <cell r="B7346" t="str">
            <v>SLT0000106</v>
          </cell>
          <cell r="C7346" t="str">
            <v>220SLT0000106</v>
          </cell>
          <cell r="D7346" t="str">
            <v>M3灰固定带总成</v>
          </cell>
        </row>
        <row r="7347">
          <cell r="B7347" t="str">
            <v>REM0000791</v>
          </cell>
          <cell r="C7347" t="str">
            <v>210REM0000791</v>
          </cell>
          <cell r="D7347" t="str">
            <v>C30D转轴左</v>
          </cell>
        </row>
        <row r="7348">
          <cell r="B7348" t="str">
            <v>REM0000818</v>
          </cell>
          <cell r="C7348" t="str">
            <v>210REM0000818</v>
          </cell>
          <cell r="D7348" t="str">
            <v>C30D转轴右</v>
          </cell>
        </row>
        <row r="7349">
          <cell r="B7349" t="str">
            <v>REM0000791</v>
          </cell>
          <cell r="C7349" t="str">
            <v>230REM0000791</v>
          </cell>
          <cell r="D7349" t="str">
            <v>C30D转轴左</v>
          </cell>
        </row>
        <row r="7350">
          <cell r="B7350" t="str">
            <v>REM0000818</v>
          </cell>
          <cell r="C7350" t="str">
            <v>230REM0000818</v>
          </cell>
          <cell r="D7350" t="str">
            <v>C30D转轴右</v>
          </cell>
        </row>
        <row r="7351">
          <cell r="B7351" t="str">
            <v>SHT0012856</v>
          </cell>
          <cell r="C7351" t="str">
            <v>230SHT0012856</v>
          </cell>
          <cell r="D7351" t="str">
            <v>后升降手柄焊接总成</v>
          </cell>
        </row>
        <row r="7352">
          <cell r="B7352" t="str">
            <v>SHT0012094</v>
          </cell>
          <cell r="C7352" t="str">
            <v>230SHT0012094</v>
          </cell>
          <cell r="D7352" t="str">
            <v>下限位胶敦</v>
          </cell>
        </row>
        <row r="7353">
          <cell r="B7353" t="str">
            <v>REM0002258</v>
          </cell>
          <cell r="C7353" t="str">
            <v>210REM0002258</v>
          </cell>
          <cell r="D7353" t="str">
            <v>T7H左反光罩</v>
          </cell>
        </row>
        <row r="7354">
          <cell r="B7354" t="str">
            <v>REM0002286</v>
          </cell>
          <cell r="C7354" t="str">
            <v>210REM0002286</v>
          </cell>
          <cell r="D7354" t="str">
            <v>T7H右反光罩</v>
          </cell>
        </row>
        <row r="7355">
          <cell r="B7355" t="str">
            <v>SCS0004343</v>
          </cell>
          <cell r="C7355" t="str">
            <v>230SCS0004343</v>
          </cell>
          <cell r="D7355" t="str">
            <v>后连接座B总成</v>
          </cell>
        </row>
        <row r="7356">
          <cell r="B7356" t="str">
            <v>SCS0004344</v>
          </cell>
          <cell r="C7356" t="str">
            <v>230SCS0004344</v>
          </cell>
          <cell r="D7356" t="str">
            <v>后连接座A总成</v>
          </cell>
        </row>
        <row r="7357">
          <cell r="B7357" t="str">
            <v>SLT0000682</v>
          </cell>
          <cell r="C7357" t="str">
            <v>220SLT0000682</v>
          </cell>
          <cell r="D7357" t="str">
            <v>M3司机罩壳欧马可（灰）</v>
          </cell>
        </row>
        <row r="7358">
          <cell r="B7358" t="str">
            <v>REM0003245</v>
          </cell>
          <cell r="C7358" t="str">
            <v>230REM0003245</v>
          </cell>
          <cell r="D7358" t="str">
            <v>济南轻卡补盲镜杆主管</v>
          </cell>
        </row>
        <row r="7359">
          <cell r="B7359" t="str">
            <v>SHT0001141</v>
          </cell>
          <cell r="C7359" t="str">
            <v>230SHT0001141</v>
          </cell>
          <cell r="D7359" t="str">
            <v>连接杆3</v>
          </cell>
        </row>
        <row r="7360">
          <cell r="B7360" t="str">
            <v>REM0001096</v>
          </cell>
          <cell r="C7360" t="str">
            <v>210REM0001096</v>
          </cell>
          <cell r="D7360" t="str">
            <v>B40L左底座密封垫</v>
          </cell>
        </row>
        <row r="7361">
          <cell r="B7361" t="str">
            <v>REM0001113</v>
          </cell>
          <cell r="C7361" t="str">
            <v>210REM0001113</v>
          </cell>
          <cell r="D7361" t="str">
            <v>B40L右底座密封垫</v>
          </cell>
        </row>
        <row r="7362">
          <cell r="B7362" t="str">
            <v>SHT0002461</v>
          </cell>
          <cell r="C7362" t="str">
            <v>230SHT0002461</v>
          </cell>
          <cell r="D7362" t="str">
            <v>仰角连杆2电泳</v>
          </cell>
        </row>
        <row r="7363">
          <cell r="B7363" t="str">
            <v>RSM0000061</v>
          </cell>
          <cell r="C7363" t="str">
            <v>210RSM0000061</v>
          </cell>
          <cell r="D7363" t="str">
            <v>济南轻卡右舵下视镜杆</v>
          </cell>
        </row>
        <row r="7364">
          <cell r="B7364" t="str">
            <v>SCS0004578</v>
          </cell>
          <cell r="C7364" t="str">
            <v>230SCS0004578</v>
          </cell>
          <cell r="D7364" t="str">
            <v>调角器涡簧</v>
          </cell>
        </row>
        <row r="7365">
          <cell r="B7365" t="str">
            <v>SCS0004982</v>
          </cell>
          <cell r="C7365" t="str">
            <v>220SCS0004982</v>
          </cell>
          <cell r="D7365" t="str">
            <v>左后侧横梁支撑板</v>
          </cell>
        </row>
        <row r="7366">
          <cell r="B7366" t="str">
            <v>REM0003241</v>
          </cell>
          <cell r="C7366" t="str">
            <v>210REM0003241</v>
          </cell>
          <cell r="D7366" t="str">
            <v>码头车前下视镜杆</v>
          </cell>
        </row>
        <row r="7367">
          <cell r="B7367" t="str">
            <v>REM0003241</v>
          </cell>
          <cell r="C7367" t="str">
            <v>230REM0003241</v>
          </cell>
          <cell r="D7367" t="str">
            <v>码头车前下视镜杆</v>
          </cell>
        </row>
        <row r="7368">
          <cell r="B7368" t="str">
            <v>SHT0002661</v>
          </cell>
          <cell r="C7368" t="str">
            <v>230SHT0002661</v>
          </cell>
          <cell r="D7368" t="str">
            <v>右侧调角器手柄钣金电泳</v>
          </cell>
        </row>
        <row r="7369">
          <cell r="B7369" t="str">
            <v>SHT0010058</v>
          </cell>
          <cell r="C7369" t="str">
            <v>230SHT0010058</v>
          </cell>
          <cell r="D7369" t="str">
            <v>外绞架旋转轴</v>
          </cell>
        </row>
        <row r="7370">
          <cell r="B7370" t="str">
            <v>SHT0001020</v>
          </cell>
          <cell r="C7370" t="str">
            <v>230SHT0001020</v>
          </cell>
          <cell r="D7370" t="str">
            <v>调角器右上连接板</v>
          </cell>
        </row>
        <row r="7371">
          <cell r="B7371" t="str">
            <v>SHT0001022</v>
          </cell>
          <cell r="C7371" t="str">
            <v>230SHT0001022</v>
          </cell>
          <cell r="D7371" t="str">
            <v>调角器左上连接板</v>
          </cell>
        </row>
        <row r="7372">
          <cell r="B7372" t="str">
            <v>REM0002639</v>
          </cell>
          <cell r="C7372" t="str">
            <v>210REM0002639</v>
          </cell>
          <cell r="D7372" t="str">
            <v>曼项目前下视镜镜座下盖</v>
          </cell>
        </row>
        <row r="7373">
          <cell r="B7373" t="str">
            <v>SHT0001429</v>
          </cell>
          <cell r="C7373" t="str">
            <v>230SHT0001429</v>
          </cell>
          <cell r="D7373" t="str">
            <v>连接板2短轴左SQ</v>
          </cell>
        </row>
        <row r="7374">
          <cell r="B7374" t="str">
            <v>SHT0001430</v>
          </cell>
          <cell r="C7374" t="str">
            <v>230SHT0001430</v>
          </cell>
          <cell r="D7374" t="str">
            <v>连接板2短轴右SQ</v>
          </cell>
        </row>
        <row r="7375">
          <cell r="B7375" t="str">
            <v>SCS0003317</v>
          </cell>
          <cell r="C7375" t="str">
            <v>210SCS0003317</v>
          </cell>
          <cell r="D7375" t="str">
            <v>二排六分靠背调角器罩左</v>
          </cell>
        </row>
        <row r="7376">
          <cell r="B7376" t="str">
            <v>BFA0000303</v>
          </cell>
          <cell r="C7376" t="str">
            <v>220BFA0000303</v>
          </cell>
          <cell r="D7376" t="str">
            <v>坐垫台阶螺栓1</v>
          </cell>
        </row>
        <row r="7377">
          <cell r="B7377" t="str">
            <v>SLT0000822</v>
          </cell>
          <cell r="C7377" t="str">
            <v>220SLT0000822</v>
          </cell>
          <cell r="D7377" t="str">
            <v>卧铺包装膜</v>
          </cell>
        </row>
        <row r="7378">
          <cell r="B7378" t="str">
            <v>SLT0000822</v>
          </cell>
          <cell r="C7378" t="str">
            <v>230SLT0000822</v>
          </cell>
          <cell r="D7378" t="str">
            <v>卧铺包装膜</v>
          </cell>
        </row>
        <row r="7379">
          <cell r="B7379" t="str">
            <v>SHT0012011</v>
          </cell>
          <cell r="C7379" t="str">
            <v>230SHT0012011</v>
          </cell>
          <cell r="D7379" t="str">
            <v>升降调节右侧固定钣金</v>
          </cell>
        </row>
        <row r="7380">
          <cell r="B7380" t="str">
            <v>REM0003098</v>
          </cell>
          <cell r="C7380" t="str">
            <v>230REM0003098</v>
          </cell>
          <cell r="D7380" t="str">
            <v>濠乐热墩件带齿</v>
          </cell>
        </row>
        <row r="7381">
          <cell r="B7381" t="str">
            <v>REM0001752</v>
          </cell>
          <cell r="C7381" t="str">
            <v>210REM0001752</v>
          </cell>
          <cell r="D7381" t="str">
            <v>捷运左上镜座</v>
          </cell>
        </row>
        <row r="7382">
          <cell r="B7382" t="str">
            <v>REM0001766</v>
          </cell>
          <cell r="C7382" t="str">
            <v>210REM0001766</v>
          </cell>
          <cell r="D7382" t="str">
            <v>捷运右上镜座</v>
          </cell>
        </row>
        <row r="7383">
          <cell r="B7383" t="str">
            <v>REM0000875</v>
          </cell>
          <cell r="C7383" t="str">
            <v>210REM0000875</v>
          </cell>
          <cell r="D7383" t="str">
            <v>M50N右密封垫</v>
          </cell>
        </row>
        <row r="7384">
          <cell r="B7384" t="str">
            <v>SHT0001156</v>
          </cell>
          <cell r="C7384" t="str">
            <v>230SHT0001156</v>
          </cell>
          <cell r="D7384" t="str">
            <v>上框后横梁</v>
          </cell>
        </row>
        <row r="7385">
          <cell r="B7385" t="str">
            <v>SLT0002714</v>
          </cell>
          <cell r="C7385" t="str">
            <v>230SLT0002714</v>
          </cell>
          <cell r="D7385" t="str">
            <v>司机座垫装饰板</v>
          </cell>
        </row>
        <row r="7386">
          <cell r="B7386" t="str">
            <v>TST0000167</v>
          </cell>
          <cell r="C7386" t="str">
            <v>230TST0000167</v>
          </cell>
          <cell r="D7386" t="str">
            <v>ф8.1*80冲针</v>
          </cell>
        </row>
        <row r="7387">
          <cell r="B7387" t="str">
            <v>SHT0002468</v>
          </cell>
          <cell r="C7387" t="str">
            <v>230SHT0002468</v>
          </cell>
          <cell r="D7387" t="str">
            <v>卷收器固定钣金总成电泳</v>
          </cell>
        </row>
        <row r="7388">
          <cell r="B7388" t="str">
            <v>SHT0002477</v>
          </cell>
          <cell r="C7388" t="str">
            <v>230SHT0002477</v>
          </cell>
          <cell r="D7388" t="str">
            <v>卷收器固定钣金总成电泳</v>
          </cell>
        </row>
        <row r="7389">
          <cell r="B7389" t="str">
            <v>REM0002643</v>
          </cell>
          <cell r="C7389" t="str">
            <v>210REM0002643</v>
          </cell>
          <cell r="D7389" t="str">
            <v>ETX改型前下装饰罩泡棉</v>
          </cell>
        </row>
        <row r="7390">
          <cell r="B7390" t="str">
            <v>SHT0014041</v>
          </cell>
          <cell r="C7390" t="str">
            <v>220SHT0014041</v>
          </cell>
          <cell r="D7390" t="str">
            <v>吊环固定螺栓A</v>
          </cell>
        </row>
        <row r="7391">
          <cell r="B7391" t="str">
            <v>SCS0004651</v>
          </cell>
          <cell r="C7391" t="str">
            <v>230SCS0004651</v>
          </cell>
          <cell r="D7391" t="str">
            <v>调角器涡簧</v>
          </cell>
        </row>
        <row r="7392">
          <cell r="B7392" t="str">
            <v>RCA0000073</v>
          </cell>
          <cell r="C7392" t="str">
            <v>210RCA0000073</v>
          </cell>
          <cell r="D7392" t="str">
            <v>重卡内扶手右68A0单孔</v>
          </cell>
        </row>
        <row r="7393">
          <cell r="B7393" t="str">
            <v>RCA0000076</v>
          </cell>
          <cell r="C7393" t="str">
            <v>210RCA0000076</v>
          </cell>
          <cell r="D7393" t="str">
            <v>重卡内扶手右单孔</v>
          </cell>
        </row>
        <row r="7394">
          <cell r="B7394" t="str">
            <v>SLT0010603</v>
          </cell>
          <cell r="C7394" t="str">
            <v>220SLT0010603</v>
          </cell>
          <cell r="D7394" t="str">
            <v>副驾靠背左侧护板</v>
          </cell>
        </row>
        <row r="7395">
          <cell r="B7395" t="str">
            <v>RIM0000015</v>
          </cell>
          <cell r="C7395" t="str">
            <v>210RIM0000015</v>
          </cell>
          <cell r="D7395" t="str">
            <v>18D球座</v>
          </cell>
        </row>
        <row r="7396">
          <cell r="B7396" t="str">
            <v>SCS0004521</v>
          </cell>
          <cell r="C7396" t="str">
            <v>230SCS0004521</v>
          </cell>
          <cell r="D7396" t="str">
            <v>调角器涡簧</v>
          </cell>
        </row>
        <row r="7397">
          <cell r="B7397" t="str">
            <v>SCS0007085</v>
          </cell>
          <cell r="C7397" t="str">
            <v>230SCS0007085</v>
          </cell>
          <cell r="D7397" t="str">
            <v>安全带固定板连接管</v>
          </cell>
        </row>
        <row r="7398">
          <cell r="B7398" t="str">
            <v>RIM0000076</v>
          </cell>
          <cell r="C7398" t="str">
            <v>210RIM0000076</v>
          </cell>
          <cell r="D7398" t="str">
            <v>1028室镜体压框黑色(套)</v>
          </cell>
        </row>
        <row r="7399">
          <cell r="B7399" t="str">
            <v>RIM0000077</v>
          </cell>
          <cell r="C7399" t="str">
            <v>210RIM0000077</v>
          </cell>
          <cell r="D7399" t="str">
            <v>1029室镜体压框黑色(套)</v>
          </cell>
        </row>
        <row r="7400">
          <cell r="B7400" t="str">
            <v>SCS0003301</v>
          </cell>
          <cell r="C7400" t="str">
            <v>210SCS0003301</v>
          </cell>
          <cell r="D7400" t="str">
            <v>四分靠背调角器罩左</v>
          </cell>
        </row>
        <row r="7401">
          <cell r="B7401" t="str">
            <v>SHT0001376</v>
          </cell>
          <cell r="C7401" t="str">
            <v>230SHT0001376</v>
          </cell>
          <cell r="D7401" t="str">
            <v>下框前支架</v>
          </cell>
        </row>
        <row r="7402">
          <cell r="B7402" t="str">
            <v>SHT0012040</v>
          </cell>
          <cell r="C7402" t="str">
            <v>220SHT0012040</v>
          </cell>
          <cell r="D7402" t="str">
            <v>升降器连接异形螺母</v>
          </cell>
        </row>
        <row r="7403">
          <cell r="B7403" t="str">
            <v>SHT0012040</v>
          </cell>
          <cell r="C7403" t="str">
            <v>230SHT0012040</v>
          </cell>
          <cell r="D7403" t="str">
            <v>升降器连接异形螺母</v>
          </cell>
        </row>
        <row r="7404">
          <cell r="B7404" t="str">
            <v>REM0002964</v>
          </cell>
          <cell r="C7404" t="str">
            <v>230REM0002964</v>
          </cell>
          <cell r="D7404" t="str">
            <v>H3热墩件</v>
          </cell>
        </row>
        <row r="7405">
          <cell r="B7405" t="str">
            <v>SHT0001917</v>
          </cell>
          <cell r="C7405" t="str">
            <v>230SHT0001917</v>
          </cell>
          <cell r="D7405" t="str">
            <v>支架横梁</v>
          </cell>
        </row>
        <row r="7406">
          <cell r="B7406" t="str">
            <v>SHT0010122</v>
          </cell>
          <cell r="C7406" t="str">
            <v>230SHT0010122</v>
          </cell>
          <cell r="D7406" t="str">
            <v>座框旋转螺栓轴套</v>
          </cell>
        </row>
        <row r="7407">
          <cell r="B7407" t="str">
            <v>SHT0013348</v>
          </cell>
          <cell r="C7407" t="str">
            <v>230SHT0013348</v>
          </cell>
          <cell r="D7407" t="str">
            <v>支撑方管-短</v>
          </cell>
        </row>
        <row r="7408">
          <cell r="B7408" t="str">
            <v>SHT0013356</v>
          </cell>
          <cell r="C7408" t="str">
            <v>230SHT0013356</v>
          </cell>
          <cell r="D7408" t="str">
            <v>支撑方管-长</v>
          </cell>
        </row>
        <row r="7409">
          <cell r="B7409" t="str">
            <v>SHT0002554</v>
          </cell>
          <cell r="C7409" t="str">
            <v>230SHT0002554</v>
          </cell>
          <cell r="D7409" t="str">
            <v>座框横梁</v>
          </cell>
        </row>
        <row r="7410">
          <cell r="B7410" t="str">
            <v>SHT0012282</v>
          </cell>
          <cell r="C7410" t="str">
            <v>230SHT0012282</v>
          </cell>
          <cell r="D7410" t="str">
            <v>腰托开关安装钣金</v>
          </cell>
        </row>
        <row r="7411">
          <cell r="B7411" t="str">
            <v>REM0002190</v>
          </cell>
          <cell r="C7411" t="str">
            <v>210REM0002190</v>
          </cell>
          <cell r="D7411" t="str">
            <v>B40左电调整机构线束</v>
          </cell>
        </row>
        <row r="7412">
          <cell r="B7412" t="str">
            <v>REM0002191</v>
          </cell>
          <cell r="C7412" t="str">
            <v>210REM0002191</v>
          </cell>
          <cell r="D7412" t="str">
            <v>B40右电调整机构线束</v>
          </cell>
        </row>
        <row r="7413">
          <cell r="B7413" t="str">
            <v>SHT0001324</v>
          </cell>
          <cell r="C7413" t="str">
            <v>230SHT0001324</v>
          </cell>
          <cell r="D7413" t="str">
            <v>滑块固定板组件主后电泳</v>
          </cell>
        </row>
        <row r="7414">
          <cell r="B7414" t="str">
            <v>SHT0001325</v>
          </cell>
          <cell r="C7414" t="str">
            <v>230SHT0001325</v>
          </cell>
          <cell r="D7414" t="str">
            <v>滑块固定板组件主前电泳</v>
          </cell>
        </row>
        <row r="7415">
          <cell r="B7415" t="str">
            <v>SCS0005275</v>
          </cell>
          <cell r="C7415" t="str">
            <v>220SCS0005275</v>
          </cell>
          <cell r="D7415" t="str">
            <v>扶手外圈支撑钢线</v>
          </cell>
        </row>
        <row r="7416">
          <cell r="B7416" t="str">
            <v>SCS0004174</v>
          </cell>
          <cell r="C7416" t="str">
            <v>210SCS0004174</v>
          </cell>
          <cell r="D7416" t="str">
            <v>B40L中改杯托</v>
          </cell>
        </row>
        <row r="7417">
          <cell r="B7417" t="str">
            <v>SCS0004174</v>
          </cell>
          <cell r="C7417" t="str">
            <v>220SCS0004174</v>
          </cell>
          <cell r="D7417" t="str">
            <v>B40L中改杯托</v>
          </cell>
        </row>
        <row r="7418">
          <cell r="B7418" t="str">
            <v>REM0002065</v>
          </cell>
          <cell r="C7418" t="str">
            <v>210REM0002065</v>
          </cell>
          <cell r="D7418" t="str">
            <v>0.75平方黄线</v>
          </cell>
        </row>
        <row r="7419">
          <cell r="B7419" t="str">
            <v>BFA0000306</v>
          </cell>
          <cell r="C7419" t="str">
            <v>220BFA0000306</v>
          </cell>
          <cell r="D7419" t="str">
            <v>坐垫台阶螺栓2</v>
          </cell>
        </row>
        <row r="7420">
          <cell r="B7420" t="str">
            <v>BAS0010003</v>
          </cell>
          <cell r="C7420" t="str">
            <v>230BAS0010003</v>
          </cell>
          <cell r="D7420" t="str">
            <v>绞架轴套</v>
          </cell>
        </row>
        <row r="7421">
          <cell r="B7421" t="str">
            <v>SHT0001859</v>
          </cell>
          <cell r="C7421" t="str">
            <v>230SHT0001859</v>
          </cell>
          <cell r="D7421" t="str">
            <v>下框横梁</v>
          </cell>
        </row>
        <row r="7422">
          <cell r="B7422" t="str">
            <v>BAS0000044</v>
          </cell>
          <cell r="C7422" t="str">
            <v>230BAS0000044</v>
          </cell>
          <cell r="D7422" t="str">
            <v>压力轴承（前调大孔）</v>
          </cell>
        </row>
        <row r="7423">
          <cell r="B7423" t="str">
            <v>SHT0012030</v>
          </cell>
          <cell r="C7423" t="str">
            <v>230SHT0012030</v>
          </cell>
          <cell r="D7423" t="str">
            <v>内绞架左侧轴套</v>
          </cell>
        </row>
        <row r="7424">
          <cell r="B7424" t="str">
            <v>SHT0012034</v>
          </cell>
          <cell r="C7424" t="str">
            <v>230SHT0012034</v>
          </cell>
          <cell r="D7424" t="str">
            <v>气阀固定钢丝</v>
          </cell>
        </row>
        <row r="7425">
          <cell r="B7425" t="str">
            <v>SHT0012049</v>
          </cell>
          <cell r="C7425" t="str">
            <v>230SHT0012049</v>
          </cell>
          <cell r="D7425" t="str">
            <v>拉簧固定钢丝</v>
          </cell>
        </row>
        <row r="7426">
          <cell r="B7426" t="str">
            <v>SHT0012118</v>
          </cell>
          <cell r="C7426" t="str">
            <v>230SHT0012118</v>
          </cell>
          <cell r="D7426" t="str">
            <v>纵梁支撑轴套</v>
          </cell>
        </row>
        <row r="7427">
          <cell r="B7427" t="str">
            <v>SLT0010534</v>
          </cell>
          <cell r="C7427" t="str">
            <v>230SLT0010534</v>
          </cell>
          <cell r="D7427" t="str">
            <v>下限位块</v>
          </cell>
        </row>
        <row r="7428">
          <cell r="B7428" t="str">
            <v>RCA0000180</v>
          </cell>
          <cell r="C7428" t="str">
            <v>210RCA0000180</v>
          </cell>
          <cell r="D7428" t="str">
            <v>A柱扶手</v>
          </cell>
        </row>
        <row r="7429">
          <cell r="B7429" t="str">
            <v>REM0000564</v>
          </cell>
          <cell r="C7429" t="str">
            <v>210REM0000564</v>
          </cell>
          <cell r="D7429" t="str">
            <v>一汽MV3调整机构安装座</v>
          </cell>
        </row>
        <row r="7430">
          <cell r="B7430" t="str">
            <v>REM0002981</v>
          </cell>
          <cell r="C7430" t="str">
            <v>210REM0002981</v>
          </cell>
          <cell r="D7430" t="str">
            <v>BWL7500底座嵌件</v>
          </cell>
        </row>
        <row r="7431">
          <cell r="B7431" t="str">
            <v>REM0003330</v>
          </cell>
          <cell r="C7431" t="str">
            <v>210REM0003330</v>
          </cell>
          <cell r="D7431" t="str">
            <v>华菱H08右置右镜杆(焊接)</v>
          </cell>
        </row>
        <row r="7432">
          <cell r="B7432" t="str">
            <v>RSM0000106</v>
          </cell>
          <cell r="C7432" t="str">
            <v>210RSM0000106</v>
          </cell>
          <cell r="D7432" t="str">
            <v>2020S室内镜框</v>
          </cell>
        </row>
        <row r="7433">
          <cell r="B7433" t="str">
            <v>SHT0002174</v>
          </cell>
          <cell r="C7433" t="str">
            <v>210SHT0002174</v>
          </cell>
          <cell r="D7433" t="str">
            <v>BWL7500底座嵌件</v>
          </cell>
        </row>
        <row r="7434">
          <cell r="B7434" t="str">
            <v>SLT0010628</v>
          </cell>
          <cell r="C7434" t="str">
            <v>230SLT0010628</v>
          </cell>
          <cell r="D7434" t="str">
            <v>靠背调角器涡簧</v>
          </cell>
        </row>
        <row r="7435">
          <cell r="B7435" t="str">
            <v>SCS0004096</v>
          </cell>
          <cell r="C7435" t="str">
            <v>220SCS0004096</v>
          </cell>
          <cell r="D7435" t="str">
            <v>B40前排副司机调角手柄黑</v>
          </cell>
        </row>
        <row r="7436">
          <cell r="B7436" t="str">
            <v>SLT0010471</v>
          </cell>
          <cell r="C7436" t="str">
            <v>220SLT0010471</v>
          </cell>
          <cell r="D7436" t="str">
            <v>驾驶员座垫泡沫无纺布</v>
          </cell>
        </row>
        <row r="7437">
          <cell r="B7437" t="str">
            <v>SHT0001398</v>
          </cell>
          <cell r="C7437" t="str">
            <v>230SHT0001398</v>
          </cell>
          <cell r="D7437" t="str">
            <v>压力轴承（侧调小孔）</v>
          </cell>
        </row>
        <row r="7438">
          <cell r="B7438" t="str">
            <v>SHT0001780</v>
          </cell>
          <cell r="C7438" t="str">
            <v>230SHT0001780</v>
          </cell>
          <cell r="D7438" t="str">
            <v>仰角调节机构钣金件1左</v>
          </cell>
        </row>
        <row r="7439">
          <cell r="B7439" t="str">
            <v>SHT0001910</v>
          </cell>
          <cell r="C7439" t="str">
            <v>230SHT0001910</v>
          </cell>
          <cell r="D7439" t="str">
            <v>前罩壳支撑板</v>
          </cell>
        </row>
        <row r="7440">
          <cell r="B7440" t="str">
            <v>SHT0012112</v>
          </cell>
          <cell r="C7440" t="str">
            <v>230SHT0012112</v>
          </cell>
          <cell r="D7440" t="str">
            <v>副边罩壳钢丝</v>
          </cell>
        </row>
        <row r="7441">
          <cell r="B7441" t="str">
            <v>SHT0012997</v>
          </cell>
          <cell r="C7441" t="str">
            <v>230SHT0012997</v>
          </cell>
          <cell r="D7441" t="str">
            <v>调角器手柄钣金件右</v>
          </cell>
        </row>
        <row r="7442">
          <cell r="B7442" t="str">
            <v>SHT0014511</v>
          </cell>
          <cell r="C7442" t="str">
            <v>230SHT0014511</v>
          </cell>
          <cell r="D7442" t="str">
            <v>H6阻尼器金属轴套</v>
          </cell>
        </row>
        <row r="7443">
          <cell r="B7443" t="str">
            <v>SLT0010355</v>
          </cell>
          <cell r="C7443" t="str">
            <v>230SLT0010355</v>
          </cell>
          <cell r="D7443" t="str">
            <v>副驾靠背侧翼支撑钢丝</v>
          </cell>
        </row>
        <row r="7444">
          <cell r="B7444" t="str">
            <v>SLT0010380</v>
          </cell>
          <cell r="C7444" t="str">
            <v>230SLT0010380</v>
          </cell>
          <cell r="D7444" t="str">
            <v>驾驶员左侧护板固定支架B</v>
          </cell>
        </row>
        <row r="7445">
          <cell r="B7445" t="str">
            <v>SLT0010414</v>
          </cell>
          <cell r="C7445" t="str">
            <v>230SLT0010414</v>
          </cell>
          <cell r="D7445" t="str">
            <v>扶手旋转轴</v>
          </cell>
        </row>
        <row r="7446">
          <cell r="B7446" t="str">
            <v>SLT0010438</v>
          </cell>
          <cell r="C7446" t="str">
            <v>230SLT0010438</v>
          </cell>
          <cell r="D7446" t="str">
            <v>副驾靠背头枕加强钢丝</v>
          </cell>
        </row>
        <row r="7447">
          <cell r="B7447" t="str">
            <v>TST0000129</v>
          </cell>
          <cell r="C7447" t="str">
            <v>230TST0000129</v>
          </cell>
          <cell r="D7447" t="str">
            <v>φ10*140内方螺丝</v>
          </cell>
        </row>
        <row r="7448">
          <cell r="B7448" t="str">
            <v>SHT0002066</v>
          </cell>
          <cell r="C7448" t="str">
            <v>230SHT0002066</v>
          </cell>
          <cell r="D7448" t="str">
            <v>风扇固定支架</v>
          </cell>
        </row>
        <row r="7449">
          <cell r="B7449" t="str">
            <v>REM0003095</v>
          </cell>
          <cell r="C7449" t="str">
            <v>230REM0003095</v>
          </cell>
          <cell r="D7449" t="str">
            <v>濠乐热墩件不带齿</v>
          </cell>
        </row>
        <row r="7450">
          <cell r="B7450" t="str">
            <v>SHT0000583</v>
          </cell>
          <cell r="C7450" t="str">
            <v>220SHT0000583</v>
          </cell>
          <cell r="D7450" t="str">
            <v>H3升级司机总座罩壳(主)</v>
          </cell>
        </row>
        <row r="7451">
          <cell r="B7451" t="str">
            <v>SHT0000729</v>
          </cell>
          <cell r="C7451" t="str">
            <v>220SHT0000729</v>
          </cell>
          <cell r="D7451" t="str">
            <v>H3升级副司机总座罩壳</v>
          </cell>
        </row>
        <row r="7452">
          <cell r="B7452" t="str">
            <v>SCS0004639</v>
          </cell>
          <cell r="C7452" t="str">
            <v>230SCS0004639</v>
          </cell>
          <cell r="D7452" t="str">
            <v>副驾气囊固定板</v>
          </cell>
        </row>
        <row r="7453">
          <cell r="B7453" t="str">
            <v>SCS0004640</v>
          </cell>
          <cell r="C7453" t="str">
            <v>230SCS0004640</v>
          </cell>
          <cell r="D7453" t="str">
            <v>主驾气囊固定板</v>
          </cell>
        </row>
        <row r="7454">
          <cell r="B7454" t="str">
            <v>RIM0000122</v>
          </cell>
          <cell r="C7454" t="str">
            <v>210RIM0000122</v>
          </cell>
          <cell r="D7454" t="str">
            <v>K1室内镜杆</v>
          </cell>
        </row>
        <row r="7455">
          <cell r="B7455" t="str">
            <v>SHT0001161</v>
          </cell>
          <cell r="C7455" t="str">
            <v>230SHT0001161</v>
          </cell>
          <cell r="D7455" t="str">
            <v>气囊上支架右片</v>
          </cell>
        </row>
        <row r="7456">
          <cell r="B7456" t="str">
            <v>SHT0001162</v>
          </cell>
          <cell r="C7456" t="str">
            <v>230SHT0001162</v>
          </cell>
          <cell r="D7456" t="str">
            <v>气囊上支架左片</v>
          </cell>
        </row>
        <row r="7457">
          <cell r="B7457" t="str">
            <v>REM0002775</v>
          </cell>
          <cell r="C7457" t="str">
            <v>210REM0002775</v>
          </cell>
          <cell r="D7457" t="str">
            <v>后视镜小双面胶（左）</v>
          </cell>
        </row>
        <row r="7458">
          <cell r="B7458" t="str">
            <v>REM0002776</v>
          </cell>
          <cell r="C7458" t="str">
            <v>210REM0002776</v>
          </cell>
          <cell r="D7458" t="str">
            <v>后视镜小双面胶（右）</v>
          </cell>
        </row>
        <row r="7459">
          <cell r="B7459" t="str">
            <v>SHT0013345</v>
          </cell>
          <cell r="C7459" t="str">
            <v>230SHT0013345</v>
          </cell>
          <cell r="D7459" t="str">
            <v>下框后安装板</v>
          </cell>
        </row>
        <row r="7460">
          <cell r="B7460" t="str">
            <v>RCA0000123</v>
          </cell>
          <cell r="C7460" t="str">
            <v>210RCA0000123</v>
          </cell>
          <cell r="D7460" t="str">
            <v>文件柜焊接总成</v>
          </cell>
        </row>
        <row r="7461">
          <cell r="B7461" t="str">
            <v>RCA0000123</v>
          </cell>
          <cell r="C7461" t="str">
            <v>220RCA0000123</v>
          </cell>
          <cell r="D7461" t="str">
            <v>文件柜焊接总成</v>
          </cell>
        </row>
        <row r="7462">
          <cell r="B7462" t="str">
            <v>SHT0002038</v>
          </cell>
          <cell r="C7462" t="str">
            <v>230SHT0002038</v>
          </cell>
          <cell r="D7462" t="str">
            <v>阻尼器上固定轴</v>
          </cell>
        </row>
        <row r="7463">
          <cell r="B7463" t="str">
            <v>REM0003002</v>
          </cell>
          <cell r="C7463" t="str">
            <v>230REM0003002</v>
          </cell>
          <cell r="D7463" t="str">
            <v>左短支杆管</v>
          </cell>
        </row>
        <row r="7464">
          <cell r="B7464" t="str">
            <v>REM0003005</v>
          </cell>
          <cell r="C7464" t="str">
            <v>230REM0003005</v>
          </cell>
          <cell r="D7464" t="str">
            <v>右短支杆管</v>
          </cell>
        </row>
        <row r="7465">
          <cell r="B7465" t="str">
            <v>REM0000849</v>
          </cell>
          <cell r="C7465" t="str">
            <v>210REM0000849</v>
          </cell>
          <cell r="D7465" t="str">
            <v>M50N左密封垫</v>
          </cell>
        </row>
        <row r="7466">
          <cell r="B7466" t="str">
            <v>REM0001991</v>
          </cell>
          <cell r="C7466" t="str">
            <v>210REM0001991</v>
          </cell>
          <cell r="D7466" t="str">
            <v>欧马克室内镜杆(黑色)</v>
          </cell>
        </row>
        <row r="7467">
          <cell r="B7467" t="str">
            <v>REM0001991</v>
          </cell>
          <cell r="C7467" t="str">
            <v>230REM0001991</v>
          </cell>
          <cell r="D7467" t="str">
            <v>欧马克室内镜杆(黑色)</v>
          </cell>
        </row>
        <row r="7468">
          <cell r="B7468" t="str">
            <v>REM0002933</v>
          </cell>
          <cell r="C7468" t="str">
            <v>210REM0002933</v>
          </cell>
          <cell r="D7468" t="str">
            <v>驭菱灰镜杆</v>
          </cell>
        </row>
        <row r="7469">
          <cell r="B7469" t="str">
            <v>RCA0000072</v>
          </cell>
          <cell r="C7469" t="str">
            <v>210RCA0000072</v>
          </cell>
          <cell r="D7469" t="str">
            <v>重卡内扶手左66A0双孔</v>
          </cell>
        </row>
        <row r="7470">
          <cell r="B7470" t="str">
            <v>RCA0000077</v>
          </cell>
          <cell r="C7470" t="str">
            <v>210RCA0000077</v>
          </cell>
          <cell r="D7470" t="str">
            <v>重卡内扶手左双孔</v>
          </cell>
        </row>
        <row r="7471">
          <cell r="B7471" t="str">
            <v>RIM0000008</v>
          </cell>
          <cell r="C7471" t="str">
            <v>210RIM0000008</v>
          </cell>
          <cell r="D7471" t="str">
            <v>3GD球座</v>
          </cell>
        </row>
        <row r="7472">
          <cell r="B7472" t="str">
            <v>SLT0011537</v>
          </cell>
          <cell r="C7472" t="str">
            <v>220SLT0011537</v>
          </cell>
          <cell r="D7472" t="str">
            <v>座框钢丝支撑电泳总成</v>
          </cell>
        </row>
        <row r="7473">
          <cell r="B7473" t="str">
            <v>SLT0002546</v>
          </cell>
          <cell r="C7473" t="str">
            <v>230SLT0002546</v>
          </cell>
          <cell r="D7473" t="str">
            <v>靠背调角器涡簧</v>
          </cell>
        </row>
        <row r="7474">
          <cell r="B7474" t="str">
            <v>REM0001976</v>
          </cell>
          <cell r="C7474" t="str">
            <v>210REM0001976</v>
          </cell>
          <cell r="D7474" t="str">
            <v>欧马可502镜杆喷涂状态</v>
          </cell>
        </row>
        <row r="7475">
          <cell r="B7475" t="str">
            <v>SHT0001011</v>
          </cell>
          <cell r="C7475" t="str">
            <v>230SHT0001011</v>
          </cell>
          <cell r="D7475" t="str">
            <v>左加强板</v>
          </cell>
        </row>
        <row r="7476">
          <cell r="B7476" t="str">
            <v>SHT0001927</v>
          </cell>
          <cell r="C7476" t="str">
            <v>230SHT0001927</v>
          </cell>
          <cell r="D7476" t="str">
            <v>头枕主体管</v>
          </cell>
        </row>
        <row r="7477">
          <cell r="B7477" t="str">
            <v>REM0000972</v>
          </cell>
          <cell r="C7477" t="str">
            <v>210REM0000972</v>
          </cell>
          <cell r="D7477" t="str">
            <v>ETX护套(有柱)</v>
          </cell>
        </row>
        <row r="7478">
          <cell r="B7478" t="str">
            <v>BFA0000355</v>
          </cell>
          <cell r="C7478" t="str">
            <v>230BFA0000355</v>
          </cell>
          <cell r="D7478" t="str">
            <v>阻尼器上固定轴</v>
          </cell>
        </row>
        <row r="7479">
          <cell r="B7479" t="str">
            <v>REM0001796</v>
          </cell>
          <cell r="C7479" t="str">
            <v>210REM0001796</v>
          </cell>
          <cell r="D7479" t="str">
            <v>重卡2号直烧镜片</v>
          </cell>
        </row>
        <row r="7480">
          <cell r="B7480" t="str">
            <v>SLT0010297</v>
          </cell>
          <cell r="C7480" t="str">
            <v>220SLT0010297</v>
          </cell>
          <cell r="D7480" t="str">
            <v>驾驶员滑轨U型把手</v>
          </cell>
        </row>
        <row r="7481">
          <cell r="B7481" t="str">
            <v>SLT0002124</v>
          </cell>
          <cell r="C7481" t="str">
            <v>220SLT0002124</v>
          </cell>
          <cell r="D7481" t="str">
            <v>驾驶员U型把手</v>
          </cell>
        </row>
        <row r="7482">
          <cell r="B7482" t="str">
            <v>SLT0010297</v>
          </cell>
          <cell r="C7482" t="str">
            <v>230SLT0010297</v>
          </cell>
          <cell r="D7482" t="str">
            <v>驾驶员滑轨U型把手</v>
          </cell>
        </row>
        <row r="7483">
          <cell r="B7483" t="str">
            <v>SHT0010211</v>
          </cell>
          <cell r="C7483" t="str">
            <v>230SHT0010211</v>
          </cell>
          <cell r="D7483" t="str">
            <v>减震前横梁</v>
          </cell>
        </row>
        <row r="7484">
          <cell r="B7484" t="str">
            <v>TMA0000114</v>
          </cell>
          <cell r="C7484" t="str">
            <v>210TMA0000114</v>
          </cell>
          <cell r="D7484" t="str">
            <v>502胶水</v>
          </cell>
        </row>
        <row r="7485">
          <cell r="B7485" t="str">
            <v>REM0000603</v>
          </cell>
          <cell r="C7485" t="str">
            <v>210REM0000603</v>
          </cell>
          <cell r="D7485" t="str">
            <v>斯太尔王左上镜座</v>
          </cell>
        </row>
        <row r="7486">
          <cell r="B7486" t="str">
            <v>RIM0000139</v>
          </cell>
          <cell r="C7486" t="str">
            <v>210RIM0000139</v>
          </cell>
          <cell r="D7486" t="str">
            <v>1605室内新杆（新程）</v>
          </cell>
        </row>
        <row r="7487">
          <cell r="B7487" t="str">
            <v>REM0002972</v>
          </cell>
          <cell r="C7487" t="str">
            <v>230REM0002972</v>
          </cell>
          <cell r="D7487" t="str">
            <v>欧马可右舵左后视镜杆主管</v>
          </cell>
        </row>
        <row r="7488">
          <cell r="B7488" t="str">
            <v>SCS0004803</v>
          </cell>
          <cell r="C7488" t="str">
            <v>230SCS0004803</v>
          </cell>
          <cell r="D7488" t="str">
            <v>右座椅靠背侧翼支撑钢管</v>
          </cell>
        </row>
        <row r="7489">
          <cell r="B7489" t="str">
            <v>SCS0004807</v>
          </cell>
          <cell r="C7489" t="str">
            <v>230SCS0004807</v>
          </cell>
          <cell r="D7489" t="str">
            <v>左座椅靠背侧翼支撑钢管</v>
          </cell>
        </row>
        <row r="7490">
          <cell r="B7490" t="str">
            <v>SHT0001879</v>
          </cell>
          <cell r="C7490" t="str">
            <v>230SHT0001879</v>
          </cell>
          <cell r="D7490" t="str">
            <v>导向盒体</v>
          </cell>
        </row>
        <row r="7491">
          <cell r="B7491" t="str">
            <v>RSM0000295</v>
          </cell>
          <cell r="C7491" t="str">
            <v>230RSM0000295</v>
          </cell>
          <cell r="D7491" t="str">
            <v>A2下视镜副管分总成</v>
          </cell>
        </row>
        <row r="7492">
          <cell r="B7492" t="str">
            <v>REM0001883</v>
          </cell>
          <cell r="C7492" t="str">
            <v>230REM0001883</v>
          </cell>
          <cell r="D7492" t="str">
            <v>时代镜座左实</v>
          </cell>
        </row>
        <row r="7493">
          <cell r="B7493" t="str">
            <v>REM0003029</v>
          </cell>
          <cell r="C7493" t="str">
            <v>230REM0003029</v>
          </cell>
          <cell r="D7493" t="str">
            <v>金王子镜座</v>
          </cell>
        </row>
        <row r="7494">
          <cell r="B7494" t="str">
            <v>SHT0011774</v>
          </cell>
          <cell r="C7494" t="str">
            <v>230SHT0011774</v>
          </cell>
          <cell r="D7494" t="str">
            <v>前支撑方管</v>
          </cell>
        </row>
        <row r="7495">
          <cell r="B7495" t="str">
            <v>SHT0001220</v>
          </cell>
          <cell r="C7495" t="str">
            <v>230SHT0001220</v>
          </cell>
          <cell r="D7495" t="str">
            <v>滑块固定板组件主前</v>
          </cell>
        </row>
        <row r="7496">
          <cell r="B7496" t="str">
            <v>SHT0001221</v>
          </cell>
          <cell r="C7496" t="str">
            <v>230SHT0001221</v>
          </cell>
          <cell r="D7496" t="str">
            <v>滑块固定板组件主后</v>
          </cell>
        </row>
        <row r="7497">
          <cell r="B7497" t="str">
            <v>SCS0004187</v>
          </cell>
          <cell r="C7497" t="str">
            <v>220SCS0004187</v>
          </cell>
          <cell r="D7497" t="str">
            <v>座垫挂钩</v>
          </cell>
        </row>
        <row r="7498">
          <cell r="B7498" t="str">
            <v>SHT0001194</v>
          </cell>
          <cell r="C7498" t="str">
            <v>230SHT0001194</v>
          </cell>
          <cell r="D7498" t="str">
            <v>连接板2短轴右一汽</v>
          </cell>
        </row>
        <row r="7499">
          <cell r="B7499" t="str">
            <v>SHT0001195</v>
          </cell>
          <cell r="C7499" t="str">
            <v>230SHT0001195</v>
          </cell>
          <cell r="D7499" t="str">
            <v>连接板2短轴左一汽</v>
          </cell>
        </row>
        <row r="7500">
          <cell r="B7500" t="str">
            <v>REM0001132</v>
          </cell>
          <cell r="C7500" t="str">
            <v>210REM0001132</v>
          </cell>
          <cell r="D7500" t="str">
            <v>B80C左电折压板</v>
          </cell>
        </row>
        <row r="7501">
          <cell r="B7501" t="str">
            <v>REM0001155</v>
          </cell>
          <cell r="C7501" t="str">
            <v>210REM0001155</v>
          </cell>
          <cell r="D7501" t="str">
            <v>B80C右电折压板</v>
          </cell>
        </row>
        <row r="7502">
          <cell r="B7502" t="str">
            <v>REM0001132</v>
          </cell>
          <cell r="C7502" t="str">
            <v>230REM0001132</v>
          </cell>
          <cell r="D7502" t="str">
            <v>B80C左电折压板</v>
          </cell>
        </row>
        <row r="7503">
          <cell r="B7503" t="str">
            <v>REM0001155</v>
          </cell>
          <cell r="C7503" t="str">
            <v>230REM0001155</v>
          </cell>
          <cell r="D7503" t="str">
            <v>B80C右电折压板</v>
          </cell>
        </row>
        <row r="7504">
          <cell r="B7504" t="str">
            <v>SLT0010625</v>
          </cell>
          <cell r="C7504" t="str">
            <v>220SLT0010625</v>
          </cell>
          <cell r="D7504" t="str">
            <v>副靠背总成包装袋</v>
          </cell>
        </row>
        <row r="7505">
          <cell r="B7505" t="str">
            <v>SLT0002394</v>
          </cell>
          <cell r="C7505" t="str">
            <v>230SLT0002394</v>
          </cell>
          <cell r="D7505" t="str">
            <v>小背锁止板1总成</v>
          </cell>
        </row>
        <row r="7506">
          <cell r="B7506" t="str">
            <v>REM0001902</v>
          </cell>
          <cell r="C7506" t="str">
            <v>210REM0001902</v>
          </cell>
          <cell r="D7506" t="str">
            <v>捷运左上支架密封圈</v>
          </cell>
        </row>
        <row r="7507">
          <cell r="B7507" t="str">
            <v>REM0001909</v>
          </cell>
          <cell r="C7507" t="str">
            <v>210REM0001909</v>
          </cell>
          <cell r="D7507" t="str">
            <v>捷运右上支架密封圈</v>
          </cell>
        </row>
        <row r="7508">
          <cell r="B7508" t="str">
            <v>SBS0010032</v>
          </cell>
          <cell r="C7508" t="str">
            <v>220SBS0010032</v>
          </cell>
          <cell r="D7508" t="str">
            <v>司机左护盖</v>
          </cell>
        </row>
        <row r="7509">
          <cell r="B7509" t="str">
            <v>SLT0000312</v>
          </cell>
          <cell r="C7509" t="str">
            <v>220SLT0000312</v>
          </cell>
          <cell r="D7509" t="str">
            <v>K1司机护盖（左）</v>
          </cell>
        </row>
        <row r="7510">
          <cell r="B7510" t="str">
            <v>SBS0010038</v>
          </cell>
          <cell r="C7510" t="str">
            <v>220SBS0010038</v>
          </cell>
          <cell r="D7510" t="str">
            <v>副司机右护盖</v>
          </cell>
        </row>
        <row r="7511">
          <cell r="B7511" t="str">
            <v>SLT0000360</v>
          </cell>
          <cell r="C7511" t="str">
            <v>220SLT0000360</v>
          </cell>
          <cell r="D7511" t="str">
            <v>K1副司机护盖（右）</v>
          </cell>
        </row>
        <row r="7512">
          <cell r="B7512" t="str">
            <v>SHT0001954</v>
          </cell>
          <cell r="C7512" t="str">
            <v>230SHT0001954</v>
          </cell>
          <cell r="D7512" t="str">
            <v>支撑框线组件</v>
          </cell>
        </row>
        <row r="7513">
          <cell r="B7513" t="str">
            <v>SHT0000486</v>
          </cell>
          <cell r="C7513" t="str">
            <v>220SHT0000486</v>
          </cell>
          <cell r="D7513" t="str">
            <v>H4下卧铺护网挂点</v>
          </cell>
        </row>
        <row r="7514">
          <cell r="B7514" t="str">
            <v>REM0000579</v>
          </cell>
          <cell r="C7514" t="str">
            <v>210REM0000579</v>
          </cell>
          <cell r="D7514" t="str">
            <v>豪泺大镜头支撑板</v>
          </cell>
        </row>
        <row r="7515">
          <cell r="B7515" t="str">
            <v>REM0000579</v>
          </cell>
          <cell r="C7515" t="str">
            <v>230REM0000579</v>
          </cell>
          <cell r="D7515" t="str">
            <v>豪泺大镜头支撑板</v>
          </cell>
        </row>
        <row r="7516">
          <cell r="B7516" t="str">
            <v>REM0001925</v>
          </cell>
          <cell r="C7516" t="str">
            <v>210REM0001925</v>
          </cell>
          <cell r="D7516" t="str">
            <v>驭菱左镜片</v>
          </cell>
        </row>
        <row r="7517">
          <cell r="B7517" t="str">
            <v>REM0001931</v>
          </cell>
          <cell r="C7517" t="str">
            <v>210REM0001931</v>
          </cell>
          <cell r="D7517" t="str">
            <v>驭菱右镜片</v>
          </cell>
        </row>
        <row r="7518">
          <cell r="B7518" t="str">
            <v>SLT0011537</v>
          </cell>
          <cell r="C7518" t="str">
            <v>230SLT0011537</v>
          </cell>
          <cell r="D7518" t="str">
            <v>座框钢丝支撑电泳总成</v>
          </cell>
        </row>
        <row r="7519">
          <cell r="B7519" t="str">
            <v>SCS0001037</v>
          </cell>
          <cell r="C7519" t="str">
            <v>220SCS0001037</v>
          </cell>
          <cell r="D7519" t="str">
            <v>靠背骨架左连接板总成</v>
          </cell>
        </row>
        <row r="7520">
          <cell r="B7520" t="str">
            <v>SCS0001037</v>
          </cell>
          <cell r="C7520" t="str">
            <v>230SCS0001037</v>
          </cell>
          <cell r="D7520" t="str">
            <v>靠背骨架左连接板总成</v>
          </cell>
        </row>
        <row r="7521">
          <cell r="B7521" t="str">
            <v>REM0001108</v>
          </cell>
          <cell r="C7521" t="str">
            <v>210REM0001108</v>
          </cell>
          <cell r="D7521" t="str">
            <v>线束合件插接器</v>
          </cell>
        </row>
        <row r="7522">
          <cell r="B7522" t="str">
            <v>SLT0010549</v>
          </cell>
          <cell r="C7522" t="str">
            <v>230SLT0010549</v>
          </cell>
          <cell r="D7522" t="str">
            <v>外绞架加强板</v>
          </cell>
        </row>
        <row r="7523">
          <cell r="B7523" t="str">
            <v>RCA0000017</v>
          </cell>
          <cell r="C7523" t="str">
            <v>210RCA0000017</v>
          </cell>
          <cell r="D7523" t="str">
            <v>后侧围扶手</v>
          </cell>
        </row>
        <row r="7524">
          <cell r="B7524" t="str">
            <v>SBS0010144</v>
          </cell>
          <cell r="C7524" t="str">
            <v>230SBS0010144</v>
          </cell>
          <cell r="D7524" t="str">
            <v>支腿固定连接方管</v>
          </cell>
        </row>
        <row r="7525">
          <cell r="B7525" t="str">
            <v>SCS0004804</v>
          </cell>
          <cell r="C7525" t="str">
            <v>230SCS0004804</v>
          </cell>
          <cell r="D7525" t="str">
            <v>右座椅靠背泡棉下支撑钢管</v>
          </cell>
        </row>
        <row r="7526">
          <cell r="B7526" t="str">
            <v>REM0000148</v>
          </cell>
          <cell r="C7526" t="str">
            <v>210REM0000148</v>
          </cell>
          <cell r="D7526" t="str">
            <v>C35DB低配镜壳左</v>
          </cell>
        </row>
        <row r="7527">
          <cell r="B7527" t="str">
            <v>SCS0004843</v>
          </cell>
          <cell r="C7527" t="str">
            <v>230SCS0004843</v>
          </cell>
          <cell r="D7527" t="str">
            <v>下框后支架</v>
          </cell>
        </row>
        <row r="7528">
          <cell r="B7528" t="str">
            <v>REM0000422</v>
          </cell>
          <cell r="C7528" t="str">
            <v>210REM0000422</v>
          </cell>
          <cell r="D7528" t="str">
            <v>H4广角镜安装座</v>
          </cell>
        </row>
        <row r="7529">
          <cell r="B7529" t="str">
            <v>RCA0000096</v>
          </cell>
          <cell r="C7529" t="str">
            <v>210RCA0000096</v>
          </cell>
          <cell r="D7529" t="str">
            <v>登车扶手(同09)</v>
          </cell>
        </row>
        <row r="7530">
          <cell r="B7530" t="str">
            <v>SLT0002562</v>
          </cell>
          <cell r="C7530" t="str">
            <v>230SLT0002562</v>
          </cell>
          <cell r="D7530" t="str">
            <v>驾驶员头枕支撑杆</v>
          </cell>
        </row>
        <row r="7531">
          <cell r="B7531" t="str">
            <v>SHT0001882</v>
          </cell>
          <cell r="C7531" t="str">
            <v>230SHT0001882</v>
          </cell>
          <cell r="D7531" t="str">
            <v>上尼龙固定块</v>
          </cell>
        </row>
        <row r="7532">
          <cell r="B7532" t="str">
            <v>SHT0013936</v>
          </cell>
          <cell r="C7532" t="str">
            <v>220SHT0013936</v>
          </cell>
          <cell r="D7532" t="str">
            <v>分体靠背包装膜</v>
          </cell>
        </row>
        <row r="7533">
          <cell r="B7533" t="str">
            <v>SHT0013183</v>
          </cell>
          <cell r="C7533" t="str">
            <v>230SHT0013183</v>
          </cell>
          <cell r="D7533" t="str">
            <v>IGS垫圈</v>
          </cell>
        </row>
        <row r="7534">
          <cell r="B7534" t="str">
            <v>SHT0012896</v>
          </cell>
          <cell r="C7534" t="str">
            <v>210SHT0012896</v>
          </cell>
          <cell r="D7534" t="str">
            <v>2.0右舵调角器手柄标识</v>
          </cell>
        </row>
        <row r="7535">
          <cell r="B7535" t="str">
            <v>SHT0012896</v>
          </cell>
          <cell r="C7535" t="str">
            <v>220SHT0012896</v>
          </cell>
          <cell r="D7535" t="str">
            <v>2.0右舵调角器手柄标识</v>
          </cell>
        </row>
        <row r="7536">
          <cell r="B7536" t="str">
            <v>REM0002085</v>
          </cell>
          <cell r="C7536" t="str">
            <v>210REM0002085</v>
          </cell>
          <cell r="D7536" t="str">
            <v>济南轻卡镜座右舵右喷涂</v>
          </cell>
        </row>
        <row r="7537">
          <cell r="B7537" t="str">
            <v>REM0002086</v>
          </cell>
          <cell r="C7537" t="str">
            <v>210REM0002086</v>
          </cell>
          <cell r="D7537" t="str">
            <v>济南轻卡镜座右舵左喷涂</v>
          </cell>
        </row>
        <row r="7538">
          <cell r="B7538" t="str">
            <v>REM0002085</v>
          </cell>
          <cell r="C7538" t="str">
            <v>230REM0002085</v>
          </cell>
          <cell r="D7538" t="str">
            <v>济南轻卡镜座右舵右喷涂</v>
          </cell>
        </row>
        <row r="7539">
          <cell r="B7539" t="str">
            <v>REM0002086</v>
          </cell>
          <cell r="C7539" t="str">
            <v>230REM0002086</v>
          </cell>
          <cell r="D7539" t="str">
            <v>济南轻卡镜座右舵左喷涂</v>
          </cell>
        </row>
        <row r="7540">
          <cell r="B7540" t="str">
            <v>SHT0002246</v>
          </cell>
          <cell r="C7540" t="str">
            <v>230SHT0002246</v>
          </cell>
          <cell r="D7540" t="str">
            <v>主驾安全带上悬置安装板</v>
          </cell>
        </row>
        <row r="7541">
          <cell r="B7541" t="str">
            <v>SHT0002253</v>
          </cell>
          <cell r="C7541" t="str">
            <v>230SHT0002253</v>
          </cell>
          <cell r="D7541" t="str">
            <v>副驾安全带上悬置安装板</v>
          </cell>
        </row>
        <row r="7542">
          <cell r="B7542" t="str">
            <v>SHT0000156</v>
          </cell>
          <cell r="C7542" t="str">
            <v>220SHT0000156</v>
          </cell>
          <cell r="D7542" t="str">
            <v>H3改型副司机右侧罩壳</v>
          </cell>
        </row>
        <row r="7543">
          <cell r="B7543" t="str">
            <v>SHT0000590</v>
          </cell>
          <cell r="C7543" t="str">
            <v>220SHT0000590</v>
          </cell>
          <cell r="D7543" t="str">
            <v>H3改型司机调角器右罩壳</v>
          </cell>
        </row>
        <row r="7544">
          <cell r="B7544" t="str">
            <v>TST0001110</v>
          </cell>
          <cell r="C7544" t="str">
            <v>230TST0001110</v>
          </cell>
          <cell r="D7544" t="str">
            <v>圆磁</v>
          </cell>
        </row>
        <row r="7545">
          <cell r="B7545" t="str">
            <v>TST0000268</v>
          </cell>
          <cell r="C7545" t="str">
            <v>230TST0000268</v>
          </cell>
          <cell r="D7545" t="str">
            <v>直套φ14*25</v>
          </cell>
        </row>
        <row r="7546">
          <cell r="B7546" t="str">
            <v>SHT0000097</v>
          </cell>
          <cell r="C7546" t="str">
            <v>220SHT0000097</v>
          </cell>
          <cell r="D7546" t="str">
            <v>左侧升降器手柄前</v>
          </cell>
        </row>
        <row r="7547">
          <cell r="B7547" t="str">
            <v>SBS0010073</v>
          </cell>
          <cell r="C7547" t="str">
            <v>220SBS0010073</v>
          </cell>
          <cell r="D7547" t="str">
            <v>四人联体座椅左护壳</v>
          </cell>
        </row>
        <row r="7548">
          <cell r="B7548" t="str">
            <v>SBS0010074</v>
          </cell>
          <cell r="C7548" t="str">
            <v>220SBS0010074</v>
          </cell>
          <cell r="D7548" t="str">
            <v>四人联体座椅右护壳</v>
          </cell>
        </row>
        <row r="7549">
          <cell r="B7549" t="str">
            <v>SLT0000440</v>
          </cell>
          <cell r="C7549" t="str">
            <v>220SLT0000440</v>
          </cell>
          <cell r="D7549" t="str">
            <v>K1四人连体护盖（左）</v>
          </cell>
        </row>
        <row r="7550">
          <cell r="B7550" t="str">
            <v>SLT0000441</v>
          </cell>
          <cell r="C7550" t="str">
            <v>220SLT0000441</v>
          </cell>
          <cell r="D7550" t="str">
            <v>K1四人连体护盖（右）</v>
          </cell>
        </row>
        <row r="7551">
          <cell r="B7551" t="str">
            <v>SCS0005752</v>
          </cell>
          <cell r="C7551" t="str">
            <v>230SCS0005752</v>
          </cell>
          <cell r="D7551" t="str">
            <v>按钮固定板</v>
          </cell>
        </row>
        <row r="7552">
          <cell r="B7552" t="str">
            <v>SBS0010171</v>
          </cell>
          <cell r="C7552" t="str">
            <v>220SBS0010171</v>
          </cell>
          <cell r="D7552" t="str">
            <v>K1扶手米黄色</v>
          </cell>
        </row>
        <row r="7553">
          <cell r="B7553" t="str">
            <v>SLT0000378</v>
          </cell>
          <cell r="C7553" t="str">
            <v>220SLT0000378</v>
          </cell>
          <cell r="D7553" t="str">
            <v>K1扶手黑</v>
          </cell>
        </row>
        <row r="7554">
          <cell r="B7554" t="str">
            <v>SCS0007071</v>
          </cell>
          <cell r="C7554" t="str">
            <v>220SCS0007071</v>
          </cell>
          <cell r="D7554" t="str">
            <v>前排坐垫泡沫U型钢丝</v>
          </cell>
        </row>
        <row r="7555">
          <cell r="B7555" t="str">
            <v>SHT0002775</v>
          </cell>
          <cell r="C7555" t="str">
            <v>230SHT0002775</v>
          </cell>
          <cell r="D7555" t="str">
            <v>仰角凸轮钣金电泳</v>
          </cell>
        </row>
        <row r="7556">
          <cell r="B7556" t="str">
            <v>REM0003141</v>
          </cell>
          <cell r="C7556" t="str">
            <v>230REM0003141</v>
          </cell>
          <cell r="D7556" t="str">
            <v>捷运连接杆左侧管分总成</v>
          </cell>
        </row>
        <row r="7557">
          <cell r="B7557" t="str">
            <v>REM0003147</v>
          </cell>
          <cell r="C7557" t="str">
            <v>230REM0003147</v>
          </cell>
          <cell r="D7557" t="str">
            <v>捷运连接杆右侧管分总成</v>
          </cell>
        </row>
        <row r="7558">
          <cell r="B7558" t="str">
            <v>SLT0001095</v>
          </cell>
          <cell r="C7558" t="str">
            <v>220SLT0001095</v>
          </cell>
          <cell r="D7558" t="str">
            <v>K1四人连体左座无纺布</v>
          </cell>
        </row>
        <row r="7559">
          <cell r="B7559" t="str">
            <v>SHT0002386</v>
          </cell>
          <cell r="C7559" t="str">
            <v>230SHT0002386</v>
          </cell>
          <cell r="D7559" t="str">
            <v>连接板总成L</v>
          </cell>
        </row>
        <row r="7560">
          <cell r="B7560" t="str">
            <v>SHT0002387</v>
          </cell>
          <cell r="C7560" t="str">
            <v>230SHT0002387</v>
          </cell>
          <cell r="D7560" t="str">
            <v>连接板总成R</v>
          </cell>
        </row>
        <row r="7561">
          <cell r="B7561" t="str">
            <v>BFA0000305</v>
          </cell>
          <cell r="C7561" t="str">
            <v>220BFA0000305</v>
          </cell>
          <cell r="D7561" t="str">
            <v>靠背台阶螺栓1</v>
          </cell>
        </row>
        <row r="7562">
          <cell r="B7562" t="str">
            <v>SCS0011618</v>
          </cell>
          <cell r="C7562" t="str">
            <v>230SCS0011618</v>
          </cell>
          <cell r="D7562" t="str">
            <v>靠背复位卷簧</v>
          </cell>
        </row>
        <row r="7563">
          <cell r="B7563" t="str">
            <v>SLT0001679</v>
          </cell>
          <cell r="C7563" t="str">
            <v>220SLT0001679</v>
          </cell>
          <cell r="D7563" t="str">
            <v>副驾支撑杆长</v>
          </cell>
        </row>
        <row r="7564">
          <cell r="B7564" t="str">
            <v>SLT0001679</v>
          </cell>
          <cell r="C7564" t="str">
            <v>230SLT0001679</v>
          </cell>
          <cell r="D7564" t="str">
            <v>副驾支撑杆长</v>
          </cell>
        </row>
        <row r="7565">
          <cell r="B7565" t="str">
            <v>REM0001919</v>
          </cell>
          <cell r="C7565" t="str">
            <v>210REM0001919</v>
          </cell>
          <cell r="D7565" t="str">
            <v>仿丰田镜片</v>
          </cell>
        </row>
        <row r="7566">
          <cell r="B7566" t="str">
            <v>SCS0004420</v>
          </cell>
          <cell r="C7566" t="str">
            <v>230SCS0004420</v>
          </cell>
          <cell r="D7566" t="str">
            <v>左座椅座泡棉前支撑钢丝</v>
          </cell>
        </row>
        <row r="7567">
          <cell r="B7567" t="str">
            <v>SCS0005608</v>
          </cell>
          <cell r="C7567" t="str">
            <v>230SCS0005608</v>
          </cell>
          <cell r="D7567" t="str">
            <v>六分背锁支架</v>
          </cell>
        </row>
        <row r="7568">
          <cell r="B7568" t="str">
            <v>SCS0005942</v>
          </cell>
          <cell r="C7568" t="str">
            <v>230SCS0005942</v>
          </cell>
          <cell r="D7568" t="str">
            <v>四分背锁支架</v>
          </cell>
        </row>
        <row r="7569">
          <cell r="B7569" t="str">
            <v>SLT0000069</v>
          </cell>
          <cell r="C7569" t="str">
            <v>220SLT0000069</v>
          </cell>
          <cell r="D7569" t="str">
            <v>合页</v>
          </cell>
        </row>
        <row r="7570">
          <cell r="B7570" t="str">
            <v>SCS0004406</v>
          </cell>
          <cell r="C7570" t="str">
            <v>230SCS0004406</v>
          </cell>
          <cell r="D7570" t="str">
            <v>中改右侧扣手支架</v>
          </cell>
        </row>
        <row r="7571">
          <cell r="B7571" t="str">
            <v>SCS0004407</v>
          </cell>
          <cell r="C7571" t="str">
            <v>230SCS0004407</v>
          </cell>
          <cell r="D7571" t="str">
            <v>中改左侧扣手支架</v>
          </cell>
        </row>
        <row r="7572">
          <cell r="B7572" t="str">
            <v>RIM0000121</v>
          </cell>
          <cell r="C7572" t="str">
            <v>210RIM0000121</v>
          </cell>
          <cell r="D7572" t="str">
            <v>M20室内镜杆</v>
          </cell>
        </row>
        <row r="7573">
          <cell r="B7573" t="str">
            <v>RIM0000121</v>
          </cell>
          <cell r="C7573" t="str">
            <v>230RIM0000121</v>
          </cell>
          <cell r="D7573" t="str">
            <v>M20室内镜杆</v>
          </cell>
        </row>
        <row r="7574">
          <cell r="B7574" t="str">
            <v>SCS0005775</v>
          </cell>
          <cell r="C7574" t="str">
            <v>230SCS0005775</v>
          </cell>
          <cell r="D7574" t="str">
            <v>轴套B-18989</v>
          </cell>
        </row>
        <row r="7575">
          <cell r="B7575" t="str">
            <v>RCA0000099</v>
          </cell>
          <cell r="C7575" t="str">
            <v>210RCA0000099</v>
          </cell>
          <cell r="D7575" t="str">
            <v>登车拉手</v>
          </cell>
        </row>
        <row r="7576">
          <cell r="B7576" t="str">
            <v>SHT0011363</v>
          </cell>
          <cell r="C7576" t="str">
            <v>230SHT0011363</v>
          </cell>
          <cell r="D7576" t="str">
            <v>焊接轴套</v>
          </cell>
        </row>
        <row r="7577">
          <cell r="B7577" t="str">
            <v>SHT0011395</v>
          </cell>
          <cell r="C7577" t="str">
            <v>230SHT0011395</v>
          </cell>
          <cell r="D7577" t="str">
            <v>滑轨手柄销套</v>
          </cell>
        </row>
        <row r="7578">
          <cell r="B7578" t="str">
            <v>BEC0000049</v>
          </cell>
          <cell r="C7578" t="str">
            <v>210BEC0000049</v>
          </cell>
          <cell r="D7578" t="str">
            <v>AMP282104-1 插接件护套</v>
          </cell>
        </row>
        <row r="7579">
          <cell r="B7579" t="str">
            <v>BPC0000044</v>
          </cell>
          <cell r="C7579" t="str">
            <v>220BPC0000044</v>
          </cell>
          <cell r="D7579" t="str">
            <v>直通快速插头</v>
          </cell>
        </row>
        <row r="7580">
          <cell r="B7580" t="str">
            <v>SLT0000523</v>
          </cell>
          <cell r="C7580" t="str">
            <v>220SLT0000523</v>
          </cell>
          <cell r="D7580" t="str">
            <v>K1座椅固定挂钩（宽钩）</v>
          </cell>
        </row>
        <row r="7581">
          <cell r="B7581" t="str">
            <v>TST0000296</v>
          </cell>
          <cell r="C7581" t="str">
            <v>220TST0000296</v>
          </cell>
          <cell r="D7581" t="str">
            <v>气动改锥头</v>
          </cell>
        </row>
        <row r="7582">
          <cell r="B7582" t="str">
            <v>TST0000372</v>
          </cell>
          <cell r="C7582" t="str">
            <v>220TST0000372</v>
          </cell>
          <cell r="D7582" t="str">
            <v>生料带</v>
          </cell>
        </row>
        <row r="7583">
          <cell r="B7583" t="str">
            <v>TST0000715</v>
          </cell>
          <cell r="C7583" t="str">
            <v>220TST0000715</v>
          </cell>
          <cell r="D7583" t="str">
            <v>小纱剪</v>
          </cell>
        </row>
        <row r="7584">
          <cell r="B7584" t="str">
            <v>TST0000768</v>
          </cell>
          <cell r="C7584" t="str">
            <v>220TST0000768</v>
          </cell>
          <cell r="D7584" t="str">
            <v>刚毛刷</v>
          </cell>
        </row>
        <row r="7585">
          <cell r="B7585" t="str">
            <v>TST0001741</v>
          </cell>
          <cell r="C7585" t="str">
            <v>220TST0001741</v>
          </cell>
          <cell r="D7585" t="str">
            <v>小油壶</v>
          </cell>
        </row>
        <row r="7586">
          <cell r="B7586" t="str">
            <v>TSY0000847</v>
          </cell>
          <cell r="C7586" t="str">
            <v>220TSY0000847</v>
          </cell>
          <cell r="D7586" t="str">
            <v>绣花机梭芯</v>
          </cell>
        </row>
        <row r="7587">
          <cell r="B7587" t="str">
            <v>BPC0000044</v>
          </cell>
          <cell r="C7587" t="str">
            <v>230BPC0000044</v>
          </cell>
          <cell r="D7587" t="str">
            <v>直通快速插头</v>
          </cell>
        </row>
        <row r="7588">
          <cell r="B7588" t="str">
            <v>REM0002994</v>
          </cell>
          <cell r="C7588" t="str">
            <v>230REM0002994</v>
          </cell>
          <cell r="D7588" t="str">
            <v>MV3镜杆丝堵</v>
          </cell>
        </row>
        <row r="7589">
          <cell r="B7589" t="str">
            <v>SHT0001900</v>
          </cell>
          <cell r="C7589" t="str">
            <v>230SHT0001900</v>
          </cell>
          <cell r="D7589" t="str">
            <v>卡板</v>
          </cell>
        </row>
        <row r="7590">
          <cell r="B7590" t="str">
            <v>TST0000296</v>
          </cell>
          <cell r="C7590" t="str">
            <v>230TST0000296</v>
          </cell>
          <cell r="D7590" t="str">
            <v>气动改锥头</v>
          </cell>
        </row>
        <row r="7591">
          <cell r="B7591" t="str">
            <v>TST0000372</v>
          </cell>
          <cell r="C7591" t="str">
            <v>230TST0000372</v>
          </cell>
          <cell r="D7591" t="str">
            <v>生料带</v>
          </cell>
        </row>
        <row r="7592">
          <cell r="B7592" t="str">
            <v>TST0000537</v>
          </cell>
          <cell r="C7592" t="str">
            <v>230TST0000537</v>
          </cell>
          <cell r="D7592" t="str">
            <v>毛刷2寸</v>
          </cell>
        </row>
        <row r="7593">
          <cell r="B7593" t="str">
            <v>TST0001010</v>
          </cell>
          <cell r="C7593" t="str">
            <v>230TST0001010</v>
          </cell>
          <cell r="D7593" t="str">
            <v>明线槽</v>
          </cell>
        </row>
        <row r="7594">
          <cell r="B7594" t="str">
            <v>TST0001022</v>
          </cell>
          <cell r="C7594" t="str">
            <v>230TST0001022</v>
          </cell>
          <cell r="D7594" t="str">
            <v>卡子</v>
          </cell>
        </row>
        <row r="7595">
          <cell r="B7595" t="str">
            <v>TST0001149</v>
          </cell>
          <cell r="C7595" t="str">
            <v>230TST0001149</v>
          </cell>
          <cell r="D7595" t="str">
            <v>排风扇</v>
          </cell>
        </row>
        <row r="7596">
          <cell r="B7596" t="str">
            <v>TST0001728</v>
          </cell>
          <cell r="C7596" t="str">
            <v>230TST0001728</v>
          </cell>
          <cell r="D7596" t="str">
            <v>灯泡90W</v>
          </cell>
        </row>
        <row r="7597">
          <cell r="B7597" t="str">
            <v>RIM0000068</v>
          </cell>
          <cell r="C7597" t="str">
            <v>210RIM0000068</v>
          </cell>
          <cell r="D7597" t="str">
            <v>济南轻卡室内镜杆</v>
          </cell>
        </row>
        <row r="7598">
          <cell r="B7598" t="str">
            <v>RIM0000068</v>
          </cell>
          <cell r="C7598" t="str">
            <v>230RIM0000068</v>
          </cell>
          <cell r="D7598" t="str">
            <v>济南轻卡室内镜杆</v>
          </cell>
        </row>
        <row r="7599">
          <cell r="B7599" t="str">
            <v>SLT0002134</v>
          </cell>
          <cell r="C7599" t="str">
            <v>220SLT0002134</v>
          </cell>
          <cell r="D7599" t="str">
            <v>J6F驾驶员右侧护板</v>
          </cell>
        </row>
        <row r="7600">
          <cell r="B7600" t="str">
            <v>SHT0013106</v>
          </cell>
          <cell r="C7600" t="str">
            <v>230SHT0013106</v>
          </cell>
          <cell r="D7600" t="str">
            <v>内绞架支撑管</v>
          </cell>
        </row>
        <row r="7601">
          <cell r="B7601" t="str">
            <v>REM0002868</v>
          </cell>
          <cell r="C7601" t="str">
            <v>210REM0002868</v>
          </cell>
          <cell r="D7601" t="str">
            <v>A2衬套</v>
          </cell>
        </row>
        <row r="7602">
          <cell r="B7602" t="str">
            <v>SCS0000976</v>
          </cell>
          <cell r="C7602" t="str">
            <v>220SCS0000976</v>
          </cell>
          <cell r="D7602" t="str">
            <v>前排滑轨解锁手把</v>
          </cell>
        </row>
        <row r="7603">
          <cell r="B7603" t="str">
            <v>SCS0000976</v>
          </cell>
          <cell r="C7603" t="str">
            <v>230SCS0000976</v>
          </cell>
          <cell r="D7603" t="str">
            <v>前排滑轨解锁手把</v>
          </cell>
        </row>
        <row r="7604">
          <cell r="B7604" t="str">
            <v>SLT0010587</v>
          </cell>
          <cell r="C7604" t="str">
            <v>230SLT0010587</v>
          </cell>
          <cell r="D7604" t="str">
            <v>下管左焊接钢丝</v>
          </cell>
        </row>
        <row r="7605">
          <cell r="B7605" t="str">
            <v>SLT0010639</v>
          </cell>
          <cell r="C7605" t="str">
            <v>230SLT0010639</v>
          </cell>
          <cell r="D7605" t="str">
            <v>下管右焊接钢丝</v>
          </cell>
        </row>
        <row r="7606">
          <cell r="B7606" t="str">
            <v>BFA0000304</v>
          </cell>
          <cell r="C7606" t="str">
            <v>220BFA0000304</v>
          </cell>
          <cell r="D7606" t="str">
            <v>靠背台阶螺栓2</v>
          </cell>
        </row>
        <row r="7607">
          <cell r="B7607" t="str">
            <v>TSY0000534</v>
          </cell>
          <cell r="C7607" t="str">
            <v>220TSY0000534</v>
          </cell>
          <cell r="D7607" t="str">
            <v>黑色拉锁250cm</v>
          </cell>
        </row>
        <row r="7608">
          <cell r="B7608" t="str">
            <v>SHT0011009</v>
          </cell>
          <cell r="C7608" t="str">
            <v>230SHT0011009</v>
          </cell>
          <cell r="D7608" t="str">
            <v>后罩壳固定钣金</v>
          </cell>
        </row>
        <row r="7609">
          <cell r="B7609" t="str">
            <v>RIM0000144</v>
          </cell>
          <cell r="C7609" t="str">
            <v>210RIM0000144</v>
          </cell>
          <cell r="D7609" t="str">
            <v>1029室内镜镜框镜片组件</v>
          </cell>
        </row>
        <row r="7610">
          <cell r="B7610" t="str">
            <v>RIM0000147</v>
          </cell>
          <cell r="C7610" t="str">
            <v>210RIM0000147</v>
          </cell>
          <cell r="D7610" t="str">
            <v>1028室内镜镜框镜片组件</v>
          </cell>
        </row>
        <row r="7611">
          <cell r="B7611" t="str">
            <v>SHT0001357</v>
          </cell>
          <cell r="C7611" t="str">
            <v>230SHT0001357</v>
          </cell>
          <cell r="D7611" t="str">
            <v>左旋转钣金件总成电泳</v>
          </cell>
        </row>
        <row r="7612">
          <cell r="B7612" t="str">
            <v>SHT0001358</v>
          </cell>
          <cell r="C7612" t="str">
            <v>230SHT0001358</v>
          </cell>
          <cell r="D7612" t="str">
            <v>右旋转钣金件总成电泳</v>
          </cell>
        </row>
        <row r="7613">
          <cell r="B7613" t="str">
            <v>SHT0013146</v>
          </cell>
          <cell r="C7613" t="str">
            <v>230SHT0013146</v>
          </cell>
          <cell r="D7613" t="str">
            <v>后升降拉簧</v>
          </cell>
        </row>
        <row r="7614">
          <cell r="B7614" t="str">
            <v>SCS0004338</v>
          </cell>
          <cell r="C7614" t="str">
            <v>230SCS0004338</v>
          </cell>
          <cell r="D7614" t="str">
            <v>内前连动板总成</v>
          </cell>
        </row>
        <row r="7615">
          <cell r="B7615" t="str">
            <v>SCS0004340</v>
          </cell>
          <cell r="C7615" t="str">
            <v>230SCS0004340</v>
          </cell>
          <cell r="D7615" t="str">
            <v>外前连动板总成</v>
          </cell>
        </row>
        <row r="7616">
          <cell r="B7616" t="str">
            <v>SHT0000774</v>
          </cell>
          <cell r="C7616" t="str">
            <v>220SHT0000774</v>
          </cell>
          <cell r="D7616" t="str">
            <v>上卧铺支座装饰罩左</v>
          </cell>
        </row>
        <row r="7617">
          <cell r="B7617" t="str">
            <v>SHT0000775</v>
          </cell>
          <cell r="C7617" t="str">
            <v>220SHT0000775</v>
          </cell>
          <cell r="D7617" t="str">
            <v>上卧铺支座装饰罩右</v>
          </cell>
        </row>
        <row r="7618">
          <cell r="B7618" t="str">
            <v>SHT0010928</v>
          </cell>
          <cell r="C7618" t="str">
            <v>230SHT0010928</v>
          </cell>
          <cell r="D7618" t="str">
            <v>底座上连接方管</v>
          </cell>
        </row>
        <row r="7619">
          <cell r="B7619" t="str">
            <v>BAS0000073</v>
          </cell>
          <cell r="C7619" t="str">
            <v>210BAS0000073</v>
          </cell>
          <cell r="D7619" t="str">
            <v>环箍</v>
          </cell>
        </row>
        <row r="7620">
          <cell r="B7620" t="str">
            <v>SHT0002730</v>
          </cell>
          <cell r="C7620" t="str">
            <v>230SHT0002730</v>
          </cell>
          <cell r="D7620" t="str">
            <v>主驾下左安全带导向钢丝</v>
          </cell>
        </row>
        <row r="7621">
          <cell r="B7621" t="str">
            <v>SHT0002731</v>
          </cell>
          <cell r="C7621" t="str">
            <v>230SHT0002731</v>
          </cell>
          <cell r="D7621" t="str">
            <v>副驾下右安全带导向钢丝</v>
          </cell>
        </row>
        <row r="7622">
          <cell r="B7622" t="str">
            <v>BSP0000088</v>
          </cell>
          <cell r="C7622" t="str">
            <v>230BSP0000088</v>
          </cell>
          <cell r="D7622" t="str">
            <v>靠背复位卷簧</v>
          </cell>
        </row>
        <row r="7623">
          <cell r="B7623" t="str">
            <v>SHT0013734</v>
          </cell>
          <cell r="C7623" t="str">
            <v>210SHT0013734</v>
          </cell>
          <cell r="D7623" t="str">
            <v>X3000正调角手柄L5000标识</v>
          </cell>
        </row>
        <row r="7624">
          <cell r="B7624" t="str">
            <v>SHT0001661</v>
          </cell>
          <cell r="C7624" t="str">
            <v>210SHT0001661</v>
          </cell>
          <cell r="D7624" t="str">
            <v>X3000正仰角手柄(灰)</v>
          </cell>
        </row>
        <row r="7625">
          <cell r="B7625" t="str">
            <v>SHT0010982</v>
          </cell>
          <cell r="C7625" t="str">
            <v>210SHT0010982</v>
          </cell>
          <cell r="D7625" t="str">
            <v>X3000正司机调角器手柄</v>
          </cell>
        </row>
        <row r="7626">
          <cell r="B7626" t="str">
            <v>SHT0010982</v>
          </cell>
          <cell r="C7626" t="str">
            <v>220SHT0010982</v>
          </cell>
          <cell r="D7626" t="str">
            <v>X3000正司机调角器手柄</v>
          </cell>
        </row>
        <row r="7627">
          <cell r="B7627" t="str">
            <v>SLT0010360</v>
          </cell>
          <cell r="C7627" t="str">
            <v>220SLT0010360</v>
          </cell>
          <cell r="D7627" t="str">
            <v>副驾靠背右侧护板</v>
          </cell>
        </row>
        <row r="7628">
          <cell r="B7628" t="str">
            <v>SHT0000771</v>
          </cell>
          <cell r="C7628" t="str">
            <v>220SHT0000771</v>
          </cell>
          <cell r="D7628" t="str">
            <v>卧铺支座左侧罩壳</v>
          </cell>
        </row>
        <row r="7629">
          <cell r="B7629" t="str">
            <v>SHT0000772</v>
          </cell>
          <cell r="C7629" t="str">
            <v>220SHT0000772</v>
          </cell>
          <cell r="D7629" t="str">
            <v>卧铺支座右侧罩壳</v>
          </cell>
        </row>
        <row r="7630">
          <cell r="B7630" t="str">
            <v>SCS0004880</v>
          </cell>
          <cell r="C7630" t="str">
            <v>230SCS0004880</v>
          </cell>
          <cell r="D7630" t="str">
            <v>右侧调角器下连接板</v>
          </cell>
        </row>
        <row r="7631">
          <cell r="B7631" t="str">
            <v>SCS0004881</v>
          </cell>
          <cell r="C7631" t="str">
            <v>230SCS0004881</v>
          </cell>
          <cell r="D7631" t="str">
            <v>左侧调角器下连接板</v>
          </cell>
        </row>
        <row r="7632">
          <cell r="B7632" t="str">
            <v>BFA0000572</v>
          </cell>
          <cell r="C7632" t="str">
            <v>210BFA0000572</v>
          </cell>
          <cell r="D7632" t="str">
            <v>美纹纸</v>
          </cell>
        </row>
        <row r="7633">
          <cell r="B7633" t="str">
            <v>RSM0000124</v>
          </cell>
          <cell r="C7633" t="str">
            <v>210RSM0000124</v>
          </cell>
          <cell r="D7633" t="str">
            <v>H4补盲镜胶垫</v>
          </cell>
        </row>
        <row r="7634">
          <cell r="B7634" t="str">
            <v>TST0000813</v>
          </cell>
          <cell r="C7634" t="str">
            <v>230TST0000813</v>
          </cell>
          <cell r="D7634" t="str">
            <v>钥匙1-13</v>
          </cell>
        </row>
        <row r="7635">
          <cell r="B7635" t="str">
            <v>TST0001239</v>
          </cell>
          <cell r="C7635" t="str">
            <v>230TST0001239</v>
          </cell>
          <cell r="D7635" t="str">
            <v>合金钢弹簧</v>
          </cell>
        </row>
        <row r="7636">
          <cell r="B7636" t="str">
            <v>TST0001421</v>
          </cell>
          <cell r="C7636" t="str">
            <v>230TST0001421</v>
          </cell>
          <cell r="D7636" t="str">
            <v>标准杆φ3</v>
          </cell>
        </row>
        <row r="7637">
          <cell r="B7637" t="str">
            <v>BEC0010017</v>
          </cell>
          <cell r="C7637" t="str">
            <v>220BEC0010017</v>
          </cell>
          <cell r="D7637" t="str">
            <v>风扇保护壳</v>
          </cell>
        </row>
        <row r="7638">
          <cell r="B7638" t="str">
            <v>REM0001899</v>
          </cell>
          <cell r="C7638" t="str">
            <v>210REM0001899</v>
          </cell>
          <cell r="D7638" t="str">
            <v>ETX上镜杆护套(无柱)</v>
          </cell>
        </row>
        <row r="7639">
          <cell r="B7639" t="str">
            <v>RCA0000184</v>
          </cell>
          <cell r="C7639" t="str">
            <v>210RCA0000184</v>
          </cell>
          <cell r="D7639" t="str">
            <v>登车扶手</v>
          </cell>
        </row>
        <row r="7640">
          <cell r="B7640" t="str">
            <v>BAS0000056</v>
          </cell>
          <cell r="C7640" t="str">
            <v>230BAS0000056</v>
          </cell>
          <cell r="D7640" t="str">
            <v>外绞架钢轴套</v>
          </cell>
        </row>
        <row r="7641">
          <cell r="B7641" t="str">
            <v>SHT0010983</v>
          </cell>
          <cell r="C7641" t="str">
            <v>220SHT0010983</v>
          </cell>
          <cell r="D7641" t="str">
            <v>X3000副司机调角器手柄</v>
          </cell>
        </row>
        <row r="7642">
          <cell r="B7642" t="str">
            <v>SHT0010983</v>
          </cell>
          <cell r="C7642" t="str">
            <v>210SHT0010983</v>
          </cell>
          <cell r="D7642" t="str">
            <v>X3000副司机调角器手柄</v>
          </cell>
        </row>
        <row r="7643">
          <cell r="B7643" t="str">
            <v>REM0000614</v>
          </cell>
          <cell r="C7643" t="str">
            <v>210REM0000614</v>
          </cell>
          <cell r="D7643" t="str">
            <v>济南矿山车支架胶垫</v>
          </cell>
        </row>
        <row r="7644">
          <cell r="B7644" t="str">
            <v>SLT0000235</v>
          </cell>
          <cell r="C7644" t="str">
            <v>220SLT0000235</v>
          </cell>
          <cell r="D7644" t="str">
            <v>6486小拉杆</v>
          </cell>
        </row>
        <row r="7645">
          <cell r="B7645" t="str">
            <v>SLT0002791</v>
          </cell>
          <cell r="C7645" t="str">
            <v>220SLT0002791</v>
          </cell>
          <cell r="D7645" t="str">
            <v>6486小拉杆右舵</v>
          </cell>
        </row>
        <row r="7646">
          <cell r="B7646" t="str">
            <v>TST0000177</v>
          </cell>
          <cell r="C7646" t="str">
            <v>230TST0000177</v>
          </cell>
          <cell r="D7646" t="str">
            <v>ф5.3*80冲针</v>
          </cell>
        </row>
        <row r="7647">
          <cell r="B7647" t="str">
            <v>TST0000345</v>
          </cell>
          <cell r="C7647" t="str">
            <v>230TST0000345</v>
          </cell>
          <cell r="D7647" t="str">
            <v>塑料槽板</v>
          </cell>
        </row>
        <row r="7648">
          <cell r="B7648" t="str">
            <v>TST0000679</v>
          </cell>
          <cell r="C7648" t="str">
            <v>230TST0000679</v>
          </cell>
          <cell r="D7648" t="str">
            <v>小灯泡24V</v>
          </cell>
        </row>
        <row r="7649">
          <cell r="B7649" t="str">
            <v>SCS0004337</v>
          </cell>
          <cell r="C7649" t="str">
            <v>220SCS0004337</v>
          </cell>
          <cell r="D7649" t="str">
            <v>主动头枕导套总成</v>
          </cell>
        </row>
        <row r="7650">
          <cell r="B7650" t="str">
            <v>SCS0003298</v>
          </cell>
          <cell r="C7650" t="str">
            <v>210SCS0003298</v>
          </cell>
          <cell r="D7650" t="str">
            <v>四分靠背调角器罩右</v>
          </cell>
        </row>
        <row r="7651">
          <cell r="B7651" t="str">
            <v>SCS0004978</v>
          </cell>
          <cell r="C7651" t="str">
            <v>230SCS0004978</v>
          </cell>
          <cell r="D7651" t="str">
            <v>豪华型后旋转管总成</v>
          </cell>
        </row>
        <row r="7652">
          <cell r="B7652" t="str">
            <v>SHT0001128</v>
          </cell>
          <cell r="C7652" t="str">
            <v>230SHT0001128</v>
          </cell>
          <cell r="D7652" t="str">
            <v>后安装板（右）</v>
          </cell>
        </row>
        <row r="7653">
          <cell r="B7653" t="str">
            <v>SHT0001129</v>
          </cell>
          <cell r="C7653" t="str">
            <v>230SHT0001129</v>
          </cell>
          <cell r="D7653" t="str">
            <v>后安装板（左）</v>
          </cell>
        </row>
        <row r="7654">
          <cell r="B7654" t="str">
            <v>SLT0010525</v>
          </cell>
          <cell r="C7654" t="str">
            <v>230SLT0010525</v>
          </cell>
          <cell r="D7654" t="str">
            <v>内外绞架连接螺栓</v>
          </cell>
        </row>
        <row r="7655">
          <cell r="B7655" t="str">
            <v>SHT0010726</v>
          </cell>
          <cell r="C7655" t="str">
            <v>220SHT0010726</v>
          </cell>
          <cell r="D7655" t="str">
            <v>直通变径接头</v>
          </cell>
        </row>
        <row r="7656">
          <cell r="B7656" t="str">
            <v>BFA0000634</v>
          </cell>
          <cell r="C7656" t="str">
            <v>230BFA0000634</v>
          </cell>
          <cell r="D7656" t="str">
            <v>M20带垫黑螺母</v>
          </cell>
        </row>
        <row r="7657">
          <cell r="B7657" t="str">
            <v>REM0000915</v>
          </cell>
          <cell r="C7657" t="str">
            <v>210REM0000915</v>
          </cell>
          <cell r="D7657" t="str">
            <v>B40左后视骨架低配</v>
          </cell>
        </row>
        <row r="7658">
          <cell r="B7658" t="str">
            <v>REM0003101</v>
          </cell>
          <cell r="C7658" t="str">
            <v>230REM0003101</v>
          </cell>
          <cell r="D7658" t="str">
            <v>上支架直管</v>
          </cell>
        </row>
        <row r="7659">
          <cell r="B7659" t="str">
            <v>TST0000957</v>
          </cell>
          <cell r="C7659" t="str">
            <v>230TST0000957</v>
          </cell>
          <cell r="D7659" t="str">
            <v>瓷咀</v>
          </cell>
        </row>
        <row r="7660">
          <cell r="B7660" t="str">
            <v>TSY0000133</v>
          </cell>
          <cell r="C7660" t="str">
            <v>220TSY0000133</v>
          </cell>
          <cell r="D7660" t="str">
            <v>1B2490上卧铺拉带总成长</v>
          </cell>
        </row>
        <row r="7661">
          <cell r="B7661" t="str">
            <v>SLT0001707</v>
          </cell>
          <cell r="C7661" t="str">
            <v>220SLT0001707</v>
          </cell>
          <cell r="D7661" t="str">
            <v>主驾座椅防护罩</v>
          </cell>
        </row>
        <row r="7662">
          <cell r="B7662" t="str">
            <v>SBS0010178</v>
          </cell>
          <cell r="C7662" t="str">
            <v>220SBS0010178</v>
          </cell>
          <cell r="D7662" t="str">
            <v>K1右舵双人护罩右</v>
          </cell>
        </row>
        <row r="7663">
          <cell r="B7663" t="str">
            <v>SLT0000544</v>
          </cell>
          <cell r="C7663" t="str">
            <v>220SLT0000544</v>
          </cell>
          <cell r="D7663" t="str">
            <v>K1右舵双人中间护盖左</v>
          </cell>
        </row>
        <row r="7664">
          <cell r="B7664" t="str">
            <v>SHT0010212</v>
          </cell>
          <cell r="C7664" t="str">
            <v>230SHT0010212</v>
          </cell>
          <cell r="D7664" t="str">
            <v>上框加强板</v>
          </cell>
        </row>
        <row r="7665">
          <cell r="B7665" t="str">
            <v>SBS0010043</v>
          </cell>
          <cell r="C7665" t="str">
            <v>220SBS0010043</v>
          </cell>
          <cell r="D7665" t="str">
            <v>双人中间右护盖</v>
          </cell>
        </row>
        <row r="7666">
          <cell r="B7666" t="str">
            <v>SBS0010174</v>
          </cell>
          <cell r="C7666" t="str">
            <v>220SBS0010174</v>
          </cell>
          <cell r="D7666" t="str">
            <v>K1双人中间护盖（右）</v>
          </cell>
        </row>
        <row r="7667">
          <cell r="B7667" t="str">
            <v>SLT0000382</v>
          </cell>
          <cell r="C7667" t="str">
            <v>220SLT0000382</v>
          </cell>
          <cell r="D7667" t="str">
            <v>K1双人中间护盖（右）</v>
          </cell>
        </row>
        <row r="7668">
          <cell r="B7668" t="str">
            <v>REM0000789</v>
          </cell>
          <cell r="C7668" t="str">
            <v>210REM0000789</v>
          </cell>
          <cell r="D7668" t="str">
            <v>C33D下盖板左</v>
          </cell>
        </row>
        <row r="7669">
          <cell r="B7669" t="str">
            <v>REM0000816</v>
          </cell>
          <cell r="C7669" t="str">
            <v>210REM0000816</v>
          </cell>
          <cell r="D7669" t="str">
            <v>C33D下盖板右</v>
          </cell>
        </row>
        <row r="7670">
          <cell r="B7670" t="str">
            <v>RCA0000103</v>
          </cell>
          <cell r="C7670" t="str">
            <v>210RCA0000103</v>
          </cell>
          <cell r="D7670" t="str">
            <v>乘客拉手(国五小卡2)</v>
          </cell>
        </row>
        <row r="7671">
          <cell r="B7671" t="str">
            <v>RCA0000104</v>
          </cell>
          <cell r="C7671" t="str">
            <v>210RCA0000104</v>
          </cell>
          <cell r="D7671" t="str">
            <v>乘客拉手</v>
          </cell>
        </row>
        <row r="7672">
          <cell r="B7672" t="str">
            <v>SHT0001366</v>
          </cell>
          <cell r="C7672" t="str">
            <v>230SHT0001366</v>
          </cell>
          <cell r="D7672" t="str">
            <v>左旋转钣金件总成</v>
          </cell>
        </row>
        <row r="7673">
          <cell r="B7673" t="str">
            <v>SHT0001367</v>
          </cell>
          <cell r="C7673" t="str">
            <v>230SHT0001367</v>
          </cell>
          <cell r="D7673" t="str">
            <v>右旋转钣金件总成</v>
          </cell>
        </row>
        <row r="7674">
          <cell r="B7674" t="str">
            <v>SLT0001100</v>
          </cell>
          <cell r="C7674" t="str">
            <v>220SLT0001100</v>
          </cell>
          <cell r="D7674" t="str">
            <v>K1双人座无纺布</v>
          </cell>
        </row>
        <row r="7675">
          <cell r="B7675" t="str">
            <v>REM0001804</v>
          </cell>
          <cell r="C7675" t="str">
            <v>210REM0001804</v>
          </cell>
          <cell r="D7675" t="str">
            <v>豪泺左下镜座盖</v>
          </cell>
        </row>
        <row r="7676">
          <cell r="B7676" t="str">
            <v>REM0001815</v>
          </cell>
          <cell r="C7676" t="str">
            <v>210REM0001815</v>
          </cell>
          <cell r="D7676" t="str">
            <v>豪泺右下盖</v>
          </cell>
        </row>
        <row r="7677">
          <cell r="B7677" t="str">
            <v>SBS0010039</v>
          </cell>
          <cell r="C7677" t="str">
            <v>220SBS0010039</v>
          </cell>
          <cell r="D7677" t="str">
            <v>副司机左护盖</v>
          </cell>
        </row>
        <row r="7678">
          <cell r="B7678" t="str">
            <v>SLT0000359</v>
          </cell>
          <cell r="C7678" t="str">
            <v>220SLT0000359</v>
          </cell>
          <cell r="D7678" t="str">
            <v>K1副司机护盖（左）</v>
          </cell>
        </row>
        <row r="7679">
          <cell r="B7679" t="str">
            <v>REM0003235</v>
          </cell>
          <cell r="C7679" t="str">
            <v>210REM0003235</v>
          </cell>
          <cell r="D7679" t="str">
            <v>出口澳洲加热片线束</v>
          </cell>
        </row>
        <row r="7680">
          <cell r="B7680" t="str">
            <v>BFA0000392</v>
          </cell>
          <cell r="C7680" t="str">
            <v>230BFA0000392</v>
          </cell>
          <cell r="D7680" t="str">
            <v>连接螺栓2</v>
          </cell>
        </row>
        <row r="7681">
          <cell r="B7681" t="str">
            <v>SHT0001234</v>
          </cell>
          <cell r="C7681" t="str">
            <v>230SHT0001234</v>
          </cell>
          <cell r="D7681" t="str">
            <v>连接板2短轴右H3</v>
          </cell>
        </row>
        <row r="7682">
          <cell r="B7682" t="str">
            <v>SHT0001235</v>
          </cell>
          <cell r="C7682" t="str">
            <v>230SHT0001235</v>
          </cell>
          <cell r="D7682" t="str">
            <v>连接板2短轴左H3</v>
          </cell>
        </row>
        <row r="7683">
          <cell r="B7683" t="str">
            <v>SHT0012010</v>
          </cell>
          <cell r="C7683" t="str">
            <v>230SHT0012010</v>
          </cell>
          <cell r="D7683" t="str">
            <v>升降调节左侧固定钣金</v>
          </cell>
        </row>
        <row r="7684">
          <cell r="B7684" t="str">
            <v>SLT0000118</v>
          </cell>
          <cell r="C7684" t="str">
            <v>220SLT0000118</v>
          </cell>
          <cell r="D7684" t="str">
            <v>M3后排护罩福田灰</v>
          </cell>
        </row>
        <row r="7685">
          <cell r="B7685" t="str">
            <v>SLT0000426</v>
          </cell>
          <cell r="C7685" t="str">
            <v>220SLT0000426</v>
          </cell>
          <cell r="D7685" t="str">
            <v>k1翻滚座包装膜</v>
          </cell>
        </row>
        <row r="7686">
          <cell r="B7686" t="str">
            <v>SCS0004405</v>
          </cell>
          <cell r="C7686" t="str">
            <v>230SCS0004405</v>
          </cell>
          <cell r="D7686" t="str">
            <v>中改扣手底座支架组件</v>
          </cell>
        </row>
        <row r="7687">
          <cell r="B7687" t="str">
            <v>REM0000180</v>
          </cell>
          <cell r="C7687" t="str">
            <v>210REM0000180</v>
          </cell>
          <cell r="D7687" t="str">
            <v>C35DB低配镜壳右</v>
          </cell>
        </row>
        <row r="7688">
          <cell r="B7688" t="str">
            <v>REM0001775</v>
          </cell>
          <cell r="C7688" t="str">
            <v>210REM0001775</v>
          </cell>
          <cell r="D7688" t="str">
            <v>北奔下支座护罩</v>
          </cell>
        </row>
        <row r="7689">
          <cell r="B7689" t="str">
            <v>RSM0000026</v>
          </cell>
          <cell r="C7689" t="str">
            <v>210RSM0000026</v>
          </cell>
          <cell r="D7689" t="str">
            <v>奥驰补盲镜安装板</v>
          </cell>
        </row>
        <row r="7690">
          <cell r="B7690" t="str">
            <v>SHT0011388</v>
          </cell>
          <cell r="C7690" t="str">
            <v>210SHT0011388</v>
          </cell>
          <cell r="D7690" t="str">
            <v>滑轨解锁机构外壳</v>
          </cell>
        </row>
        <row r="7691">
          <cell r="B7691" t="str">
            <v>BFA0000616</v>
          </cell>
          <cell r="C7691" t="str">
            <v>230BFA0000616</v>
          </cell>
          <cell r="D7691" t="str">
            <v>ф12×100（内方螺丝）</v>
          </cell>
        </row>
        <row r="7692">
          <cell r="B7692" t="str">
            <v>SHT0010315</v>
          </cell>
          <cell r="C7692" t="str">
            <v>230SHT0010315</v>
          </cell>
          <cell r="D7692" t="str">
            <v>座框减震器连接轴</v>
          </cell>
        </row>
        <row r="7693">
          <cell r="B7693" t="str">
            <v>SHT0010052</v>
          </cell>
          <cell r="C7693" t="str">
            <v>230SHT0010052</v>
          </cell>
          <cell r="D7693" t="str">
            <v>阻尼器上固定钣金</v>
          </cell>
        </row>
        <row r="7694">
          <cell r="B7694" t="str">
            <v>REM0001677</v>
          </cell>
          <cell r="C7694" t="str">
            <v>210REM0001677</v>
          </cell>
          <cell r="D7694" t="str">
            <v>H3镜杆夹板</v>
          </cell>
        </row>
        <row r="7695">
          <cell r="B7695" t="str">
            <v>SHT0001163</v>
          </cell>
          <cell r="C7695" t="str">
            <v>230SHT0001163</v>
          </cell>
          <cell r="D7695" t="str">
            <v>连杆板2(后）</v>
          </cell>
        </row>
        <row r="7696">
          <cell r="B7696" t="str">
            <v>SLT0000469</v>
          </cell>
          <cell r="C7696" t="str">
            <v>220SLT0000469</v>
          </cell>
          <cell r="D7696" t="str">
            <v>k1三人座包装膜</v>
          </cell>
        </row>
        <row r="7697">
          <cell r="B7697" t="str">
            <v>TSY0000344</v>
          </cell>
          <cell r="C7697" t="str">
            <v>220TSY0000344</v>
          </cell>
          <cell r="D7697" t="str">
            <v>100g无纺布</v>
          </cell>
        </row>
        <row r="7698">
          <cell r="B7698" t="str">
            <v>REM0001904</v>
          </cell>
          <cell r="C7698" t="str">
            <v>210REM0001904</v>
          </cell>
          <cell r="D7698" t="str">
            <v>捷运路面镜密封圈</v>
          </cell>
        </row>
        <row r="7699">
          <cell r="B7699" t="str">
            <v>SHT0013857</v>
          </cell>
          <cell r="C7699" t="str">
            <v>230SHT0013857</v>
          </cell>
          <cell r="D7699" t="str">
            <v>驾驶员下安全带导向钢丝</v>
          </cell>
        </row>
        <row r="7700">
          <cell r="B7700" t="str">
            <v>SHT0013860</v>
          </cell>
          <cell r="C7700" t="str">
            <v>230SHT0013860</v>
          </cell>
          <cell r="D7700" t="str">
            <v>副驾下安全带导向钢丝</v>
          </cell>
        </row>
        <row r="7701">
          <cell r="B7701" t="str">
            <v>SHT0010385</v>
          </cell>
          <cell r="C7701" t="str">
            <v>230SHT0010385</v>
          </cell>
          <cell r="D7701" t="str">
            <v>坐垫翻折连接钣金左</v>
          </cell>
        </row>
        <row r="7702">
          <cell r="B7702" t="str">
            <v>SHT0001189</v>
          </cell>
          <cell r="C7702" t="str">
            <v>230SHT0001189</v>
          </cell>
          <cell r="D7702" t="str">
            <v>手轮连接杆</v>
          </cell>
        </row>
        <row r="7703">
          <cell r="B7703" t="str">
            <v>REM0000988</v>
          </cell>
          <cell r="C7703" t="str">
            <v>210REM0000988</v>
          </cell>
          <cell r="D7703" t="str">
            <v>H4改型镜体左上右下盖03</v>
          </cell>
        </row>
        <row r="7704">
          <cell r="B7704" t="str">
            <v>REM0001089</v>
          </cell>
          <cell r="C7704" t="str">
            <v>210REM0001089</v>
          </cell>
          <cell r="D7704" t="str">
            <v>VT左后视镜镜体下罩L4</v>
          </cell>
        </row>
        <row r="7705">
          <cell r="B7705" t="str">
            <v>REM0001094</v>
          </cell>
          <cell r="C7705" t="str">
            <v>210REM0001094</v>
          </cell>
          <cell r="D7705" t="str">
            <v>VT右后视镜镜体下罩R4</v>
          </cell>
        </row>
        <row r="7706">
          <cell r="B7706" t="str">
            <v>SLT0010597</v>
          </cell>
          <cell r="C7706" t="str">
            <v>220SLT0010597</v>
          </cell>
          <cell r="D7706" t="str">
            <v>副驾靠背无纺布</v>
          </cell>
        </row>
        <row r="7707">
          <cell r="B7707" t="str">
            <v>SCS0007088</v>
          </cell>
          <cell r="C7707" t="str">
            <v>230SCS0007088</v>
          </cell>
          <cell r="D7707" t="str">
            <v>右座椅调角器连动杆</v>
          </cell>
        </row>
        <row r="7708">
          <cell r="B7708" t="str">
            <v>SHT0010307</v>
          </cell>
          <cell r="C7708" t="str">
            <v>230SHT0010307</v>
          </cell>
          <cell r="D7708" t="str">
            <v>减震前横梁支撑轴套</v>
          </cell>
        </row>
        <row r="7709">
          <cell r="B7709" t="str">
            <v>TST0000724</v>
          </cell>
          <cell r="C7709" t="str">
            <v>220TST0000724</v>
          </cell>
          <cell r="D7709" t="str">
            <v>塑料压脚</v>
          </cell>
        </row>
        <row r="7710">
          <cell r="B7710" t="str">
            <v>BAS0000046</v>
          </cell>
          <cell r="C7710" t="str">
            <v>230BAS0000046</v>
          </cell>
          <cell r="D7710" t="str">
            <v>内绞架固定轴套</v>
          </cell>
        </row>
        <row r="7711">
          <cell r="B7711" t="str">
            <v>TST0000942</v>
          </cell>
          <cell r="C7711" t="str">
            <v>230TST0000942</v>
          </cell>
          <cell r="D7711" t="str">
            <v>钨极夹</v>
          </cell>
        </row>
        <row r="7712">
          <cell r="B7712" t="str">
            <v>SHT0010226</v>
          </cell>
          <cell r="C7712" t="str">
            <v>230SHT0010226</v>
          </cell>
          <cell r="D7712" t="str">
            <v>仰角连杆3左侧钣金</v>
          </cell>
        </row>
        <row r="7713">
          <cell r="B7713" t="str">
            <v>SHT0010227</v>
          </cell>
          <cell r="C7713" t="str">
            <v>230SHT0010227</v>
          </cell>
          <cell r="D7713" t="str">
            <v>仰角连杆3右侧钣金</v>
          </cell>
        </row>
        <row r="7714">
          <cell r="B7714" t="str">
            <v>BPC0000039</v>
          </cell>
          <cell r="C7714" t="str">
            <v>230BPC0000039</v>
          </cell>
          <cell r="D7714" t="str">
            <v>气管PAφ6*4*900</v>
          </cell>
        </row>
        <row r="7715">
          <cell r="B7715" t="str">
            <v>SHT0010203</v>
          </cell>
          <cell r="C7715" t="str">
            <v>230SHT0010203</v>
          </cell>
          <cell r="D7715" t="str">
            <v>内绞架固定块</v>
          </cell>
        </row>
        <row r="7716">
          <cell r="B7716" t="str">
            <v>SLT0000431</v>
          </cell>
          <cell r="C7716" t="str">
            <v>220SLT0000431</v>
          </cell>
          <cell r="D7716" t="str">
            <v>前翻滚座椅挂钩总成</v>
          </cell>
        </row>
        <row r="7717">
          <cell r="B7717" t="str">
            <v>SLT0001981</v>
          </cell>
          <cell r="C7717" t="str">
            <v>230SLT0001981</v>
          </cell>
          <cell r="D7717" t="str">
            <v>宽车小背底管</v>
          </cell>
        </row>
        <row r="7718">
          <cell r="B7718" t="str">
            <v>SBS0010031</v>
          </cell>
          <cell r="C7718" t="str">
            <v>220SBS0010031</v>
          </cell>
          <cell r="D7718" t="str">
            <v>司机右护盖</v>
          </cell>
        </row>
        <row r="7719">
          <cell r="B7719" t="str">
            <v>SLT0000313</v>
          </cell>
          <cell r="C7719" t="str">
            <v>220SLT0000313</v>
          </cell>
          <cell r="D7719" t="str">
            <v>K1司机护盖（右）</v>
          </cell>
        </row>
        <row r="7720">
          <cell r="B7720" t="str">
            <v>SHT0012056</v>
          </cell>
          <cell r="C7720" t="str">
            <v>230SHT0012056</v>
          </cell>
          <cell r="D7720" t="str">
            <v>高调回位簧</v>
          </cell>
        </row>
        <row r="7721">
          <cell r="B7721" t="str">
            <v>SHT0012832</v>
          </cell>
          <cell r="C7721" t="str">
            <v>230SHT0012832</v>
          </cell>
          <cell r="D7721" t="str">
            <v>左框旋转支撑</v>
          </cell>
        </row>
        <row r="7722">
          <cell r="B7722" t="str">
            <v>SHT0012833</v>
          </cell>
          <cell r="C7722" t="str">
            <v>230SHT0012833</v>
          </cell>
          <cell r="D7722" t="str">
            <v>右框旋转支撑</v>
          </cell>
        </row>
        <row r="7723">
          <cell r="B7723" t="str">
            <v>SCS0004761</v>
          </cell>
          <cell r="C7723" t="str">
            <v>230SCS0004761</v>
          </cell>
          <cell r="D7723" t="str">
            <v>后左支撑座焊接总成</v>
          </cell>
        </row>
        <row r="7724">
          <cell r="B7724" t="str">
            <v>SLT0001103</v>
          </cell>
          <cell r="C7724" t="str">
            <v>220SLT0001103</v>
          </cell>
          <cell r="D7724" t="str">
            <v>K1窄车双人座无纺布</v>
          </cell>
        </row>
        <row r="7725">
          <cell r="B7725" t="str">
            <v>BFA0000342</v>
          </cell>
          <cell r="C7725" t="str">
            <v>230BFA0000342</v>
          </cell>
          <cell r="D7725" t="str">
            <v>四分座安全带锁扣固定轴套</v>
          </cell>
        </row>
        <row r="7726">
          <cell r="B7726" t="str">
            <v>SHT0011010</v>
          </cell>
          <cell r="C7726" t="str">
            <v>230SHT0011010</v>
          </cell>
          <cell r="D7726" t="str">
            <v>防尘罩后固定支架钣金</v>
          </cell>
        </row>
        <row r="7727">
          <cell r="B7727" t="str">
            <v>SLT0001107</v>
          </cell>
          <cell r="C7727" t="str">
            <v>220SLT0001107</v>
          </cell>
          <cell r="D7727" t="str">
            <v>K1侧翻座无纺布</v>
          </cell>
        </row>
        <row r="7728">
          <cell r="B7728" t="str">
            <v>SLT0001846</v>
          </cell>
          <cell r="C7728" t="str">
            <v>220SLT0001846</v>
          </cell>
          <cell r="D7728" t="str">
            <v>K1司机背无纺布</v>
          </cell>
        </row>
        <row r="7729">
          <cell r="B7729" t="str">
            <v>SHT0001196</v>
          </cell>
          <cell r="C7729" t="str">
            <v>230SHT0001196</v>
          </cell>
          <cell r="D7729" t="str">
            <v>前横档</v>
          </cell>
        </row>
        <row r="7730">
          <cell r="B7730" t="str">
            <v>SHT0001197</v>
          </cell>
          <cell r="C7730" t="str">
            <v>230SHT0001197</v>
          </cell>
          <cell r="D7730" t="str">
            <v>前横档</v>
          </cell>
        </row>
        <row r="7731">
          <cell r="B7731" t="str">
            <v>SHT0001236</v>
          </cell>
          <cell r="C7731" t="str">
            <v>230SHT0001236</v>
          </cell>
          <cell r="D7731" t="str">
            <v>支撑横档</v>
          </cell>
        </row>
        <row r="7732">
          <cell r="B7732" t="str">
            <v>SHT0001295</v>
          </cell>
          <cell r="C7732" t="str">
            <v>230SHT0001295</v>
          </cell>
          <cell r="D7732" t="str">
            <v>支撑横档</v>
          </cell>
        </row>
        <row r="7733">
          <cell r="B7733" t="str">
            <v>SHT0002373</v>
          </cell>
          <cell r="C7733" t="str">
            <v>230SHT0002373</v>
          </cell>
          <cell r="D7733" t="str">
            <v>一汽前支撑管</v>
          </cell>
        </row>
        <row r="7734">
          <cell r="B7734" t="str">
            <v>SLT0011546</v>
          </cell>
          <cell r="C7734" t="str">
            <v>230SLT0011546</v>
          </cell>
          <cell r="D7734" t="str">
            <v>扶手旋转轴</v>
          </cell>
        </row>
        <row r="7735">
          <cell r="B7735" t="str">
            <v>TST0001188</v>
          </cell>
          <cell r="C7735" t="str">
            <v>230TST0001188</v>
          </cell>
          <cell r="D7735" t="str">
            <v>吊环M12</v>
          </cell>
        </row>
        <row r="7736">
          <cell r="B7736" t="str">
            <v>REM0001019</v>
          </cell>
          <cell r="C7736" t="str">
            <v>210REM0001019</v>
          </cell>
          <cell r="D7736" t="str">
            <v>A2后视镜左下座垫</v>
          </cell>
        </row>
        <row r="7737">
          <cell r="B7737" t="str">
            <v>REM0001030</v>
          </cell>
          <cell r="C7737" t="str">
            <v>210REM0001030</v>
          </cell>
          <cell r="D7737" t="str">
            <v>A2后视镜右下座垫</v>
          </cell>
        </row>
        <row r="7738">
          <cell r="B7738" t="str">
            <v>TSY0000242</v>
          </cell>
          <cell r="C7738" t="str">
            <v>220TSY0000242</v>
          </cell>
          <cell r="D7738" t="str">
            <v>刺钩条（红色）258mm</v>
          </cell>
        </row>
        <row r="7739">
          <cell r="B7739" t="str">
            <v>RSM0000256</v>
          </cell>
          <cell r="C7739" t="str">
            <v>210RSM0000256</v>
          </cell>
          <cell r="D7739" t="str">
            <v>A7路面镜座盖</v>
          </cell>
        </row>
        <row r="7740">
          <cell r="B7740" t="str">
            <v>RSM0000257</v>
          </cell>
          <cell r="C7740" t="str">
            <v>210RSM0000257</v>
          </cell>
          <cell r="D7740" t="str">
            <v>A7路面镜镜座</v>
          </cell>
        </row>
        <row r="7741">
          <cell r="B7741" t="str">
            <v>SCS0004770</v>
          </cell>
          <cell r="C7741" t="str">
            <v>230SCS0004770</v>
          </cell>
          <cell r="D7741" t="str">
            <v>左调角器上固定板</v>
          </cell>
        </row>
        <row r="7742">
          <cell r="B7742" t="str">
            <v>REM0001639</v>
          </cell>
          <cell r="C7742" t="str">
            <v>210REM0001639</v>
          </cell>
          <cell r="D7742" t="str">
            <v>1475右镜片</v>
          </cell>
        </row>
        <row r="7743">
          <cell r="B7743" t="str">
            <v>REM0001628</v>
          </cell>
          <cell r="C7743" t="str">
            <v>210REM0001628</v>
          </cell>
          <cell r="D7743" t="str">
            <v>1475左镜片</v>
          </cell>
        </row>
        <row r="7744">
          <cell r="B7744" t="str">
            <v>REM0003386</v>
          </cell>
          <cell r="C7744" t="str">
            <v>210REM0003386</v>
          </cell>
          <cell r="D7744" t="str">
            <v>F1695镜座弹簧底盖</v>
          </cell>
        </row>
        <row r="7745">
          <cell r="B7745" t="str">
            <v>SCS0001134</v>
          </cell>
          <cell r="C7745" t="str">
            <v>230SCS0001134</v>
          </cell>
          <cell r="D7745" t="str">
            <v>后排靠背锁安装支架左</v>
          </cell>
        </row>
        <row r="7746">
          <cell r="B7746" t="str">
            <v>SCS0001135</v>
          </cell>
          <cell r="C7746" t="str">
            <v>230SCS0001135</v>
          </cell>
          <cell r="D7746" t="str">
            <v>后排靠背锁安装支架右</v>
          </cell>
        </row>
        <row r="7747">
          <cell r="B7747" t="str">
            <v>TST0000096</v>
          </cell>
          <cell r="C7747" t="str">
            <v>230TST0000096</v>
          </cell>
          <cell r="D7747" t="str">
            <v>ф3.5（钻头）</v>
          </cell>
        </row>
        <row r="7748">
          <cell r="B7748" t="str">
            <v>SHT0001144</v>
          </cell>
          <cell r="C7748" t="str">
            <v>230SHT0001144</v>
          </cell>
          <cell r="D7748" t="str">
            <v>总座主轴</v>
          </cell>
        </row>
        <row r="7749">
          <cell r="B7749" t="str">
            <v>SCS0004541</v>
          </cell>
          <cell r="C7749" t="str">
            <v>220SCS0004541</v>
          </cell>
          <cell r="D7749" t="str">
            <v>卡帽</v>
          </cell>
        </row>
        <row r="7750">
          <cell r="B7750" t="str">
            <v>TSY0000134</v>
          </cell>
          <cell r="C7750" t="str">
            <v>220TSY0000134</v>
          </cell>
          <cell r="D7750" t="str">
            <v>1B2490上卧铺拉带总成短</v>
          </cell>
        </row>
        <row r="7751">
          <cell r="B7751" t="str">
            <v>SLT0011477</v>
          </cell>
          <cell r="C7751" t="str">
            <v>220SLT0011477</v>
          </cell>
          <cell r="D7751" t="str">
            <v>副驾右侧靠背解锁手柄总成</v>
          </cell>
        </row>
        <row r="7752">
          <cell r="B7752" t="str">
            <v>REM0001065</v>
          </cell>
          <cell r="C7752" t="str">
            <v>210REM0001065</v>
          </cell>
          <cell r="D7752" t="str">
            <v>2400后视镜下镜座装饰罩</v>
          </cell>
        </row>
        <row r="7753">
          <cell r="B7753" t="str">
            <v>REM0001702</v>
          </cell>
          <cell r="C7753" t="str">
            <v>210REM0001702</v>
          </cell>
          <cell r="D7753" t="str">
            <v>K1调整座左</v>
          </cell>
        </row>
        <row r="7754">
          <cell r="B7754" t="str">
            <v>REM0001712</v>
          </cell>
          <cell r="C7754" t="str">
            <v>210REM0001712</v>
          </cell>
          <cell r="D7754" t="str">
            <v>K1调整座右</v>
          </cell>
        </row>
        <row r="7755">
          <cell r="B7755" t="str">
            <v>REM0001702</v>
          </cell>
          <cell r="C7755" t="str">
            <v>230REM0001702</v>
          </cell>
          <cell r="D7755" t="str">
            <v>K1调整座左</v>
          </cell>
        </row>
        <row r="7756">
          <cell r="B7756" t="str">
            <v>REM0001712</v>
          </cell>
          <cell r="C7756" t="str">
            <v>230REM0001712</v>
          </cell>
          <cell r="D7756" t="str">
            <v>K1调整座右</v>
          </cell>
        </row>
        <row r="7757">
          <cell r="B7757" t="str">
            <v>REM0002207</v>
          </cell>
          <cell r="C7757" t="str">
            <v>210REM0002207</v>
          </cell>
          <cell r="D7757" t="str">
            <v>镜片防爆膜</v>
          </cell>
        </row>
        <row r="7758">
          <cell r="B7758" t="str">
            <v>SHT0010824</v>
          </cell>
          <cell r="C7758" t="str">
            <v>230SHT0010824</v>
          </cell>
          <cell r="D7758" t="str">
            <v>水平减震挂钩轴套</v>
          </cell>
        </row>
        <row r="7759">
          <cell r="B7759" t="str">
            <v>SHT0001673</v>
          </cell>
          <cell r="C7759" t="str">
            <v>210SHT0001673</v>
          </cell>
          <cell r="D7759" t="str">
            <v>X3000副司机调角器手柄灰</v>
          </cell>
        </row>
        <row r="7760">
          <cell r="B7760" t="str">
            <v>BAS0010005</v>
          </cell>
          <cell r="C7760" t="str">
            <v>230BAS0010005</v>
          </cell>
          <cell r="D7760" t="str">
            <v>仰角连杆3轴套</v>
          </cell>
        </row>
        <row r="7761">
          <cell r="B7761" t="str">
            <v>SBS0010044</v>
          </cell>
          <cell r="C7761" t="str">
            <v>220SBS0010044</v>
          </cell>
          <cell r="D7761" t="str">
            <v>双人中间左护盖</v>
          </cell>
        </row>
        <row r="7762">
          <cell r="B7762" t="str">
            <v>SBS0010161</v>
          </cell>
          <cell r="C7762" t="str">
            <v>220SBS0010161</v>
          </cell>
          <cell r="D7762" t="str">
            <v>K1四人连体护盖（左）</v>
          </cell>
        </row>
        <row r="7763">
          <cell r="B7763" t="str">
            <v>SBS0010172</v>
          </cell>
          <cell r="C7763" t="str">
            <v>220SBS0010172</v>
          </cell>
          <cell r="D7763" t="str">
            <v>K1双人中间护盖（左）</v>
          </cell>
        </row>
        <row r="7764">
          <cell r="B7764" t="str">
            <v>SLT0000381</v>
          </cell>
          <cell r="C7764" t="str">
            <v>220SLT0000381</v>
          </cell>
          <cell r="D7764" t="str">
            <v>K1双人中间护盖（左）</v>
          </cell>
        </row>
        <row r="7765">
          <cell r="B7765" t="str">
            <v>SLT0000545</v>
          </cell>
          <cell r="C7765" t="str">
            <v>220SLT0000545</v>
          </cell>
          <cell r="D7765" t="str">
            <v>K1右舵双人中间护盖右</v>
          </cell>
        </row>
        <row r="7766">
          <cell r="B7766" t="str">
            <v>SLT0002404</v>
          </cell>
          <cell r="C7766" t="str">
            <v>230SLT0002404</v>
          </cell>
          <cell r="D7766" t="str">
            <v>垫片</v>
          </cell>
        </row>
        <row r="7767">
          <cell r="B7767" t="str">
            <v>SLT0010345</v>
          </cell>
          <cell r="C7767" t="str">
            <v>220SLT0010345</v>
          </cell>
          <cell r="D7767" t="str">
            <v>驾驶员调角器手柄</v>
          </cell>
        </row>
        <row r="7768">
          <cell r="B7768" t="str">
            <v>SHT0001660</v>
          </cell>
          <cell r="C7768" t="str">
            <v>210SHT0001660</v>
          </cell>
          <cell r="D7768" t="str">
            <v>X3000正司机调角器手柄灰</v>
          </cell>
        </row>
        <row r="7769">
          <cell r="B7769" t="str">
            <v>SHT0001660</v>
          </cell>
          <cell r="C7769" t="str">
            <v>220SHT0001660</v>
          </cell>
          <cell r="D7769" t="str">
            <v>X3000正司机调角器手柄灰</v>
          </cell>
        </row>
        <row r="7770">
          <cell r="B7770" t="str">
            <v>BFA0000290</v>
          </cell>
          <cell r="C7770" t="str">
            <v>220BFA0000290</v>
          </cell>
          <cell r="D7770" t="str">
            <v>上卧铺气弹簧球头</v>
          </cell>
        </row>
        <row r="7771">
          <cell r="B7771" t="str">
            <v>SLT0001070</v>
          </cell>
          <cell r="C7771" t="str">
            <v>220SLT0001070</v>
          </cell>
          <cell r="D7771" t="str">
            <v>6486十人铰链K1长轴</v>
          </cell>
        </row>
        <row r="7772">
          <cell r="B7772" t="str">
            <v>TSY0000278</v>
          </cell>
          <cell r="C7772" t="str">
            <v>220TSY0000278</v>
          </cell>
          <cell r="D7772" t="str">
            <v>黑色拉锁285cmm</v>
          </cell>
        </row>
        <row r="7773">
          <cell r="B7773" t="str">
            <v>BFA0000026</v>
          </cell>
          <cell r="C7773" t="str">
            <v>220BFA0000026</v>
          </cell>
          <cell r="D7773" t="str">
            <v>台阶螺栓（白色）</v>
          </cell>
        </row>
        <row r="7774">
          <cell r="B7774" t="str">
            <v>SLT0000505</v>
          </cell>
          <cell r="C7774" t="str">
            <v>220SLT0000505</v>
          </cell>
          <cell r="D7774" t="str">
            <v>KI螺栓A侧翻用</v>
          </cell>
        </row>
        <row r="7775">
          <cell r="B7775" t="str">
            <v>SLT0001706</v>
          </cell>
          <cell r="C7775" t="str">
            <v>220SLT0001706</v>
          </cell>
          <cell r="D7775" t="str">
            <v>M31RB副驾塑料防尘罩总成</v>
          </cell>
        </row>
        <row r="7776">
          <cell r="B7776" t="str">
            <v>SLT0001706</v>
          </cell>
          <cell r="C7776" t="str">
            <v>230SLT0001706</v>
          </cell>
          <cell r="D7776" t="str">
            <v>M31RB副驾塑料防尘罩总成</v>
          </cell>
        </row>
        <row r="7777">
          <cell r="B7777" t="str">
            <v>SLT0010629</v>
          </cell>
          <cell r="C7777" t="str">
            <v>230SLT0010629</v>
          </cell>
          <cell r="D7777" t="str">
            <v>扶手安装支架</v>
          </cell>
        </row>
        <row r="7778">
          <cell r="B7778" t="str">
            <v>REM0000477</v>
          </cell>
          <cell r="C7778" t="str">
            <v>210REM0000477</v>
          </cell>
          <cell r="D7778" t="str">
            <v>ETX电动左镜头骨架</v>
          </cell>
        </row>
        <row r="7779">
          <cell r="B7779" t="str">
            <v>REM0000497</v>
          </cell>
          <cell r="C7779" t="str">
            <v>210REM0000497</v>
          </cell>
          <cell r="D7779" t="str">
            <v>ETX电动右镜头骨架</v>
          </cell>
        </row>
        <row r="7780">
          <cell r="B7780" t="str">
            <v>REM0000994</v>
          </cell>
          <cell r="C7780" t="str">
            <v>210REM0000994</v>
          </cell>
          <cell r="D7780" t="str">
            <v>H4下镜杆护套盖</v>
          </cell>
        </row>
        <row r="7781">
          <cell r="B7781" t="str">
            <v>REM0001087</v>
          </cell>
          <cell r="C7781" t="str">
            <v>210REM0001087</v>
          </cell>
          <cell r="D7781" t="str">
            <v>VT左后视镜镜体上罩L2</v>
          </cell>
        </row>
        <row r="7782">
          <cell r="B7782" t="str">
            <v>SHT0011443</v>
          </cell>
          <cell r="C7782" t="str">
            <v>220SHT0011443</v>
          </cell>
          <cell r="D7782" t="str">
            <v>刺毛条上</v>
          </cell>
        </row>
        <row r="7783">
          <cell r="B7783" t="str">
            <v>BFA0010060</v>
          </cell>
          <cell r="C7783" t="str">
            <v>230BFA0010060</v>
          </cell>
          <cell r="D7783" t="str">
            <v>仰角旋转固定螺栓</v>
          </cell>
        </row>
        <row r="7784">
          <cell r="B7784" t="str">
            <v>SHT0013705</v>
          </cell>
          <cell r="C7784" t="str">
            <v>230SHT0013705</v>
          </cell>
          <cell r="D7784" t="str">
            <v>仰角凸轮钣金</v>
          </cell>
        </row>
        <row r="7785">
          <cell r="B7785" t="str">
            <v>SHT0013841</v>
          </cell>
          <cell r="C7785" t="str">
            <v>230SHT0013841</v>
          </cell>
          <cell r="D7785" t="str">
            <v>气管支架</v>
          </cell>
        </row>
        <row r="7786">
          <cell r="B7786" t="str">
            <v>TST0000337</v>
          </cell>
          <cell r="C7786" t="str">
            <v>230TST0000337</v>
          </cell>
          <cell r="D7786" t="str">
            <v>φ10双头螺丝</v>
          </cell>
        </row>
        <row r="7787">
          <cell r="B7787" t="str">
            <v>REM0002712</v>
          </cell>
          <cell r="C7787" t="str">
            <v>210REM0002712</v>
          </cell>
          <cell r="D7787" t="str">
            <v>1028后视镜镜片</v>
          </cell>
        </row>
        <row r="7788">
          <cell r="B7788" t="str">
            <v>RIM0000054</v>
          </cell>
          <cell r="C7788" t="str">
            <v>210RIM0000054</v>
          </cell>
          <cell r="D7788" t="str">
            <v>158-01室内镜头黑色</v>
          </cell>
        </row>
        <row r="7789">
          <cell r="B7789" t="str">
            <v>SCS0004118</v>
          </cell>
          <cell r="C7789" t="str">
            <v>220SCS0004118</v>
          </cell>
          <cell r="D7789" t="str">
            <v>B40后排座椅坐垫包装膜</v>
          </cell>
        </row>
        <row r="7790">
          <cell r="B7790" t="str">
            <v>SCS0004118</v>
          </cell>
          <cell r="C7790" t="str">
            <v>230SCS0004118</v>
          </cell>
          <cell r="D7790" t="str">
            <v>B40后排座椅坐垫包装膜</v>
          </cell>
        </row>
        <row r="7791">
          <cell r="B7791" t="str">
            <v>REM0002636</v>
          </cell>
          <cell r="C7791" t="str">
            <v>210REM0002636</v>
          </cell>
          <cell r="D7791" t="str">
            <v>曼项目前下视镜动臂上盖</v>
          </cell>
        </row>
        <row r="7792">
          <cell r="B7792" t="str">
            <v>SCS0004845</v>
          </cell>
          <cell r="C7792" t="str">
            <v>230SCS0004845</v>
          </cell>
          <cell r="D7792" t="str">
            <v>前倾角右档位固定板</v>
          </cell>
        </row>
        <row r="7793">
          <cell r="B7793" t="str">
            <v>SCS0004846</v>
          </cell>
          <cell r="C7793" t="str">
            <v>230SCS0004846</v>
          </cell>
          <cell r="D7793" t="str">
            <v>前倾角左档位固定板</v>
          </cell>
        </row>
        <row r="7794">
          <cell r="B7794" t="str">
            <v>REM0003242</v>
          </cell>
          <cell r="C7794" t="str">
            <v>230REM0003242</v>
          </cell>
          <cell r="D7794" t="str">
            <v>码头车前下视镜杆管</v>
          </cell>
        </row>
        <row r="7795">
          <cell r="B7795" t="str">
            <v>RSM0000135</v>
          </cell>
          <cell r="C7795" t="str">
            <v>210RSM0000135</v>
          </cell>
          <cell r="D7795" t="str">
            <v>济南轻卡补盲镜下安装板</v>
          </cell>
        </row>
        <row r="7796">
          <cell r="B7796" t="str">
            <v>REM0000825</v>
          </cell>
          <cell r="C7796" t="str">
            <v>210REM0000825</v>
          </cell>
          <cell r="D7796" t="str">
            <v>C30D双面胶</v>
          </cell>
        </row>
        <row r="7797">
          <cell r="B7797" t="str">
            <v>REM0000905</v>
          </cell>
          <cell r="C7797" t="str">
            <v>210REM0000905</v>
          </cell>
          <cell r="D7797" t="str">
            <v>M50N双面胶</v>
          </cell>
        </row>
        <row r="7798">
          <cell r="B7798" t="str">
            <v>SLT0000330</v>
          </cell>
          <cell r="C7798" t="str">
            <v>220SLT0000330</v>
          </cell>
          <cell r="D7798" t="str">
            <v>连接杆295</v>
          </cell>
        </row>
        <row r="7799">
          <cell r="B7799" t="str">
            <v>SLT0000352</v>
          </cell>
          <cell r="C7799" t="str">
            <v>220SLT0000352</v>
          </cell>
          <cell r="D7799" t="str">
            <v>连接杆265</v>
          </cell>
        </row>
        <row r="7800">
          <cell r="B7800" t="str">
            <v>REM0003109</v>
          </cell>
          <cell r="C7800" t="str">
            <v>230REM0003109</v>
          </cell>
          <cell r="D7800" t="str">
            <v>下支架直管</v>
          </cell>
        </row>
        <row r="7801">
          <cell r="B7801" t="str">
            <v>SCS0005506</v>
          </cell>
          <cell r="C7801" t="str">
            <v>230SCS0005506</v>
          </cell>
          <cell r="D7801" t="str">
            <v>主驾调角器手柄钣金</v>
          </cell>
        </row>
        <row r="7802">
          <cell r="B7802" t="str">
            <v>SCS0005512</v>
          </cell>
          <cell r="C7802" t="str">
            <v>230SCS0005512</v>
          </cell>
          <cell r="D7802" t="str">
            <v>副驾调角器手柄钣金</v>
          </cell>
        </row>
        <row r="7803">
          <cell r="B7803" t="str">
            <v>SLT0001683</v>
          </cell>
          <cell r="C7803" t="str">
            <v>220SLT0001683</v>
          </cell>
          <cell r="D7803" t="str">
            <v>解锁拉带</v>
          </cell>
        </row>
        <row r="7804">
          <cell r="B7804" t="str">
            <v>SHT0001901</v>
          </cell>
          <cell r="C7804" t="str">
            <v>230SHT0001901</v>
          </cell>
          <cell r="D7804" t="str">
            <v>右侧限位支座焊接总成</v>
          </cell>
        </row>
        <row r="7805">
          <cell r="B7805" t="str">
            <v>SHT0001904</v>
          </cell>
          <cell r="C7805" t="str">
            <v>230SHT0001904</v>
          </cell>
          <cell r="D7805" t="str">
            <v>左侧限位支座焊接总成</v>
          </cell>
        </row>
        <row r="7806">
          <cell r="B7806" t="str">
            <v>SHT0001538</v>
          </cell>
          <cell r="C7806" t="str">
            <v>230SHT0001538</v>
          </cell>
          <cell r="D7806" t="str">
            <v>一汽前支撑连接板2</v>
          </cell>
        </row>
        <row r="7807">
          <cell r="B7807" t="str">
            <v>SHT0002290</v>
          </cell>
          <cell r="C7807" t="str">
            <v>230SHT0002290</v>
          </cell>
          <cell r="D7807" t="str">
            <v>一汽后支撑连接板2</v>
          </cell>
        </row>
        <row r="7808">
          <cell r="B7808" t="str">
            <v>SHT0012150</v>
          </cell>
          <cell r="C7808" t="str">
            <v>230SHT0012150</v>
          </cell>
          <cell r="D7808" t="str">
            <v>齿板锁舌</v>
          </cell>
        </row>
        <row r="7809">
          <cell r="B7809" t="str">
            <v>RSM0000127</v>
          </cell>
          <cell r="C7809" t="str">
            <v>210RSM0000127</v>
          </cell>
          <cell r="D7809" t="str">
            <v>H4前下视镜镜体橡胶垫</v>
          </cell>
        </row>
        <row r="7810">
          <cell r="B7810" t="str">
            <v>RCA0000124</v>
          </cell>
          <cell r="C7810" t="str">
            <v>210RCA0000124</v>
          </cell>
          <cell r="D7810" t="str">
            <v>遮阳板轴支架总成</v>
          </cell>
        </row>
        <row r="7811">
          <cell r="B7811" t="str">
            <v>RCA0000125</v>
          </cell>
          <cell r="C7811" t="str">
            <v>210RCA0000125</v>
          </cell>
          <cell r="D7811" t="str">
            <v>遮阳板轴支架总成</v>
          </cell>
        </row>
        <row r="7812">
          <cell r="B7812" t="str">
            <v>RCA0000124</v>
          </cell>
          <cell r="C7812" t="str">
            <v>220RCA0000124</v>
          </cell>
          <cell r="D7812" t="str">
            <v>遮阳板轴支架总成</v>
          </cell>
        </row>
        <row r="7813">
          <cell r="B7813" t="str">
            <v>RCA0000125</v>
          </cell>
          <cell r="C7813" t="str">
            <v>220RCA0000125</v>
          </cell>
          <cell r="D7813" t="str">
            <v>遮阳板轴支架总成</v>
          </cell>
        </row>
        <row r="7814">
          <cell r="B7814" t="str">
            <v>SCS0005172</v>
          </cell>
          <cell r="C7814" t="str">
            <v>220SCS0005172</v>
          </cell>
          <cell r="D7814" t="str">
            <v>C50E解锁手柄黑</v>
          </cell>
        </row>
        <row r="7815">
          <cell r="B7815" t="str">
            <v>SHT0014256</v>
          </cell>
          <cell r="C7815" t="str">
            <v>230SHT0014256</v>
          </cell>
          <cell r="D7815" t="str">
            <v>线束护套固定钣金</v>
          </cell>
        </row>
        <row r="7816">
          <cell r="B7816" t="str">
            <v>SCS0004372</v>
          </cell>
          <cell r="C7816" t="str">
            <v>230SCS0004372</v>
          </cell>
          <cell r="D7816" t="str">
            <v>中改扶手外侧固定支架</v>
          </cell>
        </row>
        <row r="7817">
          <cell r="B7817" t="str">
            <v>BSP0000045</v>
          </cell>
          <cell r="C7817" t="str">
            <v>230BSP0000045</v>
          </cell>
          <cell r="D7817" t="str">
            <v>大拉簧Φ3</v>
          </cell>
        </row>
        <row r="7818">
          <cell r="B7818" t="str">
            <v>SHT0000776</v>
          </cell>
          <cell r="C7818" t="str">
            <v>210SHT0000776</v>
          </cell>
          <cell r="D7818" t="str">
            <v>挂钩</v>
          </cell>
        </row>
        <row r="7819">
          <cell r="B7819" t="str">
            <v>SHT0000777</v>
          </cell>
          <cell r="C7819" t="str">
            <v>210SHT0000777</v>
          </cell>
          <cell r="D7819" t="str">
            <v>挂钩</v>
          </cell>
        </row>
        <row r="7820">
          <cell r="B7820" t="str">
            <v>SHT0000776</v>
          </cell>
          <cell r="C7820" t="str">
            <v>220SHT0000776</v>
          </cell>
          <cell r="D7820" t="str">
            <v>挂钩</v>
          </cell>
        </row>
        <row r="7821">
          <cell r="B7821" t="str">
            <v>SHT0000777</v>
          </cell>
          <cell r="C7821" t="str">
            <v>220SHT0000777</v>
          </cell>
          <cell r="D7821" t="str">
            <v>挂钩</v>
          </cell>
        </row>
        <row r="7822">
          <cell r="B7822" t="str">
            <v>SHT0013862</v>
          </cell>
          <cell r="C7822" t="str">
            <v>230SHT0013862</v>
          </cell>
          <cell r="D7822" t="str">
            <v>升降左后固定钣金</v>
          </cell>
        </row>
        <row r="7823">
          <cell r="B7823" t="str">
            <v>SHT0013864</v>
          </cell>
          <cell r="C7823" t="str">
            <v>230SHT0013864</v>
          </cell>
          <cell r="D7823" t="str">
            <v>升降右后固定钣金</v>
          </cell>
        </row>
        <row r="7824">
          <cell r="B7824" t="str">
            <v>TSY0010064</v>
          </cell>
          <cell r="C7824" t="str">
            <v>220TSY0010064</v>
          </cell>
          <cell r="D7824" t="str">
            <v>4#黑色普通拉链1150mm</v>
          </cell>
        </row>
        <row r="7825">
          <cell r="B7825" t="str">
            <v>TST0001722</v>
          </cell>
          <cell r="C7825" t="str">
            <v>210TST0001722</v>
          </cell>
          <cell r="D7825" t="str">
            <v>配电控制设备-连接器小</v>
          </cell>
        </row>
        <row r="7826">
          <cell r="B7826" t="str">
            <v>SHT0010816</v>
          </cell>
          <cell r="C7826" t="str">
            <v>230SHT0010816</v>
          </cell>
          <cell r="D7826" t="str">
            <v>仰角下限位胶敦</v>
          </cell>
        </row>
        <row r="7827">
          <cell r="B7827" t="str">
            <v>REM0000226</v>
          </cell>
          <cell r="C7827" t="str">
            <v>210REM0000226</v>
          </cell>
          <cell r="D7827" t="str">
            <v>C35DB高配右后视镜珍珠白</v>
          </cell>
        </row>
        <row r="7828">
          <cell r="B7828" t="str">
            <v>BFA0000612</v>
          </cell>
          <cell r="C7828" t="str">
            <v>230BFA0000612</v>
          </cell>
          <cell r="D7828" t="str">
            <v>ф12×80（内方螺丝）</v>
          </cell>
        </row>
        <row r="7829">
          <cell r="B7829" t="str">
            <v>SCS0001320</v>
          </cell>
          <cell r="C7829" t="str">
            <v>220SCS0001320</v>
          </cell>
          <cell r="D7829" t="str">
            <v>副驾调角器手柄</v>
          </cell>
        </row>
        <row r="7830">
          <cell r="B7830" t="str">
            <v>SCS0001320</v>
          </cell>
          <cell r="C7830" t="str">
            <v>230SCS0001320</v>
          </cell>
          <cell r="D7830" t="str">
            <v>副驾调角器手柄</v>
          </cell>
        </row>
        <row r="7831">
          <cell r="B7831" t="str">
            <v>SHT0002530</v>
          </cell>
          <cell r="C7831" t="str">
            <v>230SHT0002530</v>
          </cell>
          <cell r="D7831" t="str">
            <v>M4升降器前手柄电泳</v>
          </cell>
        </row>
        <row r="7832">
          <cell r="B7832" t="str">
            <v>RSM0000328</v>
          </cell>
          <cell r="C7832" t="str">
            <v>230RSM0000328</v>
          </cell>
          <cell r="D7832" t="str">
            <v>奥驰下视镜杆侧管分总成</v>
          </cell>
        </row>
        <row r="7833">
          <cell r="B7833" t="str">
            <v>TSY0010174</v>
          </cell>
          <cell r="C7833" t="str">
            <v>220TSY0010174</v>
          </cell>
          <cell r="D7833" t="str">
            <v>5#黑色反穿拉链1100mm</v>
          </cell>
        </row>
        <row r="7834">
          <cell r="B7834" t="str">
            <v>SCS0004629</v>
          </cell>
          <cell r="C7834" t="str">
            <v>230SCS0004629</v>
          </cell>
          <cell r="D7834" t="str">
            <v>后排靠背骨架右上连接板</v>
          </cell>
        </row>
        <row r="7835">
          <cell r="B7835" t="str">
            <v>SCS0004695</v>
          </cell>
          <cell r="C7835" t="str">
            <v>230SCS0004695</v>
          </cell>
          <cell r="D7835" t="str">
            <v>六分安全带出口导向板</v>
          </cell>
        </row>
        <row r="7836">
          <cell r="B7836" t="str">
            <v>SHT0010133</v>
          </cell>
          <cell r="C7836" t="str">
            <v>230SHT0010133</v>
          </cell>
          <cell r="D7836" t="str">
            <v>座框后固定管</v>
          </cell>
        </row>
        <row r="7837">
          <cell r="B7837" t="str">
            <v>SHT0011258</v>
          </cell>
          <cell r="C7837" t="str">
            <v>230SHT0011258</v>
          </cell>
          <cell r="D7837" t="str">
            <v>座框前固定管</v>
          </cell>
        </row>
        <row r="7838">
          <cell r="B7838" t="str">
            <v>REM0002960</v>
          </cell>
          <cell r="C7838" t="str">
            <v>230REM0002960</v>
          </cell>
          <cell r="D7838" t="str">
            <v>奥驰A镜杆轴粗</v>
          </cell>
        </row>
        <row r="7839">
          <cell r="B7839" t="str">
            <v>RIM0000143</v>
          </cell>
          <cell r="C7839" t="str">
            <v>210RIM0000143</v>
          </cell>
          <cell r="D7839" t="str">
            <v>1029室内镜镜体</v>
          </cell>
        </row>
        <row r="7840">
          <cell r="B7840" t="str">
            <v>RIM0000146</v>
          </cell>
          <cell r="C7840" t="str">
            <v>210RIM0000146</v>
          </cell>
          <cell r="D7840" t="str">
            <v>1028室内镜镜体</v>
          </cell>
        </row>
        <row r="7841">
          <cell r="B7841" t="str">
            <v>SHT0001093</v>
          </cell>
          <cell r="C7841" t="str">
            <v>230SHT0001093</v>
          </cell>
          <cell r="D7841" t="str">
            <v>减震器拉带总成</v>
          </cell>
        </row>
        <row r="7842">
          <cell r="B7842" t="str">
            <v>SHT0001894</v>
          </cell>
          <cell r="C7842" t="str">
            <v>230SHT0001894</v>
          </cell>
          <cell r="D7842" t="str">
            <v>仰角旋转轴</v>
          </cell>
        </row>
        <row r="7843">
          <cell r="B7843" t="str">
            <v>SHT0011112</v>
          </cell>
          <cell r="C7843" t="str">
            <v>230SHT0011112</v>
          </cell>
          <cell r="D7843" t="str">
            <v>卷收器固定钣金焊接总成</v>
          </cell>
        </row>
        <row r="7844">
          <cell r="B7844" t="str">
            <v>SHT0011416</v>
          </cell>
          <cell r="C7844" t="str">
            <v>230SHT0011416</v>
          </cell>
          <cell r="D7844" t="str">
            <v>卷收器固定钣金焊接总成</v>
          </cell>
        </row>
        <row r="7845">
          <cell r="B7845" t="str">
            <v>SLT0000482</v>
          </cell>
          <cell r="C7845" t="str">
            <v>220SLT0000482</v>
          </cell>
          <cell r="D7845" t="str">
            <v>k1三人背包装膜</v>
          </cell>
        </row>
        <row r="7846">
          <cell r="B7846" t="str">
            <v>TSY0000145</v>
          </cell>
          <cell r="C7846" t="str">
            <v>220TSY0000145</v>
          </cell>
          <cell r="D7846" t="str">
            <v>黑色拉锁275cm</v>
          </cell>
        </row>
        <row r="7847">
          <cell r="B7847" t="str">
            <v>TSY0000179</v>
          </cell>
          <cell r="C7847" t="str">
            <v>220TSY0000179</v>
          </cell>
          <cell r="D7847" t="str">
            <v>黑色拉锁265cm</v>
          </cell>
        </row>
        <row r="7848">
          <cell r="B7848" t="str">
            <v>TSY0000328</v>
          </cell>
          <cell r="C7848" t="str">
            <v>220TSY0000328</v>
          </cell>
          <cell r="D7848" t="str">
            <v>55g无纺布</v>
          </cell>
        </row>
        <row r="7849">
          <cell r="B7849" t="str">
            <v>REM0001923</v>
          </cell>
          <cell r="C7849" t="str">
            <v>210REM0001923</v>
          </cell>
          <cell r="D7849" t="str">
            <v>驭菱左镜座上盖</v>
          </cell>
        </row>
        <row r="7850">
          <cell r="B7850" t="str">
            <v>REM0001929</v>
          </cell>
          <cell r="C7850" t="str">
            <v>210REM0001929</v>
          </cell>
          <cell r="D7850" t="str">
            <v>驭菱右镜座上盖</v>
          </cell>
        </row>
        <row r="7851">
          <cell r="B7851" t="str">
            <v>REM0002954</v>
          </cell>
          <cell r="C7851" t="str">
            <v>230REM0002954</v>
          </cell>
          <cell r="D7851" t="str">
            <v>1780镜杆轴</v>
          </cell>
        </row>
        <row r="7852">
          <cell r="B7852" t="str">
            <v>SCS0004346</v>
          </cell>
          <cell r="C7852" t="str">
            <v>230SCS0004346</v>
          </cell>
          <cell r="D7852" t="str">
            <v>后联动板A总成</v>
          </cell>
        </row>
        <row r="7853">
          <cell r="B7853" t="str">
            <v>SCS0004348</v>
          </cell>
          <cell r="C7853" t="str">
            <v>230SCS0004348</v>
          </cell>
          <cell r="D7853" t="str">
            <v>后联动板B总成</v>
          </cell>
        </row>
        <row r="7854">
          <cell r="B7854" t="str">
            <v>SHT0010314</v>
          </cell>
          <cell r="C7854" t="str">
            <v>230SHT0010314</v>
          </cell>
          <cell r="D7854" t="str">
            <v>阻尼器下连接螺栓</v>
          </cell>
        </row>
        <row r="7855">
          <cell r="B7855" t="str">
            <v>TST0000117</v>
          </cell>
          <cell r="C7855" t="str">
            <v>230TST0000117</v>
          </cell>
          <cell r="D7855" t="str">
            <v>ф10×95（内方螺丝）</v>
          </cell>
        </row>
        <row r="7856">
          <cell r="B7856" t="str">
            <v>TST0001418</v>
          </cell>
          <cell r="C7856" t="str">
            <v>230TST0001418</v>
          </cell>
          <cell r="D7856" t="str">
            <v>顶杆</v>
          </cell>
        </row>
        <row r="7857">
          <cell r="B7857" t="str">
            <v>SCS0005282</v>
          </cell>
          <cell r="C7857" t="str">
            <v>230SCS0005282</v>
          </cell>
          <cell r="D7857" t="str">
            <v>垂直靠背钢丝</v>
          </cell>
        </row>
        <row r="7858">
          <cell r="B7858" t="str">
            <v>SHT0012844</v>
          </cell>
          <cell r="C7858" t="str">
            <v>230SHT0012844</v>
          </cell>
          <cell r="D7858" t="str">
            <v>升降左后固定钣金</v>
          </cell>
        </row>
        <row r="7859">
          <cell r="B7859" t="str">
            <v>SHT0013699</v>
          </cell>
          <cell r="C7859" t="str">
            <v>230SHT0013699</v>
          </cell>
          <cell r="D7859" t="str">
            <v>升降右后固定钣金</v>
          </cell>
        </row>
        <row r="7860">
          <cell r="B7860" t="str">
            <v>RCA0000105</v>
          </cell>
          <cell r="C7860" t="str">
            <v>210RCA0000105</v>
          </cell>
          <cell r="D7860" t="str">
            <v>扶手</v>
          </cell>
        </row>
        <row r="7861">
          <cell r="B7861" t="str">
            <v>RCA0000097</v>
          </cell>
          <cell r="C7861" t="str">
            <v>210RCA0000097</v>
          </cell>
          <cell r="D7861" t="str">
            <v>登车扶手(国五领航1)</v>
          </cell>
        </row>
        <row r="7862">
          <cell r="B7862" t="str">
            <v>RCA0000098</v>
          </cell>
          <cell r="C7862" t="str">
            <v>210RCA0000098</v>
          </cell>
          <cell r="D7862" t="str">
            <v>登车扶手</v>
          </cell>
        </row>
        <row r="7863">
          <cell r="B7863" t="str">
            <v>RCA0000174</v>
          </cell>
          <cell r="C7863" t="str">
            <v>210RCA0000174</v>
          </cell>
          <cell r="D7863" t="str">
            <v>登车扶手(YS120-浅灰色)</v>
          </cell>
        </row>
        <row r="7864">
          <cell r="B7864" t="str">
            <v>RCA0000190</v>
          </cell>
          <cell r="C7864" t="str">
            <v>210RCA0000190</v>
          </cell>
          <cell r="D7864" t="str">
            <v>扶手</v>
          </cell>
        </row>
        <row r="7865">
          <cell r="B7865" t="str">
            <v>SCS0005168</v>
          </cell>
          <cell r="C7865" t="str">
            <v>220SCS0005168</v>
          </cell>
          <cell r="D7865" t="str">
            <v>C50E二排座垫包装膜</v>
          </cell>
        </row>
        <row r="7866">
          <cell r="B7866" t="str">
            <v>SHT0000495</v>
          </cell>
          <cell r="C7866" t="str">
            <v>220SHT0000495</v>
          </cell>
          <cell r="D7866" t="str">
            <v>H4正副司机靠背包装膜</v>
          </cell>
        </row>
        <row r="7867">
          <cell r="B7867" t="str">
            <v>SCS0005168</v>
          </cell>
          <cell r="C7867" t="str">
            <v>230SCS0005168</v>
          </cell>
          <cell r="D7867" t="str">
            <v>C50E二排座垫包装膜</v>
          </cell>
        </row>
        <row r="7868">
          <cell r="B7868" t="str">
            <v>SHT0000495</v>
          </cell>
          <cell r="C7868" t="str">
            <v>230SHT0000495</v>
          </cell>
          <cell r="D7868" t="str">
            <v>H4正副司机靠背包装膜</v>
          </cell>
        </row>
        <row r="7869">
          <cell r="B7869" t="str">
            <v>RCA0000207</v>
          </cell>
          <cell r="C7869" t="str">
            <v>210RCA0000207</v>
          </cell>
          <cell r="D7869" t="str">
            <v>前扶手总成</v>
          </cell>
        </row>
        <row r="7870">
          <cell r="B7870" t="str">
            <v>REM0002637</v>
          </cell>
          <cell r="C7870" t="str">
            <v>210REM0002637</v>
          </cell>
          <cell r="D7870" t="str">
            <v>曼项目前下视镜动臂下盖</v>
          </cell>
        </row>
        <row r="7871">
          <cell r="B7871" t="str">
            <v>REM0000846</v>
          </cell>
          <cell r="C7871" t="str">
            <v>210REM0000846</v>
          </cell>
          <cell r="D7871" t="str">
            <v>M50N左下压盖</v>
          </cell>
        </row>
        <row r="7872">
          <cell r="B7872" t="str">
            <v>SCS0003400</v>
          </cell>
          <cell r="C7872" t="str">
            <v>220SCS0003400</v>
          </cell>
          <cell r="D7872" t="str">
            <v>U201六分垫包装膜</v>
          </cell>
        </row>
        <row r="7873">
          <cell r="B7873" t="str">
            <v>SCS0003400</v>
          </cell>
          <cell r="C7873" t="str">
            <v>230SCS0003400</v>
          </cell>
          <cell r="D7873" t="str">
            <v>U201六分垫包装膜</v>
          </cell>
        </row>
        <row r="7874">
          <cell r="B7874" t="str">
            <v>SHT0002596</v>
          </cell>
          <cell r="C7874" t="str">
            <v>210SHT0002596</v>
          </cell>
          <cell r="D7874" t="str">
            <v>X3000速降按钮</v>
          </cell>
        </row>
        <row r="7875">
          <cell r="B7875" t="str">
            <v>SHT0002597</v>
          </cell>
          <cell r="C7875" t="str">
            <v>210SHT0002597</v>
          </cell>
          <cell r="D7875" t="str">
            <v>X3000速降按钮(灰色)</v>
          </cell>
        </row>
        <row r="7876">
          <cell r="B7876" t="str">
            <v>REM0002937</v>
          </cell>
          <cell r="C7876" t="str">
            <v>210REM0002937</v>
          </cell>
          <cell r="D7876" t="str">
            <v>ETX上镜座胶垫</v>
          </cell>
        </row>
        <row r="7877">
          <cell r="B7877" t="str">
            <v>SCS0004114</v>
          </cell>
          <cell r="C7877" t="str">
            <v>220SCS0004114</v>
          </cell>
          <cell r="D7877" t="str">
            <v>B40V后排背无纺布</v>
          </cell>
        </row>
        <row r="7878">
          <cell r="B7878" t="str">
            <v>RCA0000126</v>
          </cell>
          <cell r="C7878" t="str">
            <v>210RCA0000126</v>
          </cell>
          <cell r="D7878" t="str">
            <v>遮阳板支架焊接总成</v>
          </cell>
        </row>
        <row r="7879">
          <cell r="B7879" t="str">
            <v>RCA0000137</v>
          </cell>
          <cell r="C7879" t="str">
            <v>210RCA0000137</v>
          </cell>
          <cell r="D7879" t="str">
            <v>遮阳板支架焊接总成</v>
          </cell>
        </row>
        <row r="7880">
          <cell r="B7880" t="str">
            <v>SHT0002531</v>
          </cell>
          <cell r="C7880" t="str">
            <v>230SHT0002531</v>
          </cell>
          <cell r="D7880" t="str">
            <v>M4升降器后手柄电泳</v>
          </cell>
        </row>
        <row r="7881">
          <cell r="B7881" t="str">
            <v>BAS0000041</v>
          </cell>
          <cell r="C7881" t="str">
            <v>230BAS0000041</v>
          </cell>
          <cell r="D7881" t="str">
            <v>十字叉安装衬套</v>
          </cell>
        </row>
        <row r="7882">
          <cell r="B7882" t="str">
            <v>SCS0003291</v>
          </cell>
          <cell r="C7882" t="str">
            <v>210SCS0003291</v>
          </cell>
          <cell r="D7882" t="str">
            <v>U201解锁扣手外壳</v>
          </cell>
        </row>
        <row r="7883">
          <cell r="B7883" t="str">
            <v>SLT0000392</v>
          </cell>
          <cell r="C7883" t="str">
            <v>220SLT0000392</v>
          </cell>
          <cell r="D7883" t="str">
            <v>k1双人座包装膜</v>
          </cell>
        </row>
        <row r="7884">
          <cell r="B7884" t="str">
            <v>RSM0000227</v>
          </cell>
          <cell r="C7884" t="str">
            <v>210RSM0000227</v>
          </cell>
          <cell r="D7884" t="str">
            <v>ETX补盲镜后盖新国标</v>
          </cell>
        </row>
        <row r="7885">
          <cell r="B7885" t="str">
            <v>SHT0010671</v>
          </cell>
          <cell r="C7885" t="str">
            <v>220SHT0010671</v>
          </cell>
          <cell r="D7885" t="str">
            <v>扶手支架焊接组件</v>
          </cell>
        </row>
        <row r="7886">
          <cell r="B7886" t="str">
            <v>SHT0010671</v>
          </cell>
          <cell r="C7886" t="str">
            <v>230SHT0010671</v>
          </cell>
          <cell r="D7886" t="str">
            <v>扶手支架焊接组件</v>
          </cell>
        </row>
        <row r="7887">
          <cell r="B7887" t="str">
            <v>REM0001018</v>
          </cell>
          <cell r="C7887" t="str">
            <v>210REM0001018</v>
          </cell>
          <cell r="D7887" t="str">
            <v>A2后视镜左上座垫</v>
          </cell>
        </row>
        <row r="7888">
          <cell r="B7888" t="str">
            <v>REM0001029</v>
          </cell>
          <cell r="C7888" t="str">
            <v>210REM0001029</v>
          </cell>
          <cell r="D7888" t="str">
            <v>A2后视镜右上座垫</v>
          </cell>
        </row>
        <row r="7889">
          <cell r="B7889" t="str">
            <v>BFA0000367</v>
          </cell>
          <cell r="C7889" t="str">
            <v>230BFA0000367</v>
          </cell>
          <cell r="D7889" t="str">
            <v>升降齿板转轴</v>
          </cell>
        </row>
        <row r="7890">
          <cell r="B7890" t="str">
            <v>SLT0011478</v>
          </cell>
          <cell r="C7890" t="str">
            <v>220SLT0011478</v>
          </cell>
          <cell r="D7890" t="str">
            <v>副驾左侧靠背解锁手柄总成</v>
          </cell>
        </row>
        <row r="7891">
          <cell r="B7891" t="str">
            <v>SCS0004176</v>
          </cell>
          <cell r="C7891" t="str">
            <v>220SCS0004176</v>
          </cell>
          <cell r="D7891" t="str">
            <v>靠背扣手转体</v>
          </cell>
        </row>
        <row r="7892">
          <cell r="B7892" t="str">
            <v>REM0003020</v>
          </cell>
          <cell r="C7892" t="str">
            <v>230REM0003020</v>
          </cell>
          <cell r="D7892" t="str">
            <v>豪泺经济型镜座（带齿）</v>
          </cell>
        </row>
        <row r="7893">
          <cell r="B7893" t="str">
            <v>REM0003021</v>
          </cell>
          <cell r="C7893" t="str">
            <v>230REM0003021</v>
          </cell>
          <cell r="D7893" t="str">
            <v>豪泺经济型镜座（不带齿）</v>
          </cell>
        </row>
        <row r="7894">
          <cell r="B7894" t="str">
            <v>BAS0000053</v>
          </cell>
          <cell r="C7894" t="str">
            <v>230BAS0000053</v>
          </cell>
          <cell r="D7894" t="str">
            <v>易格斯衬套</v>
          </cell>
        </row>
        <row r="7895">
          <cell r="B7895" t="str">
            <v>BFA0010065</v>
          </cell>
          <cell r="C7895" t="str">
            <v>220BFA0010065</v>
          </cell>
          <cell r="D7895" t="str">
            <v>内六角花形盘头螺钉</v>
          </cell>
        </row>
        <row r="7896">
          <cell r="B7896" t="str">
            <v>SHT0002060</v>
          </cell>
          <cell r="C7896" t="str">
            <v>230SHT0002060</v>
          </cell>
          <cell r="D7896" t="str">
            <v>下支撑钢线</v>
          </cell>
        </row>
        <row r="7897">
          <cell r="B7897" t="str">
            <v>SHT0002047</v>
          </cell>
          <cell r="C7897" t="str">
            <v>230SHT0002047</v>
          </cell>
          <cell r="D7897" t="str">
            <v>升降器前手柄钣金件</v>
          </cell>
        </row>
        <row r="7898">
          <cell r="B7898" t="str">
            <v>SHT0000100</v>
          </cell>
          <cell r="C7898" t="str">
            <v>220SHT0000100</v>
          </cell>
          <cell r="D7898" t="str">
            <v>副司机副边左罩壳</v>
          </cell>
        </row>
        <row r="7899">
          <cell r="B7899" t="str">
            <v>SLT0000831</v>
          </cell>
          <cell r="C7899" t="str">
            <v>220SLT0000831</v>
          </cell>
          <cell r="D7899" t="str">
            <v>司机副边右侧罩壳</v>
          </cell>
        </row>
        <row r="7900">
          <cell r="B7900" t="str">
            <v>SHT0001002</v>
          </cell>
          <cell r="C7900" t="str">
            <v>230SHT0001002</v>
          </cell>
          <cell r="D7900" t="str">
            <v>升降操作手柄（后）</v>
          </cell>
        </row>
        <row r="7901">
          <cell r="B7901" t="str">
            <v>SLT0010446</v>
          </cell>
          <cell r="C7901" t="str">
            <v>220SLT0010446</v>
          </cell>
          <cell r="D7901" t="str">
            <v>副驾靠背无纺布</v>
          </cell>
        </row>
        <row r="7902">
          <cell r="B7902" t="str">
            <v>SHT0010446</v>
          </cell>
          <cell r="C7902" t="str">
            <v>230SHT0010446</v>
          </cell>
          <cell r="D7902" t="str">
            <v>销轴固定支架焊接总成</v>
          </cell>
        </row>
        <row r="7903">
          <cell r="B7903" t="str">
            <v>SHT0001112</v>
          </cell>
          <cell r="C7903" t="str">
            <v>230SHT0001112</v>
          </cell>
          <cell r="D7903" t="str">
            <v>牵引板组件</v>
          </cell>
        </row>
        <row r="7904">
          <cell r="B7904" t="str">
            <v>BPC0010020</v>
          </cell>
          <cell r="C7904" t="str">
            <v>220BPC0010020</v>
          </cell>
          <cell r="D7904" t="str">
            <v>进气金属接头</v>
          </cell>
        </row>
        <row r="7905">
          <cell r="B7905" t="str">
            <v>BFA0000351</v>
          </cell>
          <cell r="C7905" t="str">
            <v>230BFA0000351</v>
          </cell>
          <cell r="D7905" t="str">
            <v>后旋转销轴</v>
          </cell>
        </row>
        <row r="7906">
          <cell r="B7906" t="str">
            <v>RIM0000064</v>
          </cell>
          <cell r="C7906" t="str">
            <v>210RIM0000064</v>
          </cell>
          <cell r="D7906" t="str">
            <v>1029室杆盘黑色(短)</v>
          </cell>
        </row>
        <row r="7907">
          <cell r="B7907" t="str">
            <v>TSY0000330</v>
          </cell>
          <cell r="C7907" t="str">
            <v>220TSY0000330</v>
          </cell>
          <cell r="D7907" t="str">
            <v>扣条KT-158-975</v>
          </cell>
        </row>
        <row r="7908">
          <cell r="B7908" t="str">
            <v>SLT0010605</v>
          </cell>
          <cell r="C7908" t="str">
            <v>230SLT0010605</v>
          </cell>
          <cell r="D7908" t="str">
            <v>副驾靠背横支撑钢丝C</v>
          </cell>
        </row>
        <row r="7909">
          <cell r="B7909" t="str">
            <v>SHT0010207</v>
          </cell>
          <cell r="C7909" t="str">
            <v>230SHT0010207</v>
          </cell>
          <cell r="D7909" t="str">
            <v>座框旋转轴轴套</v>
          </cell>
        </row>
        <row r="7910">
          <cell r="B7910" t="str">
            <v>BAS0010004</v>
          </cell>
          <cell r="C7910" t="str">
            <v>230BAS0010004</v>
          </cell>
          <cell r="D7910" t="str">
            <v>座框旋转塑料轴套</v>
          </cell>
        </row>
        <row r="7911">
          <cell r="B7911" t="str">
            <v>REM0002993</v>
          </cell>
          <cell r="C7911" t="str">
            <v>230REM0002993</v>
          </cell>
          <cell r="D7911" t="str">
            <v>MV3镜杆堵头</v>
          </cell>
        </row>
        <row r="7912">
          <cell r="B7912" t="str">
            <v>RSM0000290</v>
          </cell>
          <cell r="C7912" t="str">
            <v>230RSM0000290</v>
          </cell>
          <cell r="D7912" t="str">
            <v>2200下视镜铸件1</v>
          </cell>
        </row>
        <row r="7913">
          <cell r="B7913" t="str">
            <v>RSM0000291</v>
          </cell>
          <cell r="C7913" t="str">
            <v>230RSM0000291</v>
          </cell>
          <cell r="D7913" t="str">
            <v>2200下视镜铸件2</v>
          </cell>
        </row>
        <row r="7914">
          <cell r="B7914" t="str">
            <v>TST0000374</v>
          </cell>
          <cell r="C7914" t="str">
            <v>230TST0000374</v>
          </cell>
          <cell r="D7914" t="str">
            <v>导电咀（0.8mm*M6*45)</v>
          </cell>
        </row>
        <row r="7915">
          <cell r="B7915" t="str">
            <v>TST0001153</v>
          </cell>
          <cell r="C7915" t="str">
            <v>230TST0001153</v>
          </cell>
          <cell r="D7915" t="str">
            <v>毛刷</v>
          </cell>
        </row>
        <row r="7916">
          <cell r="B7916" t="str">
            <v>TST0001043</v>
          </cell>
          <cell r="C7916" t="str">
            <v>230TST0001043</v>
          </cell>
          <cell r="D7916" t="str">
            <v>合金旋转锉φ3</v>
          </cell>
        </row>
        <row r="7917">
          <cell r="B7917" t="str">
            <v>SLT0002701</v>
          </cell>
          <cell r="C7917" t="str">
            <v>220SLT0002701</v>
          </cell>
          <cell r="D7917" t="str">
            <v>K1-6486十人铰链（大）</v>
          </cell>
        </row>
        <row r="7918">
          <cell r="B7918" t="str">
            <v>SHT0002393</v>
          </cell>
          <cell r="C7918" t="str">
            <v>230SHT0002393</v>
          </cell>
          <cell r="D7918" t="str">
            <v>H3齿板</v>
          </cell>
        </row>
        <row r="7919">
          <cell r="B7919" t="str">
            <v>SHT0013389</v>
          </cell>
          <cell r="C7919" t="str">
            <v>230SHT0013389</v>
          </cell>
          <cell r="D7919" t="str">
            <v>后升降短连杆</v>
          </cell>
        </row>
        <row r="7920">
          <cell r="B7920" t="str">
            <v>TSY0000067</v>
          </cell>
          <cell r="C7920" t="str">
            <v>220TSY0000067</v>
          </cell>
          <cell r="D7920" t="str">
            <v>扣条KT-158-895</v>
          </cell>
        </row>
        <row r="7921">
          <cell r="B7921" t="str">
            <v>SLT0000011</v>
          </cell>
          <cell r="C7921" t="str">
            <v>220SLT0000011</v>
          </cell>
          <cell r="D7921" t="str">
            <v>副驾驶员座垫包装膜</v>
          </cell>
        </row>
        <row r="7922">
          <cell r="B7922" t="str">
            <v>SLT0000011</v>
          </cell>
          <cell r="C7922" t="str">
            <v>230SLT0000011</v>
          </cell>
          <cell r="D7922" t="str">
            <v>副驾驶员座垫包装膜</v>
          </cell>
        </row>
        <row r="7923">
          <cell r="B7923" t="str">
            <v>BPC0000032</v>
          </cell>
          <cell r="C7923" t="str">
            <v>220BPC0000032</v>
          </cell>
          <cell r="D7923" t="str">
            <v>H4装车接头</v>
          </cell>
        </row>
        <row r="7924">
          <cell r="B7924" t="str">
            <v>BPC0000032</v>
          </cell>
          <cell r="C7924" t="str">
            <v>230BPC0000032</v>
          </cell>
          <cell r="D7924" t="str">
            <v>H4装车接头</v>
          </cell>
        </row>
        <row r="7925">
          <cell r="B7925" t="str">
            <v>REM0003086</v>
          </cell>
          <cell r="C7925" t="str">
            <v>230REM0003086</v>
          </cell>
          <cell r="D7925" t="str">
            <v>低速牵引车右镜杆侧管</v>
          </cell>
        </row>
        <row r="7926">
          <cell r="B7926" t="str">
            <v>SCS0004336</v>
          </cell>
          <cell r="C7926" t="str">
            <v>220SCS0004336</v>
          </cell>
          <cell r="D7926" t="str">
            <v>从动头枕导套总成</v>
          </cell>
        </row>
        <row r="7927">
          <cell r="B7927" t="str">
            <v>SLT0000015</v>
          </cell>
          <cell r="C7927" t="str">
            <v>220SLT0000015</v>
          </cell>
          <cell r="D7927" t="str">
            <v>M3右舵司机罩壳（灰）</v>
          </cell>
        </row>
        <row r="7928">
          <cell r="B7928" t="str">
            <v>SCS0003192</v>
          </cell>
          <cell r="C7928" t="str">
            <v>210SCS0003192</v>
          </cell>
          <cell r="D7928" t="str">
            <v>B40L挡块</v>
          </cell>
        </row>
        <row r="7929">
          <cell r="B7929" t="str">
            <v>SCS0003192</v>
          </cell>
          <cell r="C7929" t="str">
            <v>220SCS0003192</v>
          </cell>
          <cell r="D7929" t="str">
            <v>B40L挡块</v>
          </cell>
        </row>
        <row r="7930">
          <cell r="B7930" t="str">
            <v>SHT0001003</v>
          </cell>
          <cell r="C7930" t="str">
            <v>230SHT0001003</v>
          </cell>
          <cell r="D7930" t="str">
            <v>升降操作手柄（前）</v>
          </cell>
        </row>
        <row r="7931">
          <cell r="B7931" t="str">
            <v>SCS0004624</v>
          </cell>
          <cell r="C7931" t="str">
            <v>230SCS0004624</v>
          </cell>
          <cell r="D7931" t="str">
            <v>四分靠背骨架左上连接板</v>
          </cell>
        </row>
        <row r="7932">
          <cell r="B7932" t="str">
            <v>BFA0000273</v>
          </cell>
          <cell r="C7932" t="str">
            <v>210BFA0000273</v>
          </cell>
          <cell r="D7932" t="str">
            <v>铜镶件6*30</v>
          </cell>
        </row>
        <row r="7933">
          <cell r="B7933" t="str">
            <v>BFA0000273</v>
          </cell>
          <cell r="C7933" t="str">
            <v>230BFA0000273</v>
          </cell>
          <cell r="D7933" t="str">
            <v>铜镶件6*30</v>
          </cell>
        </row>
        <row r="7934">
          <cell r="B7934" t="str">
            <v>SLT0010533</v>
          </cell>
          <cell r="C7934" t="str">
            <v>230SLT0010533</v>
          </cell>
          <cell r="D7934" t="str">
            <v>上限位块</v>
          </cell>
        </row>
        <row r="7935">
          <cell r="B7935" t="str">
            <v>SLT0010361</v>
          </cell>
          <cell r="C7935" t="str">
            <v>220SLT0010361</v>
          </cell>
          <cell r="D7935" t="str">
            <v>副驾靠背解锁手柄</v>
          </cell>
        </row>
        <row r="7936">
          <cell r="B7936" t="str">
            <v>BFA0000314</v>
          </cell>
          <cell r="C7936" t="str">
            <v>230BFA0000314</v>
          </cell>
          <cell r="D7936" t="str">
            <v>固定螺栓</v>
          </cell>
        </row>
        <row r="7937">
          <cell r="B7937" t="str">
            <v>TST0000212</v>
          </cell>
          <cell r="C7937" t="str">
            <v>230TST0000212</v>
          </cell>
          <cell r="D7937" t="str">
            <v>冲针φ4.3*60</v>
          </cell>
        </row>
        <row r="7938">
          <cell r="B7938" t="str">
            <v>SHT0001219</v>
          </cell>
          <cell r="C7938" t="str">
            <v>230SHT0001219</v>
          </cell>
          <cell r="D7938" t="str">
            <v>连接板2长轴左</v>
          </cell>
        </row>
        <row r="7939">
          <cell r="B7939" t="str">
            <v>SHT0001218</v>
          </cell>
          <cell r="C7939" t="str">
            <v>230SHT0001218</v>
          </cell>
          <cell r="D7939" t="str">
            <v>连接板2长轴右</v>
          </cell>
        </row>
        <row r="7940">
          <cell r="B7940" t="str">
            <v>SCS0003321</v>
          </cell>
          <cell r="C7940" t="str">
            <v>220SCS0003321</v>
          </cell>
          <cell r="D7940" t="str">
            <v>U201六分背包装膜</v>
          </cell>
        </row>
        <row r="7941">
          <cell r="B7941" t="str">
            <v>SCS0003321</v>
          </cell>
          <cell r="C7941" t="str">
            <v>230SCS0003321</v>
          </cell>
          <cell r="D7941" t="str">
            <v>U201六分背包装膜</v>
          </cell>
        </row>
        <row r="7942">
          <cell r="B7942" t="str">
            <v>BFA0000633</v>
          </cell>
          <cell r="C7942" t="str">
            <v>230BFA0000633</v>
          </cell>
          <cell r="D7942" t="str">
            <v>螺母M24</v>
          </cell>
        </row>
        <row r="7943">
          <cell r="B7943" t="str">
            <v>SHT0002473</v>
          </cell>
          <cell r="C7943" t="str">
            <v>230SHT0002473</v>
          </cell>
          <cell r="D7943" t="str">
            <v>仰角调节组件电泳</v>
          </cell>
        </row>
        <row r="7944">
          <cell r="B7944" t="str">
            <v>SHT0013145</v>
          </cell>
          <cell r="C7944" t="str">
            <v>230SHT0013145</v>
          </cell>
          <cell r="D7944" t="str">
            <v>前升降拉簧</v>
          </cell>
        </row>
        <row r="7945">
          <cell r="B7945" t="str">
            <v>BFA0000349</v>
          </cell>
          <cell r="C7945" t="str">
            <v>230BFA0000349</v>
          </cell>
          <cell r="D7945" t="str">
            <v>靠背铰链连接轴</v>
          </cell>
        </row>
        <row r="7946">
          <cell r="B7946" t="str">
            <v>SHT0002048</v>
          </cell>
          <cell r="C7946" t="str">
            <v>230SHT0002048</v>
          </cell>
          <cell r="D7946" t="str">
            <v>升降器后手柄钣金件</v>
          </cell>
        </row>
        <row r="7947">
          <cell r="B7947" t="str">
            <v>TST0000123</v>
          </cell>
          <cell r="C7947" t="str">
            <v>230TST0000123</v>
          </cell>
          <cell r="D7947" t="str">
            <v>M14(黑螺母)</v>
          </cell>
        </row>
        <row r="7948">
          <cell r="B7948" t="str">
            <v>TST0000447</v>
          </cell>
          <cell r="C7948" t="str">
            <v>230TST0000447</v>
          </cell>
          <cell r="D7948" t="str">
            <v>低压灯泡36V-40W</v>
          </cell>
        </row>
        <row r="7949">
          <cell r="B7949" t="str">
            <v>SCS0003204</v>
          </cell>
          <cell r="C7949" t="str">
            <v>220SCS0003204</v>
          </cell>
          <cell r="D7949" t="str">
            <v>U201扶手内衬套</v>
          </cell>
        </row>
        <row r="7950">
          <cell r="B7950" t="str">
            <v>SHT0011029</v>
          </cell>
          <cell r="C7950" t="str">
            <v>220SHT0011029</v>
          </cell>
          <cell r="D7950" t="str">
            <v>副驾标配无纺布</v>
          </cell>
        </row>
        <row r="7951">
          <cell r="B7951" t="str">
            <v>SHT0011540</v>
          </cell>
          <cell r="C7951" t="str">
            <v>220SHT0011540</v>
          </cell>
          <cell r="D7951" t="str">
            <v>木板条</v>
          </cell>
        </row>
        <row r="7952">
          <cell r="B7952" t="str">
            <v>SHT0001932</v>
          </cell>
          <cell r="C7952" t="str">
            <v>230SHT0001932</v>
          </cell>
          <cell r="D7952" t="str">
            <v>支撑框线1</v>
          </cell>
        </row>
        <row r="7953">
          <cell r="B7953" t="str">
            <v>SCS0004844</v>
          </cell>
          <cell r="C7953" t="str">
            <v>230SCS0004844</v>
          </cell>
          <cell r="D7953" t="str">
            <v>座垫前倾角锁舌</v>
          </cell>
        </row>
        <row r="7954">
          <cell r="B7954" t="str">
            <v>SHT0001191</v>
          </cell>
          <cell r="C7954" t="str">
            <v>230SHT0001191</v>
          </cell>
          <cell r="D7954" t="str">
            <v>连杆板3</v>
          </cell>
        </row>
        <row r="7955">
          <cell r="B7955" t="str">
            <v>SHT0002467</v>
          </cell>
          <cell r="C7955" t="str">
            <v>230SHT0002467</v>
          </cell>
          <cell r="D7955" t="str">
            <v>水平减震解锁钣金电泳</v>
          </cell>
        </row>
        <row r="7956">
          <cell r="B7956" t="str">
            <v>SHT0013971</v>
          </cell>
          <cell r="C7956" t="str">
            <v>220SHT0013971</v>
          </cell>
          <cell r="D7956" t="str">
            <v>线束护套固定塑料件</v>
          </cell>
        </row>
        <row r="7957">
          <cell r="B7957" t="str">
            <v>SHT0001293</v>
          </cell>
          <cell r="C7957" t="str">
            <v>230SHT0001293</v>
          </cell>
          <cell r="D7957" t="str">
            <v>连接板2短轴左</v>
          </cell>
        </row>
        <row r="7958">
          <cell r="B7958" t="str">
            <v>SHT0001294</v>
          </cell>
          <cell r="C7958" t="str">
            <v>230SHT0001294</v>
          </cell>
          <cell r="D7958" t="str">
            <v>连接板2短轴右</v>
          </cell>
        </row>
        <row r="7959">
          <cell r="B7959" t="str">
            <v>SLT0002543</v>
          </cell>
          <cell r="C7959" t="str">
            <v>230SLT0002543</v>
          </cell>
          <cell r="D7959" t="str">
            <v>调角器下连接板上加强板</v>
          </cell>
        </row>
        <row r="7960">
          <cell r="B7960" t="str">
            <v>SLT0001577</v>
          </cell>
          <cell r="C7960" t="str">
            <v>220SLT0001577</v>
          </cell>
          <cell r="D7960" t="str">
            <v>小背下护盖（富康色）</v>
          </cell>
        </row>
        <row r="7961">
          <cell r="B7961" t="str">
            <v>SLT0002376</v>
          </cell>
          <cell r="C7961" t="str">
            <v>220SLT0002376</v>
          </cell>
          <cell r="D7961" t="str">
            <v>欧马可灰右舵小背下护盖</v>
          </cell>
        </row>
        <row r="7962">
          <cell r="B7962" t="str">
            <v>TSY0000036</v>
          </cell>
          <cell r="C7962" t="str">
            <v>220TSY0000036</v>
          </cell>
          <cell r="D7962" t="str">
            <v>黑色拉锁235cm</v>
          </cell>
        </row>
        <row r="7963">
          <cell r="B7963" t="str">
            <v>SHT0010854</v>
          </cell>
          <cell r="C7963" t="str">
            <v>230SHT0010854</v>
          </cell>
          <cell r="D7963" t="str">
            <v>支撑钣金件</v>
          </cell>
        </row>
        <row r="7964">
          <cell r="B7964" t="str">
            <v>SLT0002566</v>
          </cell>
          <cell r="C7964" t="str">
            <v>220SLT0002566</v>
          </cell>
          <cell r="D7964" t="str">
            <v>驾驶员靠背泡沫无纺布</v>
          </cell>
        </row>
        <row r="7965">
          <cell r="B7965" t="str">
            <v>SLT0001983</v>
          </cell>
          <cell r="C7965" t="str">
            <v>230SLT0001983</v>
          </cell>
          <cell r="D7965" t="str">
            <v>头枕管</v>
          </cell>
        </row>
        <row r="7966">
          <cell r="B7966" t="str">
            <v>REM0002638</v>
          </cell>
          <cell r="C7966" t="str">
            <v>210REM0002638</v>
          </cell>
          <cell r="D7966" t="str">
            <v>曼项目前下视镜镜座上盖</v>
          </cell>
        </row>
        <row r="7967">
          <cell r="B7967" t="str">
            <v>SCS0004605</v>
          </cell>
          <cell r="C7967" t="str">
            <v>230SCS0004605</v>
          </cell>
          <cell r="D7967" t="str">
            <v>连动板</v>
          </cell>
        </row>
        <row r="7968">
          <cell r="B7968" t="str">
            <v>REM0001810</v>
          </cell>
          <cell r="C7968" t="str">
            <v>210REM0001810</v>
          </cell>
          <cell r="D7968" t="str">
            <v>豪泺左下镜胶垫</v>
          </cell>
        </row>
        <row r="7969">
          <cell r="B7969" t="str">
            <v>REM0001817</v>
          </cell>
          <cell r="C7969" t="str">
            <v>210REM0001817</v>
          </cell>
          <cell r="D7969" t="str">
            <v>豪泺右下座胶垫</v>
          </cell>
        </row>
        <row r="7970">
          <cell r="B7970" t="str">
            <v>BPC0000027</v>
          </cell>
          <cell r="C7970" t="str">
            <v>220BPC0000027</v>
          </cell>
          <cell r="D7970" t="str">
            <v>直通变径快插接头4-6</v>
          </cell>
        </row>
        <row r="7971">
          <cell r="B7971" t="str">
            <v>BPC0000055</v>
          </cell>
          <cell r="C7971" t="str">
            <v>220BPC0000055</v>
          </cell>
          <cell r="D7971" t="str">
            <v>直通快接插头</v>
          </cell>
        </row>
        <row r="7972">
          <cell r="B7972" t="str">
            <v>BPC0000027</v>
          </cell>
          <cell r="C7972" t="str">
            <v>230BPC0000027</v>
          </cell>
          <cell r="D7972" t="str">
            <v>直通变径快插接头4-6</v>
          </cell>
        </row>
        <row r="7973">
          <cell r="B7973" t="str">
            <v>SHT0001911</v>
          </cell>
          <cell r="C7973" t="str">
            <v>230SHT0001911</v>
          </cell>
          <cell r="D7973" t="str">
            <v>限位块</v>
          </cell>
        </row>
        <row r="7974">
          <cell r="B7974" t="str">
            <v>TST0000118</v>
          </cell>
          <cell r="C7974" t="str">
            <v>230TST0000118</v>
          </cell>
          <cell r="D7974" t="str">
            <v>ф10×120（内方螺丝）</v>
          </cell>
        </row>
        <row r="7975">
          <cell r="B7975" t="str">
            <v>SHT0001089</v>
          </cell>
          <cell r="C7975" t="str">
            <v>230SHT0001089</v>
          </cell>
          <cell r="D7975" t="str">
            <v>下框后连接立柱</v>
          </cell>
        </row>
        <row r="7976">
          <cell r="B7976" t="str">
            <v>SHT0001203</v>
          </cell>
          <cell r="C7976" t="str">
            <v>230SHT0001203</v>
          </cell>
          <cell r="D7976" t="str">
            <v>滑块支撑板</v>
          </cell>
        </row>
        <row r="7977">
          <cell r="B7977" t="str">
            <v>SCS0004119</v>
          </cell>
          <cell r="C7977" t="str">
            <v>220SCS0004119</v>
          </cell>
          <cell r="D7977" t="str">
            <v>B40V后排座椅靠背包装膜</v>
          </cell>
        </row>
        <row r="7978">
          <cell r="B7978" t="str">
            <v>SCS0004119</v>
          </cell>
          <cell r="C7978" t="str">
            <v>230SCS0004119</v>
          </cell>
          <cell r="D7978" t="str">
            <v>B40V后排座椅靠背包装膜</v>
          </cell>
        </row>
        <row r="7979">
          <cell r="B7979" t="str">
            <v>BSP0000066</v>
          </cell>
          <cell r="C7979" t="str">
            <v>210BSP0000066</v>
          </cell>
          <cell r="D7979" t="str">
            <v>新时代弹簧</v>
          </cell>
        </row>
        <row r="7980">
          <cell r="B7980" t="str">
            <v>SLT0002135</v>
          </cell>
          <cell r="C7980" t="str">
            <v>220SLT0002135</v>
          </cell>
          <cell r="D7980" t="str">
            <v>J6F驾驶员调角器手柄</v>
          </cell>
        </row>
        <row r="7981">
          <cell r="B7981" t="str">
            <v>BSP0000066</v>
          </cell>
          <cell r="C7981" t="str">
            <v>230BSP0000066</v>
          </cell>
          <cell r="D7981" t="str">
            <v>新时代弹簧</v>
          </cell>
        </row>
        <row r="7982">
          <cell r="B7982" t="str">
            <v>SHT0001135</v>
          </cell>
          <cell r="C7982" t="str">
            <v>230SHT0001135</v>
          </cell>
          <cell r="D7982" t="str">
            <v>左围框接头组件</v>
          </cell>
        </row>
        <row r="7983">
          <cell r="B7983" t="str">
            <v>SHT0001067</v>
          </cell>
          <cell r="C7983" t="str">
            <v>230SHT0001067</v>
          </cell>
          <cell r="D7983" t="str">
            <v>减震器拉带</v>
          </cell>
        </row>
        <row r="7984">
          <cell r="B7984" t="str">
            <v>TMA0000555</v>
          </cell>
          <cell r="C7984" t="str">
            <v>210TMA0000555</v>
          </cell>
          <cell r="D7984" t="str">
            <v>软布袋</v>
          </cell>
        </row>
        <row r="7985">
          <cell r="B7985" t="str">
            <v>TST0001577</v>
          </cell>
          <cell r="C7985" t="str">
            <v>210TST0001577</v>
          </cell>
          <cell r="D7985" t="str">
            <v>M20无纺布包装袋</v>
          </cell>
        </row>
        <row r="7986">
          <cell r="B7986" t="str">
            <v>TST0001577</v>
          </cell>
          <cell r="C7986" t="str">
            <v>230TST0001577</v>
          </cell>
          <cell r="D7986" t="str">
            <v>M20无纺布包装袋</v>
          </cell>
        </row>
        <row r="7987">
          <cell r="B7987" t="str">
            <v>TSY0000241</v>
          </cell>
          <cell r="C7987" t="str">
            <v>220TSY0000241</v>
          </cell>
          <cell r="D7987" t="str">
            <v>刺钩条（红色）215mm</v>
          </cell>
        </row>
        <row r="7988">
          <cell r="B7988" t="str">
            <v>SHT0001199</v>
          </cell>
          <cell r="C7988" t="str">
            <v>230SHT0001199</v>
          </cell>
          <cell r="D7988" t="str">
            <v>前升降齿板</v>
          </cell>
        </row>
        <row r="7989">
          <cell r="B7989" t="str">
            <v>SHT0011374</v>
          </cell>
          <cell r="C7989" t="str">
            <v>210SHT0011374</v>
          </cell>
          <cell r="D7989" t="str">
            <v>H6扶手减震环</v>
          </cell>
        </row>
        <row r="7990">
          <cell r="B7990" t="str">
            <v>RCA0000194</v>
          </cell>
          <cell r="C7990" t="str">
            <v>210RCA0000194</v>
          </cell>
          <cell r="D7990" t="str">
            <v>扶手</v>
          </cell>
        </row>
        <row r="7991">
          <cell r="B7991" t="str">
            <v>SHT0001069</v>
          </cell>
          <cell r="C7991" t="str">
            <v>230SHT0001069</v>
          </cell>
          <cell r="D7991" t="str">
            <v>升降操作手柄（前）</v>
          </cell>
        </row>
        <row r="7992">
          <cell r="B7992" t="str">
            <v>SHT0001889</v>
          </cell>
          <cell r="C7992" t="str">
            <v>230SHT0001889</v>
          </cell>
          <cell r="D7992" t="str">
            <v>减震器限位拉带总成</v>
          </cell>
        </row>
        <row r="7993">
          <cell r="B7993" t="str">
            <v>BFA0000393</v>
          </cell>
          <cell r="C7993" t="str">
            <v>230BFA0000393</v>
          </cell>
          <cell r="D7993" t="str">
            <v>连接螺栓1</v>
          </cell>
        </row>
        <row r="7994">
          <cell r="B7994" t="str">
            <v>RSM0000283</v>
          </cell>
          <cell r="C7994" t="str">
            <v>230RSM0000283</v>
          </cell>
          <cell r="D7994" t="str">
            <v>2200下视镜杆主管分总成</v>
          </cell>
        </row>
        <row r="7995">
          <cell r="B7995" t="str">
            <v>SHT0001198</v>
          </cell>
          <cell r="C7995" t="str">
            <v>230SHT0001198</v>
          </cell>
          <cell r="D7995" t="str">
            <v>垫片</v>
          </cell>
        </row>
        <row r="7996">
          <cell r="B7996" t="str">
            <v>SLT0000008</v>
          </cell>
          <cell r="C7996" t="str">
            <v>220SLT0000008</v>
          </cell>
          <cell r="D7996" t="str">
            <v>k1连体座包装膜</v>
          </cell>
        </row>
        <row r="7997">
          <cell r="B7997" t="str">
            <v>RSM0010071</v>
          </cell>
          <cell r="C7997" t="str">
            <v>210RSM0010071</v>
          </cell>
          <cell r="D7997" t="str">
            <v>一汽M46前下视镜密封垫</v>
          </cell>
        </row>
        <row r="7998">
          <cell r="B7998" t="str">
            <v>SHT0010370</v>
          </cell>
          <cell r="C7998" t="str">
            <v>230SHT0010370</v>
          </cell>
          <cell r="D7998" t="str">
            <v>坐垫翻折支撑钣金左</v>
          </cell>
        </row>
        <row r="7999">
          <cell r="B7999" t="str">
            <v>SHT0010371</v>
          </cell>
          <cell r="C7999" t="str">
            <v>230SHT0010371</v>
          </cell>
          <cell r="D7999" t="str">
            <v>坐垫翻折支撑钣金右</v>
          </cell>
        </row>
        <row r="8000">
          <cell r="B8000" t="str">
            <v>RCA0000066</v>
          </cell>
          <cell r="C8000" t="str">
            <v>210RCA0000066</v>
          </cell>
          <cell r="D8000" t="str">
            <v>乘客拉手</v>
          </cell>
        </row>
        <row r="8001">
          <cell r="B8001" t="str">
            <v>RCA0000092</v>
          </cell>
          <cell r="C8001" t="str">
            <v>210RCA0000092</v>
          </cell>
          <cell r="D8001" t="str">
            <v>乘客拉手</v>
          </cell>
        </row>
        <row r="8002">
          <cell r="B8002" t="str">
            <v>RCA0000094</v>
          </cell>
          <cell r="C8002" t="str">
            <v>210RCA0000094</v>
          </cell>
          <cell r="D8002" t="str">
            <v>扶手</v>
          </cell>
        </row>
        <row r="8003">
          <cell r="B8003" t="str">
            <v>SHT0001115</v>
          </cell>
          <cell r="C8003" t="str">
            <v>230SHT0001115</v>
          </cell>
          <cell r="D8003" t="str">
            <v>右围框接头组件</v>
          </cell>
        </row>
        <row r="8004">
          <cell r="B8004" t="str">
            <v>SHT0012843</v>
          </cell>
          <cell r="C8004" t="str">
            <v>230SHT0012843</v>
          </cell>
          <cell r="D8004" t="str">
            <v>升降左前固定钣金</v>
          </cell>
        </row>
        <row r="8005">
          <cell r="B8005" t="str">
            <v>SHT0013700</v>
          </cell>
          <cell r="C8005" t="str">
            <v>230SHT0013700</v>
          </cell>
          <cell r="D8005" t="str">
            <v>升降右前固定钣金</v>
          </cell>
        </row>
        <row r="8006">
          <cell r="B8006" t="str">
            <v>SHT0011552</v>
          </cell>
          <cell r="C8006" t="str">
            <v>220SHT0011552</v>
          </cell>
          <cell r="D8006" t="str">
            <v>主驾驶速降开关按钮帽</v>
          </cell>
        </row>
        <row r="8007">
          <cell r="B8007" t="str">
            <v>SHT0011578</v>
          </cell>
          <cell r="C8007" t="str">
            <v>220SHT0011578</v>
          </cell>
          <cell r="D8007" t="str">
            <v>副驾驶速降开关按钮帽</v>
          </cell>
        </row>
        <row r="8008">
          <cell r="B8008" t="str">
            <v>SHT0002061</v>
          </cell>
          <cell r="C8008" t="str">
            <v>230SHT0002061</v>
          </cell>
          <cell r="D8008" t="str">
            <v>左侧加强板</v>
          </cell>
        </row>
        <row r="8009">
          <cell r="B8009" t="str">
            <v>SHT0002062</v>
          </cell>
          <cell r="C8009" t="str">
            <v>230SHT0002062</v>
          </cell>
          <cell r="D8009" t="str">
            <v>右侧加强板</v>
          </cell>
        </row>
        <row r="8010">
          <cell r="B8010" t="str">
            <v>SHT0002732</v>
          </cell>
          <cell r="C8010" t="str">
            <v>230SHT0002732</v>
          </cell>
          <cell r="D8010" t="str">
            <v>主驾上左安全带导向钢丝</v>
          </cell>
        </row>
        <row r="8011">
          <cell r="B8011" t="str">
            <v>SHT0002733</v>
          </cell>
          <cell r="C8011" t="str">
            <v>230SHT0002733</v>
          </cell>
          <cell r="D8011" t="str">
            <v>副驾上右安全带导向钢丝</v>
          </cell>
        </row>
        <row r="8012">
          <cell r="B8012" t="str">
            <v>SHT0000175</v>
          </cell>
          <cell r="C8012" t="str">
            <v>220SHT0000175</v>
          </cell>
          <cell r="D8012" t="str">
            <v>SQDZ总座罩壳主动边黑色</v>
          </cell>
        </row>
        <row r="8013">
          <cell r="B8013" t="str">
            <v>SHT0010823</v>
          </cell>
          <cell r="C8013" t="str">
            <v>230SHT0010823</v>
          </cell>
          <cell r="D8013" t="str">
            <v>水平减震挂钩导向塑料件</v>
          </cell>
        </row>
        <row r="8014">
          <cell r="B8014" t="str">
            <v>REM0002277</v>
          </cell>
          <cell r="C8014" t="str">
            <v>210REM0002277</v>
          </cell>
          <cell r="D8014" t="str">
            <v>C7外后视镜上镜锁片</v>
          </cell>
        </row>
        <row r="8015">
          <cell r="B8015" t="str">
            <v>REM0003103</v>
          </cell>
          <cell r="C8015" t="str">
            <v>230REM0003103</v>
          </cell>
          <cell r="D8015" t="str">
            <v>矿山车镜座1</v>
          </cell>
        </row>
        <row r="8016">
          <cell r="B8016" t="str">
            <v>REM0003104</v>
          </cell>
          <cell r="C8016" t="str">
            <v>230REM0003104</v>
          </cell>
          <cell r="D8016" t="str">
            <v>矿山车镜座2</v>
          </cell>
        </row>
        <row r="8017">
          <cell r="B8017" t="str">
            <v>REM0003111</v>
          </cell>
          <cell r="C8017" t="str">
            <v>230REM0003111</v>
          </cell>
          <cell r="D8017" t="str">
            <v>矿山车镜座3</v>
          </cell>
        </row>
        <row r="8018">
          <cell r="B8018" t="str">
            <v>REM0000573</v>
          </cell>
          <cell r="C8018" t="str">
            <v>210REM0000573</v>
          </cell>
          <cell r="D8018" t="str">
            <v>豪泺豪华左下镜座胶垫</v>
          </cell>
        </row>
        <row r="8019">
          <cell r="B8019" t="str">
            <v>REM0000587</v>
          </cell>
          <cell r="C8019" t="str">
            <v>210REM0000587</v>
          </cell>
          <cell r="D8019" t="str">
            <v>豪泺豪华右下镜座胶垫</v>
          </cell>
        </row>
        <row r="8020">
          <cell r="B8020" t="str">
            <v>TSY0000146</v>
          </cell>
          <cell r="C8020" t="str">
            <v>220TSY0000146</v>
          </cell>
          <cell r="D8020" t="str">
            <v>黑色拉锁225cm</v>
          </cell>
        </row>
        <row r="8021">
          <cell r="B8021" t="str">
            <v>SCS0005281</v>
          </cell>
          <cell r="C8021" t="str">
            <v>230SCS0005281</v>
          </cell>
          <cell r="D8021" t="str">
            <v>六分背钢丝</v>
          </cell>
        </row>
        <row r="8022">
          <cell r="B8022" t="str">
            <v>SHT0013364</v>
          </cell>
          <cell r="C8022" t="str">
            <v>220SHT0013364</v>
          </cell>
          <cell r="D8022" t="str">
            <v>翻转坐垫泡沫无纺布</v>
          </cell>
        </row>
        <row r="8023">
          <cell r="B8023" t="str">
            <v>SHT0001085</v>
          </cell>
          <cell r="C8023" t="str">
            <v>230SHT0001085</v>
          </cell>
          <cell r="D8023" t="str">
            <v>阻尼器下支架总成</v>
          </cell>
        </row>
        <row r="8024">
          <cell r="B8024" t="str">
            <v>REM0001868</v>
          </cell>
          <cell r="C8024" t="str">
            <v>210REM0001868</v>
          </cell>
          <cell r="D8024" t="str">
            <v>济南重汽轻卡镜体装饰板右</v>
          </cell>
        </row>
        <row r="8025">
          <cell r="B8025" t="str">
            <v>SHT0001169</v>
          </cell>
          <cell r="C8025" t="str">
            <v>230SHT0001169</v>
          </cell>
          <cell r="D8025" t="str">
            <v>外绞架垫片</v>
          </cell>
        </row>
        <row r="8026">
          <cell r="B8026" t="str">
            <v>SCS0005179</v>
          </cell>
          <cell r="C8026" t="str">
            <v>220SCS0005179</v>
          </cell>
          <cell r="D8026" t="str">
            <v>C50E四分左背包装膜</v>
          </cell>
        </row>
        <row r="8027">
          <cell r="B8027" t="str">
            <v>SCS0005179</v>
          </cell>
          <cell r="C8027" t="str">
            <v>230SCS0005179</v>
          </cell>
          <cell r="D8027" t="str">
            <v>C50E四分左背包装膜</v>
          </cell>
        </row>
        <row r="8028">
          <cell r="B8028" t="str">
            <v>REM0000580</v>
          </cell>
          <cell r="C8028" t="str">
            <v>210REM0000580</v>
          </cell>
          <cell r="D8028" t="str">
            <v>豪泺小镜头支撑板</v>
          </cell>
        </row>
        <row r="8029">
          <cell r="B8029" t="str">
            <v>REM0000580</v>
          </cell>
          <cell r="C8029" t="str">
            <v>230REM0000580</v>
          </cell>
          <cell r="D8029" t="str">
            <v>豪泺小镜头支撑板</v>
          </cell>
        </row>
        <row r="8030">
          <cell r="B8030" t="str">
            <v>RSM0000298</v>
          </cell>
          <cell r="C8030" t="str">
            <v>230RSM0000298</v>
          </cell>
          <cell r="D8030" t="str">
            <v>奥驰补盲镜杆主管</v>
          </cell>
        </row>
        <row r="8031">
          <cell r="B8031" t="str">
            <v>SHT0012090</v>
          </cell>
          <cell r="C8031" t="str">
            <v>230SHT0012090</v>
          </cell>
          <cell r="D8031" t="str">
            <v>减震垫支撑板组件</v>
          </cell>
        </row>
        <row r="8032">
          <cell r="B8032" t="str">
            <v>SHT0012093</v>
          </cell>
          <cell r="C8032" t="str">
            <v>230SHT0012093</v>
          </cell>
          <cell r="D8032" t="str">
            <v>上限位胶敦</v>
          </cell>
        </row>
        <row r="8033">
          <cell r="B8033" t="str">
            <v>SHT0012539</v>
          </cell>
          <cell r="C8033" t="str">
            <v>220SHT0012539</v>
          </cell>
          <cell r="D8033" t="str">
            <v>靠背包装膜</v>
          </cell>
        </row>
        <row r="8034">
          <cell r="B8034" t="str">
            <v>SLT0000780</v>
          </cell>
          <cell r="C8034" t="str">
            <v>220SLT0000780</v>
          </cell>
          <cell r="D8034" t="str">
            <v>驾驶员靠背包装膜</v>
          </cell>
        </row>
        <row r="8035">
          <cell r="B8035" t="str">
            <v>SHT0012111</v>
          </cell>
          <cell r="C8035" t="str">
            <v>230SHT0012111</v>
          </cell>
          <cell r="D8035" t="str">
            <v>主边罩壳后固定板</v>
          </cell>
        </row>
        <row r="8036">
          <cell r="B8036" t="str">
            <v>SHT0013424</v>
          </cell>
          <cell r="C8036" t="str">
            <v>230SHT0013424</v>
          </cell>
          <cell r="D8036" t="str">
            <v>1.0减震扣固定螺栓</v>
          </cell>
        </row>
        <row r="8037">
          <cell r="B8037" t="str">
            <v>SLT0000780</v>
          </cell>
          <cell r="C8037" t="str">
            <v>230SLT0000780</v>
          </cell>
          <cell r="D8037" t="str">
            <v>驾驶员靠背包装膜</v>
          </cell>
        </row>
        <row r="8038">
          <cell r="B8038" t="str">
            <v>TST0000548</v>
          </cell>
          <cell r="C8038" t="str">
            <v>230TST0000548</v>
          </cell>
          <cell r="D8038" t="str">
            <v>顶丝φ16</v>
          </cell>
        </row>
        <row r="8039">
          <cell r="B8039" t="str">
            <v>SHT0001090</v>
          </cell>
          <cell r="C8039" t="str">
            <v>230SHT0001090</v>
          </cell>
          <cell r="D8039" t="str">
            <v>下框前连接立柱</v>
          </cell>
        </row>
        <row r="8040">
          <cell r="B8040" t="str">
            <v>SLT0001097</v>
          </cell>
          <cell r="C8040" t="str">
            <v>220SLT0001097</v>
          </cell>
          <cell r="D8040" t="str">
            <v>K1窄车司机背无纺布</v>
          </cell>
        </row>
        <row r="8041">
          <cell r="B8041" t="str">
            <v>SHT0010522</v>
          </cell>
          <cell r="C8041" t="str">
            <v>230SHT0010522</v>
          </cell>
          <cell r="D8041" t="str">
            <v>阻尼销轴支架</v>
          </cell>
        </row>
        <row r="8042">
          <cell r="B8042" t="str">
            <v>BFA0000341</v>
          </cell>
          <cell r="C8042" t="str">
            <v>230BFA0000341</v>
          </cell>
          <cell r="D8042" t="str">
            <v>三排地脚连接扭簧连接轴</v>
          </cell>
        </row>
        <row r="8043">
          <cell r="B8043" t="str">
            <v>SHT0002135</v>
          </cell>
          <cell r="C8043" t="str">
            <v>230SHT0002135</v>
          </cell>
          <cell r="D8043" t="str">
            <v>连杆板2前</v>
          </cell>
        </row>
        <row r="8044">
          <cell r="B8044" t="str">
            <v>SHT0012033</v>
          </cell>
          <cell r="C8044" t="str">
            <v>230SHT0012033</v>
          </cell>
          <cell r="D8044" t="str">
            <v>塑料轴套GFM-1214-17</v>
          </cell>
        </row>
        <row r="8045">
          <cell r="B8045" t="str">
            <v>TST0000141</v>
          </cell>
          <cell r="C8045" t="str">
            <v>230TST0000141</v>
          </cell>
          <cell r="D8045" t="str">
            <v>地脚螺丝φ12*460</v>
          </cell>
        </row>
        <row r="8046">
          <cell r="B8046" t="str">
            <v>SHT0001126</v>
          </cell>
          <cell r="C8046" t="str">
            <v>230SHT0001126</v>
          </cell>
          <cell r="D8046" t="str">
            <v>后升降齿板</v>
          </cell>
        </row>
        <row r="8047">
          <cell r="B8047" t="str">
            <v>SHT0001127</v>
          </cell>
          <cell r="C8047" t="str">
            <v>230SHT0001127</v>
          </cell>
          <cell r="D8047" t="str">
            <v>前升降齿板</v>
          </cell>
        </row>
        <row r="8048">
          <cell r="B8048" t="str">
            <v>REM0001720</v>
          </cell>
          <cell r="C8048" t="str">
            <v>210REM0001720</v>
          </cell>
          <cell r="D8048" t="str">
            <v>奥驰广角镜片</v>
          </cell>
        </row>
        <row r="8049">
          <cell r="B8049" t="str">
            <v>TSY0010265</v>
          </cell>
          <cell r="C8049" t="str">
            <v>220TSY0010265</v>
          </cell>
          <cell r="D8049" t="str">
            <v>5#尼龙闭口黑色拉锁90cm</v>
          </cell>
        </row>
        <row r="8050">
          <cell r="B8050" t="str">
            <v>SHT0010763</v>
          </cell>
          <cell r="C8050" t="str">
            <v>230SHT0010763</v>
          </cell>
          <cell r="D8050" t="str">
            <v>肩部支撑钢丝</v>
          </cell>
        </row>
        <row r="8051">
          <cell r="B8051" t="str">
            <v>SHT0013238</v>
          </cell>
          <cell r="C8051" t="str">
            <v>230SHT0013238</v>
          </cell>
          <cell r="D8051" t="str">
            <v>VDC阀上支架总成</v>
          </cell>
        </row>
        <row r="8052">
          <cell r="B8052" t="str">
            <v>SCS0005334</v>
          </cell>
          <cell r="C8052" t="str">
            <v>210SCS0005334</v>
          </cell>
          <cell r="D8052" t="str">
            <v>B40L中改后座椅后安装护盖</v>
          </cell>
        </row>
        <row r="8053">
          <cell r="B8053" t="str">
            <v>SCS0005334</v>
          </cell>
          <cell r="C8053" t="str">
            <v>220SCS0005334</v>
          </cell>
          <cell r="D8053" t="str">
            <v>B40L中改后座椅后安装护盖</v>
          </cell>
        </row>
        <row r="8054">
          <cell r="B8054" t="str">
            <v>SHT0011760</v>
          </cell>
          <cell r="C8054" t="str">
            <v>230SHT0011760</v>
          </cell>
          <cell r="D8054" t="str">
            <v>加强钣金</v>
          </cell>
        </row>
        <row r="8055">
          <cell r="B8055" t="str">
            <v>SHT0002039</v>
          </cell>
          <cell r="C8055" t="str">
            <v>230SHT0002039</v>
          </cell>
          <cell r="D8055" t="str">
            <v>阻尼器上固定轴加强板</v>
          </cell>
        </row>
        <row r="8056">
          <cell r="B8056" t="str">
            <v>TST0001559</v>
          </cell>
          <cell r="C8056" t="str">
            <v>230TST0001559</v>
          </cell>
          <cell r="D8056" t="str">
            <v>浸塑钩子</v>
          </cell>
        </row>
        <row r="8057">
          <cell r="B8057" t="str">
            <v>SHT0010985</v>
          </cell>
          <cell r="C8057" t="str">
            <v>210SHT0010985</v>
          </cell>
          <cell r="D8057" t="str">
            <v>X3000正司机仰角手柄</v>
          </cell>
        </row>
        <row r="8058">
          <cell r="B8058" t="str">
            <v>SHT0013738</v>
          </cell>
          <cell r="C8058" t="str">
            <v>210SHT0013738</v>
          </cell>
          <cell r="D8058" t="str">
            <v>X3000正仰角手柄L5000标识</v>
          </cell>
        </row>
        <row r="8059">
          <cell r="B8059" t="str">
            <v>SHT0010985</v>
          </cell>
          <cell r="C8059" t="str">
            <v>220SHT0010985</v>
          </cell>
          <cell r="D8059" t="str">
            <v>X3000正司机仰角手柄</v>
          </cell>
        </row>
        <row r="8060">
          <cell r="B8060" t="str">
            <v>SHT0000176</v>
          </cell>
          <cell r="C8060" t="str">
            <v>220SHT0000176</v>
          </cell>
          <cell r="D8060" t="str">
            <v>SQDZ总座罩壳副边黑色</v>
          </cell>
        </row>
        <row r="8061">
          <cell r="B8061" t="str">
            <v>SCS0004312</v>
          </cell>
          <cell r="C8061" t="str">
            <v>220SCS0004312</v>
          </cell>
          <cell r="D8061" t="str">
            <v>C50靠背预埋钢丝</v>
          </cell>
        </row>
        <row r="8062">
          <cell r="B8062" t="str">
            <v>SCS0004312</v>
          </cell>
          <cell r="C8062" t="str">
            <v>230SCS0004312</v>
          </cell>
          <cell r="D8062" t="str">
            <v>C50靠背预埋钢丝</v>
          </cell>
        </row>
        <row r="8063">
          <cell r="B8063" t="str">
            <v>TSY0000743</v>
          </cell>
          <cell r="C8063" t="str">
            <v>220TSY0000743</v>
          </cell>
          <cell r="D8063" t="str">
            <v>板条KT-15-1240</v>
          </cell>
        </row>
        <row r="8064">
          <cell r="B8064" t="str">
            <v>TST0001182</v>
          </cell>
          <cell r="C8064" t="str">
            <v>230TST0001182</v>
          </cell>
          <cell r="D8064" t="str">
            <v>防撞胶块</v>
          </cell>
        </row>
        <row r="8065">
          <cell r="B8065" t="str">
            <v>SHT0014490</v>
          </cell>
          <cell r="C8065" t="str">
            <v>230SHT0014490</v>
          </cell>
          <cell r="D8065" t="str">
            <v>驾驶员下左安全带导向钢丝</v>
          </cell>
        </row>
        <row r="8066">
          <cell r="B8066" t="str">
            <v>SHT0014491</v>
          </cell>
          <cell r="C8066" t="str">
            <v>230SHT0014491</v>
          </cell>
          <cell r="D8066" t="str">
            <v>副驾驶员下安全带导向钢丝</v>
          </cell>
        </row>
        <row r="8067">
          <cell r="B8067" t="str">
            <v>BAS0010021</v>
          </cell>
          <cell r="C8067" t="str">
            <v>230BAS0010021</v>
          </cell>
          <cell r="D8067" t="str">
            <v>仰角耐磨轴套(不用）</v>
          </cell>
        </row>
        <row r="8068">
          <cell r="B8068" t="str">
            <v>REM0003389</v>
          </cell>
          <cell r="C8068" t="str">
            <v>210REM0003389</v>
          </cell>
          <cell r="D8068" t="str">
            <v>2200左镜座装饰盖</v>
          </cell>
        </row>
        <row r="8069">
          <cell r="B8069" t="str">
            <v>REM0003390</v>
          </cell>
          <cell r="C8069" t="str">
            <v>210REM0003390</v>
          </cell>
          <cell r="D8069" t="str">
            <v>2200右镜座装饰盖</v>
          </cell>
        </row>
        <row r="8070">
          <cell r="B8070" t="str">
            <v>REM0000924</v>
          </cell>
          <cell r="C8070" t="str">
            <v>210REM0000924</v>
          </cell>
          <cell r="D8070" t="str">
            <v>B40垫块</v>
          </cell>
        </row>
        <row r="8071">
          <cell r="B8071" t="str">
            <v>REM0000924</v>
          </cell>
          <cell r="C8071" t="str">
            <v>230REM0000924</v>
          </cell>
          <cell r="D8071" t="str">
            <v>B40垫块</v>
          </cell>
        </row>
        <row r="8072">
          <cell r="B8072" t="str">
            <v>SLT0002020</v>
          </cell>
          <cell r="C8072" t="str">
            <v>230SLT0002020</v>
          </cell>
          <cell r="D8072" t="str">
            <v>欧马克左前支撑座</v>
          </cell>
        </row>
        <row r="8073">
          <cell r="B8073" t="str">
            <v>SHT0010778</v>
          </cell>
          <cell r="C8073" t="str">
            <v>230SHT0010778</v>
          </cell>
          <cell r="D8073" t="str">
            <v>气袋腰托支撑钣金</v>
          </cell>
        </row>
        <row r="8074">
          <cell r="B8074" t="str">
            <v>SCS0004398</v>
          </cell>
          <cell r="C8074" t="str">
            <v>230SCS0004398</v>
          </cell>
          <cell r="D8074" t="str">
            <v>中改扶手内侧固定支架</v>
          </cell>
        </row>
        <row r="8075">
          <cell r="B8075" t="str">
            <v>BEC0000085</v>
          </cell>
          <cell r="C8075" t="str">
            <v>210BEC0000085</v>
          </cell>
          <cell r="D8075" t="str">
            <v>拨动开关</v>
          </cell>
        </row>
        <row r="8076">
          <cell r="B8076" t="str">
            <v>SHT0010299</v>
          </cell>
          <cell r="C8076" t="str">
            <v>230SHT0010299</v>
          </cell>
          <cell r="D8076" t="str">
            <v>靠背调节手柄安装轴</v>
          </cell>
        </row>
        <row r="8077">
          <cell r="B8077" t="str">
            <v>BFA0010063</v>
          </cell>
          <cell r="C8077" t="str">
            <v>220BFA0010063</v>
          </cell>
          <cell r="D8077" t="str">
            <v>台阶螺栓M10*18.3</v>
          </cell>
        </row>
        <row r="8078">
          <cell r="B8078" t="str">
            <v>SCS0004191</v>
          </cell>
          <cell r="C8078" t="str">
            <v>220SCS0004191</v>
          </cell>
          <cell r="D8078" t="str">
            <v>地锁解锁拉带总成</v>
          </cell>
        </row>
        <row r="8079">
          <cell r="B8079" t="str">
            <v>TSY0010292</v>
          </cell>
          <cell r="C8079" t="str">
            <v>220TSY0010292</v>
          </cell>
          <cell r="D8079" t="str">
            <v>黑色反穿头拉链980mm</v>
          </cell>
        </row>
        <row r="8080">
          <cell r="B8080" t="str">
            <v>BCL0010014</v>
          </cell>
          <cell r="C8080" t="str">
            <v>230BCL0010014</v>
          </cell>
          <cell r="D8080" t="str">
            <v>φ13防护波纹管</v>
          </cell>
        </row>
        <row r="8081">
          <cell r="B8081" t="str">
            <v>SCS0004191</v>
          </cell>
          <cell r="C8081" t="str">
            <v>230SCS0004191</v>
          </cell>
          <cell r="D8081" t="str">
            <v>地锁解锁拉带总成</v>
          </cell>
        </row>
        <row r="8082">
          <cell r="B8082" t="str">
            <v>SHT0012055</v>
          </cell>
          <cell r="C8082" t="str">
            <v>230SHT0012055</v>
          </cell>
          <cell r="D8082" t="str">
            <v>升降连杆固定轴总成</v>
          </cell>
        </row>
        <row r="8083">
          <cell r="B8083" t="str">
            <v>SHT0001080</v>
          </cell>
          <cell r="C8083" t="str">
            <v>230SHT0001080</v>
          </cell>
          <cell r="D8083" t="str">
            <v>导向尼龙块</v>
          </cell>
        </row>
        <row r="8084">
          <cell r="B8084" t="str">
            <v>REM0000152</v>
          </cell>
          <cell r="C8084" t="str">
            <v>210REM0000152</v>
          </cell>
          <cell r="D8084" t="str">
            <v>C35DB灯罩左</v>
          </cell>
        </row>
        <row r="8085">
          <cell r="B8085" t="str">
            <v>BFA0000325</v>
          </cell>
          <cell r="C8085" t="str">
            <v>230BFA0000325</v>
          </cell>
          <cell r="D8085" t="str">
            <v>安全带扣螺母7/16</v>
          </cell>
        </row>
        <row r="8086">
          <cell r="B8086" t="str">
            <v>SLT0000516</v>
          </cell>
          <cell r="C8086" t="str">
            <v>220SLT0000516</v>
          </cell>
          <cell r="D8086" t="str">
            <v>k1侧翻座包装膜</v>
          </cell>
        </row>
        <row r="8087">
          <cell r="B8087" t="str">
            <v>SHT0014874</v>
          </cell>
          <cell r="C8087" t="str">
            <v>230SHT0014874</v>
          </cell>
          <cell r="D8087" t="str">
            <v>左罩壳固定钣金总成电泳</v>
          </cell>
        </row>
        <row r="8088">
          <cell r="B8088" t="str">
            <v>SLT0010561</v>
          </cell>
          <cell r="C8088" t="str">
            <v>230SLT0010561</v>
          </cell>
          <cell r="D8088" t="str">
            <v>减震器下挂钩</v>
          </cell>
        </row>
        <row r="8089">
          <cell r="B8089" t="str">
            <v>SCS0001163</v>
          </cell>
          <cell r="C8089" t="str">
            <v>220SCS0001163</v>
          </cell>
          <cell r="D8089" t="str">
            <v>四分靠背骨锁安装支架</v>
          </cell>
        </row>
        <row r="8090">
          <cell r="B8090" t="str">
            <v>SCS0001163</v>
          </cell>
          <cell r="C8090" t="str">
            <v>230SCS0001163</v>
          </cell>
          <cell r="D8090" t="str">
            <v>四分靠背骨锁安装支架</v>
          </cell>
        </row>
        <row r="8091">
          <cell r="B8091" t="str">
            <v>TSY0000141</v>
          </cell>
          <cell r="C8091" t="str">
            <v>220TSY0000141</v>
          </cell>
          <cell r="D8091" t="str">
            <v>绝缘纸板条420*121</v>
          </cell>
        </row>
        <row r="8092">
          <cell r="B8092" t="str">
            <v>TSY0000877</v>
          </cell>
          <cell r="C8092" t="str">
            <v>220TSY0000877</v>
          </cell>
          <cell r="D8092" t="str">
            <v>绝缘纸板条410*121</v>
          </cell>
        </row>
        <row r="8093">
          <cell r="B8093" t="str">
            <v>TSY0000141</v>
          </cell>
          <cell r="C8093" t="str">
            <v>230TSY0000141</v>
          </cell>
          <cell r="D8093" t="str">
            <v>绝缘纸板条420*121</v>
          </cell>
        </row>
        <row r="8094">
          <cell r="B8094" t="str">
            <v>SHT0000526</v>
          </cell>
          <cell r="C8094" t="str">
            <v>220SHT0000526</v>
          </cell>
          <cell r="D8094" t="str">
            <v>欧曼升级正副靠背包装膜</v>
          </cell>
        </row>
        <row r="8095">
          <cell r="B8095" t="str">
            <v>SHT0000526</v>
          </cell>
          <cell r="C8095" t="str">
            <v>230SHT0000526</v>
          </cell>
          <cell r="D8095" t="str">
            <v>欧曼升级正副靠背包装膜</v>
          </cell>
        </row>
        <row r="8096">
          <cell r="B8096" t="str">
            <v>REM0000155</v>
          </cell>
          <cell r="C8096" t="str">
            <v>210REM0000155</v>
          </cell>
          <cell r="D8096" t="str">
            <v>C35DB左三角垫</v>
          </cell>
        </row>
        <row r="8097">
          <cell r="B8097" t="str">
            <v>REM0000187</v>
          </cell>
          <cell r="C8097" t="str">
            <v>210REM0000187</v>
          </cell>
          <cell r="D8097" t="str">
            <v>C35DB右三角垫</v>
          </cell>
        </row>
        <row r="8098">
          <cell r="B8098" t="str">
            <v>SHT0011804</v>
          </cell>
          <cell r="C8098" t="str">
            <v>230SHT0011804</v>
          </cell>
          <cell r="D8098" t="str">
            <v>仰角调节机构钣金件1</v>
          </cell>
        </row>
        <row r="8099">
          <cell r="B8099" t="str">
            <v>SLT0010540</v>
          </cell>
          <cell r="C8099" t="str">
            <v>230SLT0010540</v>
          </cell>
          <cell r="D8099" t="str">
            <v>滚轮下滑槽</v>
          </cell>
        </row>
        <row r="8100">
          <cell r="B8100" t="str">
            <v>SLT0010564</v>
          </cell>
          <cell r="C8100" t="str">
            <v>230SLT0010564</v>
          </cell>
          <cell r="D8100" t="str">
            <v>滚轮上滑槽</v>
          </cell>
        </row>
        <row r="8101">
          <cell r="B8101" t="str">
            <v>REM0000184</v>
          </cell>
          <cell r="C8101" t="str">
            <v>210REM0000184</v>
          </cell>
          <cell r="D8101" t="str">
            <v>C35DB灯罩右</v>
          </cell>
        </row>
        <row r="8102">
          <cell r="B8102" t="str">
            <v>REM0002953</v>
          </cell>
          <cell r="C8102" t="str">
            <v>230REM0002953</v>
          </cell>
          <cell r="D8102" t="str">
            <v>1780-31右镜杆加强管</v>
          </cell>
        </row>
        <row r="8103">
          <cell r="B8103" t="str">
            <v>REM0003009</v>
          </cell>
          <cell r="C8103" t="str">
            <v>230REM0003009</v>
          </cell>
          <cell r="D8103" t="str">
            <v>1580加强管</v>
          </cell>
        </row>
        <row r="8104">
          <cell r="B8104" t="str">
            <v>SCS0007075</v>
          </cell>
          <cell r="C8104" t="str">
            <v>220SCS0007075</v>
          </cell>
          <cell r="D8104" t="str">
            <v>后坐垫左侧U型内嵌钢丝</v>
          </cell>
        </row>
        <row r="8105">
          <cell r="B8105" t="str">
            <v>SCS0010818</v>
          </cell>
          <cell r="C8105" t="str">
            <v>220SCS0010818</v>
          </cell>
          <cell r="D8105" t="str">
            <v>左座垫-舒适性泡棉4</v>
          </cell>
        </row>
        <row r="8106">
          <cell r="B8106" t="str">
            <v>SCS0010820</v>
          </cell>
          <cell r="C8106" t="str">
            <v>220SCS0010820</v>
          </cell>
          <cell r="D8106" t="str">
            <v>右座垫-舒适性泡棉6</v>
          </cell>
        </row>
        <row r="8107">
          <cell r="B8107" t="str">
            <v>TST0001281</v>
          </cell>
          <cell r="C8107" t="str">
            <v>230TST0001281</v>
          </cell>
          <cell r="D8107" t="str">
            <v>圆柱销</v>
          </cell>
        </row>
        <row r="8108">
          <cell r="B8108" t="str">
            <v>BFA0010014</v>
          </cell>
          <cell r="C8108" t="str">
            <v>220BFA0010014</v>
          </cell>
          <cell r="D8108" t="str">
            <v>扶手锁止销</v>
          </cell>
        </row>
        <row r="8109">
          <cell r="B8109" t="str">
            <v>BFA0010014</v>
          </cell>
          <cell r="C8109" t="str">
            <v>230BFA0010014</v>
          </cell>
          <cell r="D8109" t="str">
            <v>扶手锁止销</v>
          </cell>
        </row>
        <row r="8110">
          <cell r="B8110" t="str">
            <v>SCS0004075</v>
          </cell>
          <cell r="C8110" t="str">
            <v>220SCS0004075</v>
          </cell>
          <cell r="D8110" t="str">
            <v>B40前排座垫包装膜</v>
          </cell>
        </row>
        <row r="8111">
          <cell r="B8111" t="str">
            <v>SCS0004075</v>
          </cell>
          <cell r="C8111" t="str">
            <v>230SCS0004075</v>
          </cell>
          <cell r="D8111" t="str">
            <v>B40前排座垫包装膜</v>
          </cell>
        </row>
        <row r="8112">
          <cell r="B8112" t="str">
            <v>REM0001130</v>
          </cell>
          <cell r="C8112" t="str">
            <v>210REM0001130</v>
          </cell>
          <cell r="D8112" t="str">
            <v>B80C左底座密封垫</v>
          </cell>
        </row>
        <row r="8113">
          <cell r="B8113" t="str">
            <v>REM0001154</v>
          </cell>
          <cell r="C8113" t="str">
            <v>210REM0001154</v>
          </cell>
          <cell r="D8113" t="str">
            <v>B80C右底座密封垫</v>
          </cell>
        </row>
        <row r="8114">
          <cell r="B8114" t="str">
            <v>SHT0013855</v>
          </cell>
          <cell r="C8114" t="str">
            <v>230SHT0013855</v>
          </cell>
          <cell r="D8114" t="str">
            <v>驾驶员上安全带导向钢丝</v>
          </cell>
        </row>
        <row r="8115">
          <cell r="B8115" t="str">
            <v>SHT0013858</v>
          </cell>
          <cell r="C8115" t="str">
            <v>230SHT0013858</v>
          </cell>
          <cell r="D8115" t="str">
            <v>副驾上安全带导向钢丝</v>
          </cell>
        </row>
        <row r="8116">
          <cell r="B8116" t="str">
            <v>SLT0000425</v>
          </cell>
          <cell r="C8116" t="str">
            <v>220SLT0000425</v>
          </cell>
          <cell r="D8116" t="str">
            <v>k1翻滚背包装膜</v>
          </cell>
        </row>
        <row r="8117">
          <cell r="B8117" t="str">
            <v>SLT0001977</v>
          </cell>
          <cell r="C8117" t="str">
            <v>230SLT0001977</v>
          </cell>
          <cell r="D8117" t="str">
            <v>窄车大背头枕管</v>
          </cell>
        </row>
        <row r="8118">
          <cell r="B8118" t="str">
            <v>SLT0002416</v>
          </cell>
          <cell r="C8118" t="str">
            <v>230SLT0002416</v>
          </cell>
          <cell r="D8118" t="str">
            <v>宽车大背头枕管</v>
          </cell>
        </row>
        <row r="8119">
          <cell r="B8119" t="str">
            <v>SBS0010115</v>
          </cell>
          <cell r="C8119" t="str">
            <v>230SBS0010115</v>
          </cell>
          <cell r="D8119" t="str">
            <v>支腿上固定轴套</v>
          </cell>
        </row>
        <row r="8120">
          <cell r="B8120" t="str">
            <v>SHT0001170</v>
          </cell>
          <cell r="C8120" t="str">
            <v>230SHT0001170</v>
          </cell>
          <cell r="D8120" t="str">
            <v>内绞架垫片</v>
          </cell>
        </row>
        <row r="8121">
          <cell r="B8121" t="str">
            <v>SLT0002011</v>
          </cell>
          <cell r="C8121" t="str">
            <v>230SLT0002011</v>
          </cell>
          <cell r="D8121" t="str">
            <v>L项目转动轴</v>
          </cell>
        </row>
        <row r="8122">
          <cell r="B8122" t="str">
            <v>BFA0000275</v>
          </cell>
          <cell r="C8122" t="str">
            <v>210BFA0000275</v>
          </cell>
          <cell r="D8122" t="str">
            <v>铜镶件5*25</v>
          </cell>
        </row>
        <row r="8123">
          <cell r="B8123" t="str">
            <v>BFA0000275</v>
          </cell>
          <cell r="C8123" t="str">
            <v>230BFA0000275</v>
          </cell>
          <cell r="D8123" t="str">
            <v>铜镶件5*25</v>
          </cell>
        </row>
        <row r="8124">
          <cell r="B8124" t="str">
            <v>SHT0010074</v>
          </cell>
          <cell r="C8124" t="str">
            <v>230SHT0010074</v>
          </cell>
          <cell r="D8124" t="str">
            <v>靠背侧翼支撑钢丝</v>
          </cell>
        </row>
        <row r="8125">
          <cell r="B8125" t="str">
            <v>SHT0000493</v>
          </cell>
          <cell r="C8125" t="str">
            <v>210SHT0000493</v>
          </cell>
          <cell r="D8125" t="str">
            <v>H4安全带外部罩壳浅灰</v>
          </cell>
        </row>
        <row r="8126">
          <cell r="B8126" t="str">
            <v>SHT0000493</v>
          </cell>
          <cell r="C8126" t="str">
            <v>220SHT0000493</v>
          </cell>
          <cell r="D8126" t="str">
            <v>H4安全带外部罩壳浅灰</v>
          </cell>
        </row>
        <row r="8127">
          <cell r="B8127" t="str">
            <v>SHT0001101</v>
          </cell>
          <cell r="C8127" t="str">
            <v>230SHT0001101</v>
          </cell>
          <cell r="D8127" t="str">
            <v>减震器拉带</v>
          </cell>
        </row>
        <row r="8128">
          <cell r="B8128" t="str">
            <v>SHT0000800</v>
          </cell>
          <cell r="C8128" t="str">
            <v>220SHT0000800</v>
          </cell>
          <cell r="D8128" t="str">
            <v>H4司机安全带外罩壳固定片</v>
          </cell>
        </row>
        <row r="8129">
          <cell r="B8129" t="str">
            <v>SHT0000801</v>
          </cell>
          <cell r="C8129" t="str">
            <v>220SHT0000801</v>
          </cell>
          <cell r="D8129" t="str">
            <v>H4副司安全带外罩壳固定片</v>
          </cell>
        </row>
        <row r="8130">
          <cell r="B8130" t="str">
            <v>SHT0000800</v>
          </cell>
          <cell r="C8130" t="str">
            <v>230SHT0000800</v>
          </cell>
          <cell r="D8130" t="str">
            <v>H4司机安全带外罩壳固定片</v>
          </cell>
        </row>
        <row r="8131">
          <cell r="B8131" t="str">
            <v>SHT0000801</v>
          </cell>
          <cell r="C8131" t="str">
            <v>230SHT0000801</v>
          </cell>
          <cell r="D8131" t="str">
            <v>H4副司安全带外罩壳固定片</v>
          </cell>
        </row>
        <row r="8132">
          <cell r="B8132" t="str">
            <v>TMA0000016</v>
          </cell>
          <cell r="C8132" t="str">
            <v>210TMA0000016</v>
          </cell>
          <cell r="D8132" t="str">
            <v>双面胶</v>
          </cell>
        </row>
        <row r="8133">
          <cell r="B8133" t="str">
            <v>TMA0000016</v>
          </cell>
          <cell r="C8133" t="str">
            <v>220TMA0000016</v>
          </cell>
          <cell r="D8133" t="str">
            <v>双面胶</v>
          </cell>
        </row>
        <row r="8134">
          <cell r="B8134" t="str">
            <v>TMA0000016</v>
          </cell>
          <cell r="C8134" t="str">
            <v>230TMA0000016</v>
          </cell>
          <cell r="D8134" t="str">
            <v>双面胶</v>
          </cell>
        </row>
        <row r="8135">
          <cell r="B8135" t="str">
            <v>SLT0002208</v>
          </cell>
          <cell r="C8135" t="str">
            <v>230SLT0002208</v>
          </cell>
          <cell r="D8135" t="str">
            <v>主驾座垫滑轨前搭接支架</v>
          </cell>
        </row>
        <row r="8136">
          <cell r="B8136" t="str">
            <v>SLT0011487</v>
          </cell>
          <cell r="C8136" t="str">
            <v>230SLT0011487</v>
          </cell>
          <cell r="D8136" t="str">
            <v>副驾左侧旋转台阶螺栓</v>
          </cell>
        </row>
        <row r="8137">
          <cell r="B8137" t="str">
            <v>TSY0000764</v>
          </cell>
          <cell r="C8137" t="str">
            <v>220TSY0000764</v>
          </cell>
          <cell r="D8137" t="str">
            <v>尾帘PP板490mm*65mm</v>
          </cell>
        </row>
        <row r="8138">
          <cell r="B8138" t="str">
            <v>TSY0010363</v>
          </cell>
          <cell r="C8138" t="str">
            <v>220TSY0010363</v>
          </cell>
          <cell r="D8138" t="str">
            <v>H4尾帘塑料支撑板</v>
          </cell>
        </row>
        <row r="8139">
          <cell r="B8139" t="str">
            <v>SHT0001013</v>
          </cell>
          <cell r="C8139" t="str">
            <v>230SHT0001013</v>
          </cell>
          <cell r="D8139" t="str">
            <v>绞架紧固套</v>
          </cell>
        </row>
        <row r="8140">
          <cell r="B8140" t="str">
            <v>TSY0000452</v>
          </cell>
          <cell r="C8140" t="str">
            <v>220TSY0000452</v>
          </cell>
          <cell r="D8140" t="str">
            <v>扣条KT-158-1000</v>
          </cell>
        </row>
        <row r="8141">
          <cell r="B8141" t="str">
            <v>SHT0011996</v>
          </cell>
          <cell r="C8141" t="str">
            <v>230SHT0011996</v>
          </cell>
          <cell r="D8141" t="str">
            <v>气囊上支撑加强板</v>
          </cell>
        </row>
        <row r="8142">
          <cell r="B8142" t="str">
            <v>TSY0010364</v>
          </cell>
          <cell r="C8142" t="str">
            <v>220TSY0010364</v>
          </cell>
          <cell r="D8142" t="str">
            <v>3C标识LG1612510170</v>
          </cell>
        </row>
        <row r="8143">
          <cell r="B8143" t="str">
            <v>TSY0010337</v>
          </cell>
          <cell r="C8143" t="str">
            <v>220TSY0010337</v>
          </cell>
          <cell r="D8143" t="str">
            <v>3C标识LG1611510310</v>
          </cell>
        </row>
        <row r="8144">
          <cell r="B8144" t="str">
            <v>TSY0010338</v>
          </cell>
          <cell r="C8144" t="str">
            <v>220TSY0010338</v>
          </cell>
          <cell r="D8144" t="str">
            <v>3C标识LG1613510160</v>
          </cell>
        </row>
        <row r="8145">
          <cell r="B8145" t="str">
            <v>TSY0010344</v>
          </cell>
          <cell r="C8145" t="str">
            <v>220TSY0010344</v>
          </cell>
          <cell r="D8145" t="str">
            <v>3C标识LZ161351000330</v>
          </cell>
        </row>
        <row r="8146">
          <cell r="B8146" t="str">
            <v>REM0001721</v>
          </cell>
          <cell r="C8146" t="str">
            <v>210REM0001721</v>
          </cell>
          <cell r="D8146" t="str">
            <v>奥驰防水帽</v>
          </cell>
        </row>
        <row r="8147">
          <cell r="B8147" t="str">
            <v>TSY0010479</v>
          </cell>
          <cell r="C8147" t="str">
            <v>220TSY0010479</v>
          </cell>
          <cell r="D8147" t="str">
            <v>3C标识LG161251000090</v>
          </cell>
        </row>
        <row r="8148">
          <cell r="B8148" t="str">
            <v>TSY0010480</v>
          </cell>
          <cell r="C8148" t="str">
            <v>220TSY0010480</v>
          </cell>
          <cell r="D8148" t="str">
            <v>3C标识LZ161351000340</v>
          </cell>
        </row>
        <row r="8149">
          <cell r="B8149" t="str">
            <v>TSY0010481</v>
          </cell>
          <cell r="C8149" t="str">
            <v>220TSY0010481</v>
          </cell>
          <cell r="D8149" t="str">
            <v>3C标识LZ161351000360</v>
          </cell>
        </row>
        <row r="8150">
          <cell r="B8150" t="str">
            <v>TSY0010482</v>
          </cell>
          <cell r="C8150" t="str">
            <v>220TSY0010482</v>
          </cell>
          <cell r="D8150" t="str">
            <v>3C标识LG1611510320</v>
          </cell>
        </row>
        <row r="8151">
          <cell r="B8151" t="str">
            <v>SCS0010815</v>
          </cell>
          <cell r="C8151" t="str">
            <v>220SCS0010815</v>
          </cell>
          <cell r="D8151" t="str">
            <v>左座垫-舒适性泡棉2</v>
          </cell>
        </row>
        <row r="8152">
          <cell r="B8152" t="str">
            <v>SHT0010066</v>
          </cell>
          <cell r="C8152" t="str">
            <v>230SHT0010066</v>
          </cell>
          <cell r="D8152" t="str">
            <v>横衬板</v>
          </cell>
        </row>
        <row r="8153">
          <cell r="B8153" t="str">
            <v>SHT0010769</v>
          </cell>
          <cell r="C8153" t="str">
            <v>230SHT0010769</v>
          </cell>
          <cell r="D8153" t="str">
            <v>横衬板</v>
          </cell>
        </row>
        <row r="8154">
          <cell r="B8154" t="str">
            <v>SLT0000596</v>
          </cell>
          <cell r="C8154" t="str">
            <v>220SLT0000596</v>
          </cell>
          <cell r="D8154" t="str">
            <v>K1窄车地板挂钩</v>
          </cell>
        </row>
        <row r="8155">
          <cell r="B8155" t="str">
            <v>REM0002873</v>
          </cell>
          <cell r="C8155" t="str">
            <v>210REM0002873</v>
          </cell>
          <cell r="D8155" t="str">
            <v>1540镜座装饰盖左</v>
          </cell>
        </row>
        <row r="8156">
          <cell r="B8156" t="str">
            <v>REM0002875</v>
          </cell>
          <cell r="C8156" t="str">
            <v>210REM0002875</v>
          </cell>
          <cell r="D8156" t="str">
            <v>1540镜座装饰盖右</v>
          </cell>
        </row>
        <row r="8157">
          <cell r="B8157" t="str">
            <v>REM0002873</v>
          </cell>
          <cell r="C8157" t="str">
            <v>220REM0002873</v>
          </cell>
          <cell r="D8157" t="str">
            <v>1540镜座装饰盖左</v>
          </cell>
        </row>
        <row r="8158">
          <cell r="B8158" t="str">
            <v>REM0002875</v>
          </cell>
          <cell r="C8158" t="str">
            <v>220REM0002875</v>
          </cell>
          <cell r="D8158" t="str">
            <v>1540镜座装饰盖右</v>
          </cell>
        </row>
        <row r="8159">
          <cell r="B8159" t="str">
            <v>BFA0000133</v>
          </cell>
          <cell r="C8159" t="str">
            <v>210BFA0000133</v>
          </cell>
          <cell r="D8159" t="str">
            <v>BC316外后视镜M8铜螺母</v>
          </cell>
        </row>
        <row r="8160">
          <cell r="B8160" t="str">
            <v>SCS0010821</v>
          </cell>
          <cell r="C8160" t="str">
            <v>220SCS0010821</v>
          </cell>
          <cell r="D8160" t="str">
            <v>右座垫-舒适性泡棉7</v>
          </cell>
        </row>
        <row r="8161">
          <cell r="B8161" t="str">
            <v>SHT0010319</v>
          </cell>
          <cell r="C8161" t="str">
            <v>230SHT0010319</v>
          </cell>
          <cell r="D8161" t="str">
            <v>减震器上框连接螺栓</v>
          </cell>
        </row>
        <row r="8162">
          <cell r="B8162" t="str">
            <v>SHT0001014</v>
          </cell>
          <cell r="C8162" t="str">
            <v>230SHT0001014</v>
          </cell>
          <cell r="D8162" t="str">
            <v>IGS尼龙轴套</v>
          </cell>
        </row>
        <row r="8163">
          <cell r="B8163" t="str">
            <v>SHT0001899</v>
          </cell>
          <cell r="C8163" t="str">
            <v>230SHT0001899</v>
          </cell>
          <cell r="D8163" t="str">
            <v>左滑块托架</v>
          </cell>
        </row>
        <row r="8164">
          <cell r="B8164" t="str">
            <v>SHT0011694</v>
          </cell>
          <cell r="C8164" t="str">
            <v>230SHT0011694</v>
          </cell>
          <cell r="D8164" t="str">
            <v>IGS尼龙轴套</v>
          </cell>
        </row>
        <row r="8165">
          <cell r="B8165" t="str">
            <v>REM0000353</v>
          </cell>
          <cell r="C8165" t="str">
            <v>210REM0000353</v>
          </cell>
          <cell r="D8165" t="str">
            <v>出口澳洲后镜圆插座端子</v>
          </cell>
        </row>
        <row r="8166">
          <cell r="B8166" t="str">
            <v>REM0002084</v>
          </cell>
          <cell r="C8166" t="str">
            <v>210REM0002084</v>
          </cell>
          <cell r="D8166" t="str">
            <v>1475杆盘(黑色)</v>
          </cell>
        </row>
        <row r="8167">
          <cell r="B8167" t="str">
            <v>SHT0010840</v>
          </cell>
          <cell r="C8167" t="str">
            <v>230SHT0010840</v>
          </cell>
          <cell r="D8167" t="str">
            <v>主驾仰角小齿板防护板</v>
          </cell>
        </row>
        <row r="8168">
          <cell r="B8168" t="str">
            <v>SHT0011421</v>
          </cell>
          <cell r="C8168" t="str">
            <v>230SHT0011421</v>
          </cell>
          <cell r="D8168" t="str">
            <v>副驾仰角小齿板防护板</v>
          </cell>
        </row>
        <row r="8169">
          <cell r="B8169" t="str">
            <v>TSY0010094</v>
          </cell>
          <cell r="C8169" t="str">
            <v>220TSY0010094</v>
          </cell>
          <cell r="D8169" t="str">
            <v>箭型条1240cm</v>
          </cell>
        </row>
        <row r="8170">
          <cell r="B8170" t="str">
            <v>SLT0001109</v>
          </cell>
          <cell r="C8170" t="str">
            <v>220SLT0001109</v>
          </cell>
          <cell r="D8170" t="str">
            <v>K1窄车司机座无纺布</v>
          </cell>
        </row>
        <row r="8171">
          <cell r="B8171" t="str">
            <v>SCS0004074</v>
          </cell>
          <cell r="C8171" t="str">
            <v>220SCS0004074</v>
          </cell>
          <cell r="D8171" t="str">
            <v>B40前排靠背包装膜</v>
          </cell>
        </row>
        <row r="8172">
          <cell r="B8172" t="str">
            <v>SCS0004074</v>
          </cell>
          <cell r="C8172" t="str">
            <v>230SCS0004074</v>
          </cell>
          <cell r="D8172" t="str">
            <v>B40前排靠背包装膜</v>
          </cell>
        </row>
        <row r="8173">
          <cell r="B8173" t="str">
            <v>SCS0004046</v>
          </cell>
          <cell r="C8173" t="str">
            <v>220SCS0004046</v>
          </cell>
          <cell r="D8173" t="str">
            <v>B40L四六分座椅挂钩拉带</v>
          </cell>
        </row>
        <row r="8174">
          <cell r="B8174" t="str">
            <v>SLT0010415</v>
          </cell>
          <cell r="C8174" t="str">
            <v>220SLT0010415</v>
          </cell>
          <cell r="D8174" t="str">
            <v>驾驶员左侧护板固定钢丝A</v>
          </cell>
        </row>
        <row r="8175">
          <cell r="B8175" t="str">
            <v>SCS0004046</v>
          </cell>
          <cell r="C8175" t="str">
            <v>230SCS0004046</v>
          </cell>
          <cell r="D8175" t="str">
            <v>B40L四六分座椅挂钩拉带</v>
          </cell>
        </row>
        <row r="8176">
          <cell r="B8176" t="str">
            <v>SHT0012385</v>
          </cell>
          <cell r="C8176" t="str">
            <v>230SHT0012385</v>
          </cell>
          <cell r="D8176" t="str">
            <v>侧翼支撑上安装钢丝</v>
          </cell>
        </row>
        <row r="8177">
          <cell r="B8177" t="str">
            <v>SCS0005183</v>
          </cell>
          <cell r="C8177" t="str">
            <v>220SCS0005183</v>
          </cell>
          <cell r="D8177" t="str">
            <v>C50E四分右背包装膜</v>
          </cell>
        </row>
        <row r="8178">
          <cell r="B8178" t="str">
            <v>SCS0005183</v>
          </cell>
          <cell r="C8178" t="str">
            <v>230SCS0005183</v>
          </cell>
          <cell r="D8178" t="str">
            <v>C50E四分右背包装膜</v>
          </cell>
        </row>
        <row r="8179">
          <cell r="B8179" t="str">
            <v>BFA0000635</v>
          </cell>
          <cell r="C8179" t="str">
            <v>230BFA0000635</v>
          </cell>
          <cell r="D8179" t="str">
            <v>M20螺母</v>
          </cell>
        </row>
        <row r="8180">
          <cell r="B8180" t="str">
            <v>SCS0005280</v>
          </cell>
          <cell r="C8180" t="str">
            <v>230SCS0005280</v>
          </cell>
          <cell r="D8180" t="str">
            <v>四分背钢丝</v>
          </cell>
        </row>
        <row r="8181">
          <cell r="B8181" t="str">
            <v>SBS0010045</v>
          </cell>
          <cell r="C8181" t="str">
            <v>220SBS0010045</v>
          </cell>
          <cell r="D8181" t="str">
            <v>一排三人右背左护盖</v>
          </cell>
        </row>
        <row r="8182">
          <cell r="B8182" t="str">
            <v>SLT0000475</v>
          </cell>
          <cell r="C8182" t="str">
            <v>220SLT0000475</v>
          </cell>
          <cell r="D8182" t="str">
            <v>K1窄车三人左护盖双人</v>
          </cell>
        </row>
        <row r="8183">
          <cell r="B8183" t="str">
            <v>SLT0000476</v>
          </cell>
          <cell r="C8183" t="str">
            <v>220SLT0000476</v>
          </cell>
          <cell r="D8183" t="str">
            <v>K1窄车三人护盖右双人</v>
          </cell>
        </row>
        <row r="8184">
          <cell r="B8184" t="str">
            <v>REM0001901</v>
          </cell>
          <cell r="C8184" t="str">
            <v>210REM0001901</v>
          </cell>
          <cell r="D8184" t="str">
            <v>捷运支架保护盖左</v>
          </cell>
        </row>
        <row r="8185">
          <cell r="B8185" t="str">
            <v>REM0001908</v>
          </cell>
          <cell r="C8185" t="str">
            <v>210REM0001908</v>
          </cell>
          <cell r="D8185" t="str">
            <v>捷运支架保护盖右</v>
          </cell>
        </row>
        <row r="8186">
          <cell r="B8186" t="str">
            <v>TST0000151</v>
          </cell>
          <cell r="C8186" t="str">
            <v>230TST0000151</v>
          </cell>
          <cell r="D8186" t="str">
            <v>卡簧16</v>
          </cell>
        </row>
        <row r="8187">
          <cell r="B8187" t="str">
            <v>SCS0004497</v>
          </cell>
          <cell r="C8187" t="str">
            <v>230SCS0004497</v>
          </cell>
          <cell r="D8187" t="str">
            <v>背面套成型钢丝右</v>
          </cell>
        </row>
        <row r="8188">
          <cell r="B8188" t="str">
            <v>BSP0000036</v>
          </cell>
          <cell r="C8188" t="str">
            <v>230BSP0000036</v>
          </cell>
          <cell r="D8188" t="str">
            <v>前翻弹簧</v>
          </cell>
        </row>
        <row r="8189">
          <cell r="B8189" t="str">
            <v>TSY0010059</v>
          </cell>
          <cell r="C8189" t="str">
            <v>220TSY0010059</v>
          </cell>
          <cell r="D8189" t="str">
            <v>箭型条JX-01-1240mm</v>
          </cell>
        </row>
        <row r="8190">
          <cell r="B8190" t="str">
            <v>SHT0012226</v>
          </cell>
          <cell r="C8190" t="str">
            <v>230SHT0012226</v>
          </cell>
          <cell r="D8190" t="str">
            <v>头枕横衬板</v>
          </cell>
        </row>
        <row r="8191">
          <cell r="B8191" t="str">
            <v>SHT0001684</v>
          </cell>
          <cell r="C8191" t="str">
            <v>220SHT0001684</v>
          </cell>
          <cell r="D8191" t="str">
            <v>安全带出口罩壳固定卡片</v>
          </cell>
        </row>
        <row r="8192">
          <cell r="B8192" t="str">
            <v>SHT0011997</v>
          </cell>
          <cell r="C8192" t="str">
            <v>230SHT0011997</v>
          </cell>
          <cell r="D8192" t="str">
            <v>阻尼器支架</v>
          </cell>
        </row>
        <row r="8193">
          <cell r="B8193" t="str">
            <v>SHT0012053</v>
          </cell>
          <cell r="C8193" t="str">
            <v>230SHT0012053</v>
          </cell>
          <cell r="D8193" t="str">
            <v>副边罩壳固定钣金</v>
          </cell>
        </row>
        <row r="8194">
          <cell r="B8194" t="str">
            <v>SHT0012054</v>
          </cell>
          <cell r="C8194" t="str">
            <v>230SHT0012054</v>
          </cell>
          <cell r="D8194" t="str">
            <v>主侧罩壳固定片2</v>
          </cell>
        </row>
        <row r="8195">
          <cell r="B8195" t="str">
            <v>SHT0002054</v>
          </cell>
          <cell r="C8195" t="str">
            <v>230SHT0002054</v>
          </cell>
          <cell r="D8195" t="str">
            <v>主驾驶星盘塑料件黑色</v>
          </cell>
        </row>
        <row r="8196">
          <cell r="B8196" t="str">
            <v>RCA0000016</v>
          </cell>
          <cell r="C8196" t="str">
            <v>210RCA0000016</v>
          </cell>
          <cell r="D8196" t="str">
            <v>瑞沃铰链(2200)右</v>
          </cell>
        </row>
        <row r="8197">
          <cell r="B8197" t="str">
            <v>RCA0000071</v>
          </cell>
          <cell r="C8197" t="str">
            <v>210RCA0000071</v>
          </cell>
          <cell r="D8197" t="str">
            <v>铰链扶手销</v>
          </cell>
        </row>
        <row r="8198">
          <cell r="B8198" t="str">
            <v>REM0001088</v>
          </cell>
          <cell r="C8198" t="str">
            <v>210REM0001088</v>
          </cell>
          <cell r="D8198" t="str">
            <v>VT左后视镜后盖下罩L3</v>
          </cell>
        </row>
        <row r="8199">
          <cell r="B8199" t="str">
            <v>REM0001093</v>
          </cell>
          <cell r="C8199" t="str">
            <v>210REM0001093</v>
          </cell>
          <cell r="D8199" t="str">
            <v>VT右后视镜后盖下罩R3</v>
          </cell>
        </row>
        <row r="8200">
          <cell r="B8200" t="str">
            <v>REM0002183</v>
          </cell>
          <cell r="C8200" t="str">
            <v>210REM0002183</v>
          </cell>
          <cell r="D8200" t="str">
            <v>6486铜连接片左</v>
          </cell>
        </row>
        <row r="8201">
          <cell r="B8201" t="str">
            <v>SHT0000452</v>
          </cell>
          <cell r="C8201" t="str">
            <v>210SHT0000452</v>
          </cell>
          <cell r="D8201" t="str">
            <v>H4速降按钮</v>
          </cell>
        </row>
        <row r="8202">
          <cell r="B8202" t="str">
            <v>SHT0002175</v>
          </cell>
          <cell r="C8202" t="str">
            <v>210SHT0002175</v>
          </cell>
          <cell r="D8202" t="str">
            <v>BWL7500转动板</v>
          </cell>
        </row>
        <row r="8203">
          <cell r="B8203" t="str">
            <v>SHT0000087</v>
          </cell>
          <cell r="C8203" t="str">
            <v>220SHT0000087</v>
          </cell>
          <cell r="D8203" t="str">
            <v>M4重卡司机背包装膜</v>
          </cell>
        </row>
        <row r="8204">
          <cell r="B8204" t="str">
            <v>SHT0001004</v>
          </cell>
          <cell r="C8204" t="str">
            <v>230SHT0001004</v>
          </cell>
          <cell r="D8204" t="str">
            <v>进口气阀</v>
          </cell>
        </row>
        <row r="8205">
          <cell r="B8205" t="str">
            <v>SHT0001878</v>
          </cell>
          <cell r="C8205" t="str">
            <v>230SHT0001878</v>
          </cell>
          <cell r="D8205" t="str">
            <v>锁舌132</v>
          </cell>
        </row>
        <row r="8206">
          <cell r="B8206" t="str">
            <v>SHT0001918</v>
          </cell>
          <cell r="C8206" t="str">
            <v>230SHT0001918</v>
          </cell>
          <cell r="D8206" t="str">
            <v>左支撑架</v>
          </cell>
        </row>
        <row r="8207">
          <cell r="B8207" t="str">
            <v>SHT0001919</v>
          </cell>
          <cell r="C8207" t="str">
            <v>230SHT0001919</v>
          </cell>
          <cell r="D8207" t="str">
            <v>右支撑架</v>
          </cell>
        </row>
        <row r="8208">
          <cell r="B8208" t="str">
            <v>SHT0002055</v>
          </cell>
          <cell r="C8208" t="str">
            <v>230SHT0002055</v>
          </cell>
          <cell r="D8208" t="str">
            <v>副驾驶星盘塑料件</v>
          </cell>
        </row>
        <row r="8209">
          <cell r="B8209" t="str">
            <v>SHT0002175</v>
          </cell>
          <cell r="C8209" t="str">
            <v>230SHT0002175</v>
          </cell>
          <cell r="D8209" t="str">
            <v>BWL7500转动板</v>
          </cell>
        </row>
        <row r="8210">
          <cell r="B8210" t="str">
            <v>SHT0010787</v>
          </cell>
          <cell r="C8210" t="str">
            <v>230SHT0010787</v>
          </cell>
          <cell r="D8210" t="str">
            <v>靠背调节手柄安装轴</v>
          </cell>
        </row>
        <row r="8211">
          <cell r="B8211" t="str">
            <v>SHT0012081</v>
          </cell>
          <cell r="C8211" t="str">
            <v>230SHT0012081</v>
          </cell>
          <cell r="D8211" t="str">
            <v>前升降连接杆总成</v>
          </cell>
        </row>
        <row r="8212">
          <cell r="B8212" t="str">
            <v>SHT0012097</v>
          </cell>
          <cell r="C8212" t="str">
            <v>230SHT0012097</v>
          </cell>
          <cell r="D8212" t="str">
            <v>升降解锁总成安装长轴</v>
          </cell>
        </row>
        <row r="8213">
          <cell r="B8213" t="str">
            <v>SHT0012569</v>
          </cell>
          <cell r="C8213" t="str">
            <v>230SHT0012569</v>
          </cell>
          <cell r="D8213" t="str">
            <v>减震扣组件</v>
          </cell>
        </row>
        <row r="8214">
          <cell r="B8214" t="str">
            <v>SLT0010472</v>
          </cell>
          <cell r="C8214" t="str">
            <v>230SLT0010472</v>
          </cell>
          <cell r="D8214" t="str">
            <v>拉簧</v>
          </cell>
        </row>
        <row r="8215">
          <cell r="B8215" t="str">
            <v>TST0000112</v>
          </cell>
          <cell r="C8215" t="str">
            <v>230TST0000112</v>
          </cell>
          <cell r="D8215" t="str">
            <v>ф8×100（内方螺丝）</v>
          </cell>
        </row>
        <row r="8216">
          <cell r="B8216" t="str">
            <v>TST0000316</v>
          </cell>
          <cell r="C8216" t="str">
            <v>230TST0000316</v>
          </cell>
          <cell r="D8216" t="str">
            <v>塑封标识牌</v>
          </cell>
        </row>
        <row r="8217">
          <cell r="B8217" t="str">
            <v>TST0000608</v>
          </cell>
          <cell r="C8217" t="str">
            <v>230TST0000608</v>
          </cell>
          <cell r="D8217" t="str">
            <v>直尺150mm</v>
          </cell>
        </row>
        <row r="8218">
          <cell r="B8218" t="str">
            <v>TST0001701</v>
          </cell>
          <cell r="C8218" t="str">
            <v>230TST0001701</v>
          </cell>
          <cell r="D8218" t="str">
            <v>ф10×75（内方螺丝）</v>
          </cell>
        </row>
        <row r="8219">
          <cell r="B8219" t="str">
            <v>SHT0010852</v>
          </cell>
          <cell r="C8219" t="str">
            <v>230SHT0010852</v>
          </cell>
          <cell r="D8219" t="str">
            <v>左地脚支架</v>
          </cell>
        </row>
        <row r="8220">
          <cell r="B8220" t="str">
            <v>SHT0010853</v>
          </cell>
          <cell r="C8220" t="str">
            <v>230SHT0010853</v>
          </cell>
          <cell r="D8220" t="str">
            <v>右地脚支架</v>
          </cell>
        </row>
        <row r="8221">
          <cell r="B8221" t="str">
            <v>TMA0000520</v>
          </cell>
          <cell r="C8221" t="str">
            <v>210TMA0000520</v>
          </cell>
          <cell r="D8221" t="str">
            <v>喷漆护罩防具</v>
          </cell>
        </row>
        <row r="8222">
          <cell r="B8222" t="str">
            <v>SLT0001680</v>
          </cell>
          <cell r="C8222" t="str">
            <v>220SLT0001680</v>
          </cell>
          <cell r="D8222" t="str">
            <v>主驾支撑杆短</v>
          </cell>
        </row>
        <row r="8223">
          <cell r="B8223" t="str">
            <v>SLT0001680</v>
          </cell>
          <cell r="C8223" t="str">
            <v>230SLT0001680</v>
          </cell>
          <cell r="D8223" t="str">
            <v>主驾支撑杆短</v>
          </cell>
        </row>
        <row r="8224">
          <cell r="B8224" t="str">
            <v>RSM0000136</v>
          </cell>
          <cell r="C8224" t="str">
            <v>210RSM0000136</v>
          </cell>
          <cell r="D8224" t="str">
            <v>北奔前下视镜镜座垫</v>
          </cell>
        </row>
        <row r="8225">
          <cell r="B8225" t="str">
            <v>REM0000453</v>
          </cell>
          <cell r="C8225" t="str">
            <v>210REM0000453</v>
          </cell>
          <cell r="D8225" t="str">
            <v>金王子左下护盖</v>
          </cell>
        </row>
        <row r="8226">
          <cell r="B8226" t="str">
            <v>REM0003393</v>
          </cell>
          <cell r="C8226" t="str">
            <v>210REM0003393</v>
          </cell>
          <cell r="D8226" t="str">
            <v>金王子护罩左下</v>
          </cell>
        </row>
        <row r="8227">
          <cell r="B8227" t="str">
            <v>REM0003394</v>
          </cell>
          <cell r="C8227" t="str">
            <v>210REM0003394</v>
          </cell>
          <cell r="D8227" t="str">
            <v>金王子护罩右下</v>
          </cell>
        </row>
        <row r="8228">
          <cell r="B8228" t="str">
            <v>REM0000453</v>
          </cell>
          <cell r="C8228" t="str">
            <v>220REM0000453</v>
          </cell>
          <cell r="D8228" t="str">
            <v>金王子左下护盖</v>
          </cell>
        </row>
        <row r="8229">
          <cell r="B8229" t="str">
            <v>RIM0000123</v>
          </cell>
          <cell r="C8229" t="str">
            <v>210RIM0000123</v>
          </cell>
          <cell r="D8229" t="str">
            <v>K1室内镜座</v>
          </cell>
        </row>
        <row r="8230">
          <cell r="B8230" t="str">
            <v>REM0002673</v>
          </cell>
          <cell r="C8230" t="str">
            <v>230REM0002673</v>
          </cell>
          <cell r="D8230" t="str">
            <v>1580镜杆轴</v>
          </cell>
        </row>
        <row r="8231">
          <cell r="B8231" t="str">
            <v>BFA0000369</v>
          </cell>
          <cell r="C8231" t="str">
            <v>230BFA0000369</v>
          </cell>
          <cell r="D8231" t="str">
            <v>绞架连接螺栓M10*43</v>
          </cell>
        </row>
        <row r="8232">
          <cell r="B8232" t="str">
            <v>SHT0014489</v>
          </cell>
          <cell r="C8232" t="str">
            <v>230SHT0014489</v>
          </cell>
          <cell r="D8232" t="str">
            <v>头枕支撑板条</v>
          </cell>
        </row>
        <row r="8233">
          <cell r="B8233" t="str">
            <v>SHT0014627</v>
          </cell>
          <cell r="C8233" t="str">
            <v>230SHT0014627</v>
          </cell>
          <cell r="D8233" t="str">
            <v>上框焊接总成电泳</v>
          </cell>
        </row>
        <row r="8234">
          <cell r="B8234" t="str">
            <v>REM0000157</v>
          </cell>
          <cell r="C8234" t="str">
            <v>210REM0000157</v>
          </cell>
          <cell r="D8234" t="str">
            <v>C35DB转轴</v>
          </cell>
        </row>
        <row r="8235">
          <cell r="B8235" t="str">
            <v>TSY0000026</v>
          </cell>
          <cell r="C8235" t="str">
            <v>220TSY0000026</v>
          </cell>
          <cell r="D8235" t="str">
            <v>板条KT-15-1200</v>
          </cell>
        </row>
        <row r="8236">
          <cell r="B8236" t="str">
            <v>RIM0000070</v>
          </cell>
          <cell r="C8236" t="str">
            <v>210RIM0000070</v>
          </cell>
          <cell r="D8236" t="str">
            <v>1029新室内蒙子</v>
          </cell>
        </row>
        <row r="8237">
          <cell r="B8237" t="str">
            <v>SLT0000323</v>
          </cell>
          <cell r="C8237" t="str">
            <v>220SLT0000323</v>
          </cell>
          <cell r="D8237" t="str">
            <v>k1司机座包装膜宽车</v>
          </cell>
        </row>
        <row r="8238">
          <cell r="B8238" t="str">
            <v>SLT0000341</v>
          </cell>
          <cell r="C8238" t="str">
            <v>220SLT0000341</v>
          </cell>
          <cell r="D8238" t="str">
            <v>k1司机座包装膜窄车</v>
          </cell>
        </row>
        <row r="8239">
          <cell r="B8239" t="str">
            <v>SHT0010249</v>
          </cell>
          <cell r="C8239" t="str">
            <v>230SHT0010249</v>
          </cell>
          <cell r="D8239" t="str">
            <v>安全带上固定加强钣金</v>
          </cell>
        </row>
        <row r="8240">
          <cell r="B8240" t="str">
            <v>SHT0010369</v>
          </cell>
          <cell r="C8240" t="str">
            <v>230SHT0010369</v>
          </cell>
          <cell r="D8240" t="str">
            <v>副驾安全带上固定加强钣金</v>
          </cell>
        </row>
        <row r="8241">
          <cell r="B8241" t="str">
            <v>TSY0010187</v>
          </cell>
          <cell r="C8241" t="str">
            <v>220TSY0010187</v>
          </cell>
          <cell r="D8241" t="str">
            <v>5#尼龙闭口黑色拉锁72cm</v>
          </cell>
        </row>
        <row r="8242">
          <cell r="B8242" t="str">
            <v>SHT0000404</v>
          </cell>
          <cell r="C8242" t="str">
            <v>220SHT0000404</v>
          </cell>
          <cell r="D8242" t="str">
            <v>副司机升降把手后黑色</v>
          </cell>
        </row>
        <row r="8243">
          <cell r="B8243" t="str">
            <v>REM0000843</v>
          </cell>
          <cell r="C8243" t="str">
            <v>210REM0000843</v>
          </cell>
          <cell r="D8243" t="str">
            <v>M50N左卡框</v>
          </cell>
        </row>
        <row r="8244">
          <cell r="B8244" t="str">
            <v>REM0000870</v>
          </cell>
          <cell r="C8244" t="str">
            <v>210REM0000870</v>
          </cell>
          <cell r="D8244" t="str">
            <v>M50N右卡框</v>
          </cell>
        </row>
        <row r="8245">
          <cell r="B8245" t="str">
            <v>BCL0000047</v>
          </cell>
          <cell r="C8245" t="str">
            <v>210BCL0000047</v>
          </cell>
          <cell r="D8245" t="str">
            <v>塑料铆钉(卡扣)</v>
          </cell>
        </row>
        <row r="8246">
          <cell r="B8246" t="str">
            <v>BFA0000228</v>
          </cell>
          <cell r="C8246" t="str">
            <v>210BFA0000228</v>
          </cell>
          <cell r="D8246" t="str">
            <v>C33D铜镶件6*25</v>
          </cell>
        </row>
        <row r="8247">
          <cell r="B8247" t="str">
            <v>BFA0000228</v>
          </cell>
          <cell r="C8247" t="str">
            <v>230BFA0000228</v>
          </cell>
          <cell r="D8247" t="str">
            <v>C33D铜镶件6*25</v>
          </cell>
        </row>
        <row r="8248">
          <cell r="B8248" t="str">
            <v>SHT0010408</v>
          </cell>
          <cell r="C8248" t="str">
            <v>230SHT0010408</v>
          </cell>
          <cell r="D8248" t="str">
            <v>坐垫翻折支撑轴套</v>
          </cell>
        </row>
        <row r="8249">
          <cell r="B8249" t="str">
            <v>TMA0000188</v>
          </cell>
          <cell r="C8249" t="str">
            <v>210TMA0000188</v>
          </cell>
          <cell r="D8249" t="str">
            <v>济南轻卡后视镜商标右</v>
          </cell>
        </row>
        <row r="8250">
          <cell r="B8250" t="str">
            <v>TMA0000189</v>
          </cell>
          <cell r="C8250" t="str">
            <v>210TMA0000189</v>
          </cell>
          <cell r="D8250" t="str">
            <v>济南轻卡后视镜商标左</v>
          </cell>
        </row>
        <row r="8251">
          <cell r="B8251" t="str">
            <v>TMA0000324</v>
          </cell>
          <cell r="C8251" t="str">
            <v>210TMA0000324</v>
          </cell>
          <cell r="D8251" t="str">
            <v>济南轻卡室内镜商标</v>
          </cell>
        </row>
        <row r="8252">
          <cell r="B8252" t="str">
            <v>SLT0000818</v>
          </cell>
          <cell r="C8252" t="str">
            <v>220SLT0000818</v>
          </cell>
          <cell r="D8252" t="str">
            <v>M4橡胶块</v>
          </cell>
        </row>
        <row r="8253">
          <cell r="B8253" t="str">
            <v>SHT0010320</v>
          </cell>
          <cell r="C8253" t="str">
            <v>230SHT0010320</v>
          </cell>
          <cell r="D8253" t="str">
            <v>仰角调节组件</v>
          </cell>
        </row>
        <row r="8254">
          <cell r="B8254" t="str">
            <v>TSY0010146</v>
          </cell>
          <cell r="C8254" t="str">
            <v>220TSY0010146</v>
          </cell>
          <cell r="D8254" t="str">
            <v>箭型条1165cm</v>
          </cell>
        </row>
        <row r="8255">
          <cell r="B8255" t="str">
            <v>SLT0001096</v>
          </cell>
          <cell r="C8255" t="str">
            <v>220SLT0001096</v>
          </cell>
          <cell r="D8255" t="str">
            <v>驾驶员座垫泡沫无纺布</v>
          </cell>
        </row>
        <row r="8256">
          <cell r="B8256" t="str">
            <v>BFA0000343</v>
          </cell>
          <cell r="C8256" t="str">
            <v>230BFA0000343</v>
          </cell>
          <cell r="D8256" t="str">
            <v>座垫与支架连接台阶螺栓</v>
          </cell>
        </row>
        <row r="8257">
          <cell r="B8257" t="str">
            <v>SLT0010357</v>
          </cell>
          <cell r="C8257" t="str">
            <v>230SLT0010357</v>
          </cell>
          <cell r="D8257" t="str">
            <v>副驾靠背旋转轴固定座</v>
          </cell>
        </row>
        <row r="8258">
          <cell r="B8258" t="str">
            <v>SLT0010638</v>
          </cell>
          <cell r="C8258" t="str">
            <v>230SLT0010638</v>
          </cell>
          <cell r="D8258" t="str">
            <v>头枕加强竖板</v>
          </cell>
        </row>
        <row r="8259">
          <cell r="B8259" t="str">
            <v>SHT0013309</v>
          </cell>
          <cell r="C8259" t="str">
            <v>230SHT0013309</v>
          </cell>
          <cell r="D8259" t="str">
            <v>翻转限位钣金安装轴</v>
          </cell>
        </row>
        <row r="8260">
          <cell r="B8260" t="str">
            <v>SCS0005333</v>
          </cell>
          <cell r="C8260" t="str">
            <v>210SCS0005333</v>
          </cell>
          <cell r="D8260" t="str">
            <v>B40L中改后座椅前安装护盖</v>
          </cell>
        </row>
        <row r="8261">
          <cell r="B8261" t="str">
            <v>SCS0005333</v>
          </cell>
          <cell r="C8261" t="str">
            <v>220SCS0005333</v>
          </cell>
          <cell r="D8261" t="str">
            <v>B40L中改后座椅前安装护盖</v>
          </cell>
        </row>
        <row r="8262">
          <cell r="B8262" t="str">
            <v>BFA0000372</v>
          </cell>
          <cell r="C8262" t="str">
            <v>230BFA0000372</v>
          </cell>
          <cell r="D8262" t="str">
            <v>气阀气管固定螺母</v>
          </cell>
        </row>
        <row r="8263">
          <cell r="B8263" t="str">
            <v>SCS0004070</v>
          </cell>
          <cell r="C8263" t="str">
            <v>220SCS0004070</v>
          </cell>
          <cell r="D8263" t="str">
            <v>B40V司机座无纺布</v>
          </cell>
        </row>
        <row r="8264">
          <cell r="B8264" t="str">
            <v>SLT0000447</v>
          </cell>
          <cell r="C8264" t="str">
            <v>220SLT0000447</v>
          </cell>
          <cell r="D8264" t="str">
            <v>k1双人连体背包装膜</v>
          </cell>
        </row>
        <row r="8265">
          <cell r="B8265" t="str">
            <v>REM0010172</v>
          </cell>
          <cell r="C8265" t="str">
            <v>210REM0010172</v>
          </cell>
          <cell r="D8265" t="str">
            <v>H6下镜座弹簧</v>
          </cell>
        </row>
        <row r="8266">
          <cell r="B8266" t="str">
            <v>RIM0000137</v>
          </cell>
          <cell r="C8266" t="str">
            <v>210RIM0000137</v>
          </cell>
          <cell r="D8266" t="str">
            <v>仿五铃内-03铝镜头</v>
          </cell>
        </row>
        <row r="8267">
          <cell r="B8267" t="str">
            <v>RIM0000138</v>
          </cell>
          <cell r="C8267" t="str">
            <v>210RIM0000138</v>
          </cell>
          <cell r="D8267" t="str">
            <v>仿五铃1475内镜头（新色）</v>
          </cell>
        </row>
        <row r="8268">
          <cell r="B8268" t="str">
            <v>BSP0000079</v>
          </cell>
          <cell r="C8268" t="str">
            <v>230BSP0000079</v>
          </cell>
          <cell r="D8268" t="str">
            <v>司机背左舵蛇簧φ3.5</v>
          </cell>
        </row>
        <row r="8269">
          <cell r="B8269" t="str">
            <v>SHT0011391</v>
          </cell>
          <cell r="C8269" t="str">
            <v>230SHT0011391</v>
          </cell>
          <cell r="D8269" t="str">
            <v>锁止板</v>
          </cell>
        </row>
        <row r="8270">
          <cell r="B8270" t="str">
            <v>SHT0001935</v>
          </cell>
          <cell r="C8270" t="str">
            <v>230SHT0001935</v>
          </cell>
          <cell r="D8270" t="str">
            <v>侧翼支撑上安装钢丝</v>
          </cell>
        </row>
        <row r="8271">
          <cell r="B8271" t="str">
            <v>RSM0000083</v>
          </cell>
          <cell r="C8271" t="str">
            <v>210RSM0000083</v>
          </cell>
          <cell r="D8271" t="str">
            <v>ETX改型前下镜片泡棉</v>
          </cell>
        </row>
        <row r="8272">
          <cell r="B8272" t="str">
            <v>SHT0000501</v>
          </cell>
          <cell r="C8272" t="str">
            <v>220SHT0000501</v>
          </cell>
          <cell r="D8272" t="str">
            <v>H4正副司机坐垫包装膜</v>
          </cell>
        </row>
        <row r="8273">
          <cell r="B8273" t="str">
            <v>SHT0000501</v>
          </cell>
          <cell r="C8273" t="str">
            <v>230SHT0000501</v>
          </cell>
          <cell r="D8273" t="str">
            <v>H4正副司机坐垫包装膜</v>
          </cell>
        </row>
        <row r="8274">
          <cell r="B8274" t="str">
            <v>REM0000901</v>
          </cell>
          <cell r="C8274" t="str">
            <v>210REM0000901</v>
          </cell>
          <cell r="D8274" t="str">
            <v>M31RB胶条左</v>
          </cell>
        </row>
        <row r="8275">
          <cell r="B8275" t="str">
            <v>REM0002696</v>
          </cell>
          <cell r="C8275" t="str">
            <v>210REM0002696</v>
          </cell>
          <cell r="D8275" t="str">
            <v>M31RB胶条右</v>
          </cell>
        </row>
        <row r="8276">
          <cell r="B8276" t="str">
            <v>TSY0000336</v>
          </cell>
          <cell r="C8276" t="str">
            <v>220TSY0000336</v>
          </cell>
          <cell r="D8276" t="str">
            <v>深灰拉锁140cm</v>
          </cell>
        </row>
        <row r="8277">
          <cell r="B8277" t="str">
            <v>REM0001705</v>
          </cell>
          <cell r="C8277" t="str">
            <v>210REM0001705</v>
          </cell>
          <cell r="D8277" t="str">
            <v>K1海绵条</v>
          </cell>
        </row>
        <row r="8278">
          <cell r="B8278" t="str">
            <v>SHT0002127</v>
          </cell>
          <cell r="C8278" t="str">
            <v>230SHT0002127</v>
          </cell>
          <cell r="D8278" t="str">
            <v>M3000手柄</v>
          </cell>
        </row>
        <row r="8279">
          <cell r="B8279" t="str">
            <v>SLT0000273</v>
          </cell>
          <cell r="C8279" t="str">
            <v>220SLT0000273</v>
          </cell>
          <cell r="D8279" t="str">
            <v>6480右主动罩壳</v>
          </cell>
        </row>
        <row r="8280">
          <cell r="B8280" t="str">
            <v>SLT0000428</v>
          </cell>
          <cell r="C8280" t="str">
            <v>220SLT0000428</v>
          </cell>
          <cell r="D8280" t="str">
            <v>6480右被动罩壳</v>
          </cell>
        </row>
        <row r="8281">
          <cell r="B8281" t="str">
            <v>BAS0000030</v>
          </cell>
          <cell r="C8281" t="str">
            <v>230BAS0000030</v>
          </cell>
          <cell r="D8281" t="str">
            <v>轴套</v>
          </cell>
        </row>
        <row r="8282">
          <cell r="B8282" t="str">
            <v>SHT0000496</v>
          </cell>
          <cell r="C8282" t="str">
            <v>220SHT0000496</v>
          </cell>
          <cell r="D8282" t="str">
            <v>安全带外部罩壳固定片</v>
          </cell>
        </row>
        <row r="8283">
          <cell r="B8283" t="str">
            <v>SHT0000496</v>
          </cell>
          <cell r="C8283" t="str">
            <v>230SHT0000496</v>
          </cell>
          <cell r="D8283" t="str">
            <v>安全带外部罩壳固定片</v>
          </cell>
        </row>
        <row r="8284">
          <cell r="B8284" t="str">
            <v>BFA0000842</v>
          </cell>
          <cell r="C8284" t="str">
            <v>210BFA0000842</v>
          </cell>
          <cell r="D8284" t="str">
            <v>307台阶螺栓M8</v>
          </cell>
        </row>
        <row r="8285">
          <cell r="B8285" t="str">
            <v>SLT0001998</v>
          </cell>
          <cell r="C8285" t="str">
            <v>230SLT0001998</v>
          </cell>
          <cell r="D8285" t="str">
            <v>靠背支撑件</v>
          </cell>
        </row>
        <row r="8286">
          <cell r="B8286" t="str">
            <v>REM0003162</v>
          </cell>
          <cell r="C8286" t="str">
            <v>210REM0003162</v>
          </cell>
          <cell r="D8286" t="str">
            <v>1029紧固件(440)</v>
          </cell>
        </row>
        <row r="8287">
          <cell r="B8287" t="str">
            <v>SLT0001099</v>
          </cell>
          <cell r="C8287" t="str">
            <v>220SLT0001099</v>
          </cell>
          <cell r="D8287" t="str">
            <v>单人座垫泡沫无纺布</v>
          </cell>
        </row>
        <row r="8288">
          <cell r="B8288" t="str">
            <v>SLT0000284</v>
          </cell>
          <cell r="C8288" t="str">
            <v>220SLT0000284</v>
          </cell>
          <cell r="D8288" t="str">
            <v>K1插管（灰）</v>
          </cell>
        </row>
        <row r="8289">
          <cell r="B8289" t="str">
            <v>REM0001689</v>
          </cell>
          <cell r="C8289" t="str">
            <v>210REM0001689</v>
          </cell>
          <cell r="D8289" t="str">
            <v>H3左上镜座胶垫</v>
          </cell>
        </row>
        <row r="8290">
          <cell r="B8290" t="str">
            <v>REM0001693</v>
          </cell>
          <cell r="C8290" t="str">
            <v>210REM0001693</v>
          </cell>
          <cell r="D8290" t="str">
            <v>H3右上镜座胶垫</v>
          </cell>
        </row>
        <row r="8291">
          <cell r="B8291" t="str">
            <v>REM0010272</v>
          </cell>
          <cell r="C8291" t="str">
            <v>210REM0010272</v>
          </cell>
          <cell r="D8291" t="str">
            <v>T5G上镜座弹簧</v>
          </cell>
        </row>
        <row r="8292">
          <cell r="B8292" t="str">
            <v>REM0002134</v>
          </cell>
          <cell r="C8292" t="str">
            <v>210REM0002134</v>
          </cell>
          <cell r="D8292" t="str">
            <v>豪骏镜座</v>
          </cell>
        </row>
        <row r="8293">
          <cell r="B8293" t="str">
            <v>SHT0012227</v>
          </cell>
          <cell r="C8293" t="str">
            <v>230SHT0012227</v>
          </cell>
          <cell r="D8293" t="str">
            <v>头枕竖衬板</v>
          </cell>
        </row>
        <row r="8294">
          <cell r="B8294" t="str">
            <v>SCS0004971</v>
          </cell>
          <cell r="C8294" t="str">
            <v>220SCS0004971</v>
          </cell>
          <cell r="D8294" t="str">
            <v>主驾安全带固定板总成</v>
          </cell>
        </row>
        <row r="8295">
          <cell r="B8295" t="str">
            <v>SCS0004984</v>
          </cell>
          <cell r="C8295" t="str">
            <v>220SCS0004984</v>
          </cell>
          <cell r="D8295" t="str">
            <v>副驾安全带固定板总成</v>
          </cell>
        </row>
        <row r="8296">
          <cell r="B8296" t="str">
            <v>BFA0000368</v>
          </cell>
          <cell r="C8296" t="str">
            <v>230BFA0000368</v>
          </cell>
          <cell r="D8296" t="str">
            <v>安全带固定螺母</v>
          </cell>
        </row>
        <row r="8297">
          <cell r="B8297" t="str">
            <v>RSM0000286</v>
          </cell>
          <cell r="C8297" t="str">
            <v>230RSM0000286</v>
          </cell>
          <cell r="D8297" t="str">
            <v>2200下视镜副管分总成</v>
          </cell>
        </row>
        <row r="8298">
          <cell r="B8298" t="str">
            <v>SHT0001923</v>
          </cell>
          <cell r="C8298" t="str">
            <v>230SHT0001923</v>
          </cell>
          <cell r="D8298" t="str">
            <v>仰角调节机构钣金件1</v>
          </cell>
        </row>
        <row r="8299">
          <cell r="B8299" t="str">
            <v>SHT0000279</v>
          </cell>
          <cell r="C8299" t="str">
            <v>220SHT0000279</v>
          </cell>
          <cell r="D8299" t="str">
            <v>G项目头枕插管</v>
          </cell>
        </row>
        <row r="8300">
          <cell r="B8300" t="str">
            <v>SHT0000279</v>
          </cell>
          <cell r="C8300" t="str">
            <v>230SHT0000279</v>
          </cell>
          <cell r="D8300" t="str">
            <v>G项目头枕插管</v>
          </cell>
        </row>
        <row r="8301">
          <cell r="B8301" t="str">
            <v>SHT0012043</v>
          </cell>
          <cell r="C8301" t="str">
            <v>230SHT0012043</v>
          </cell>
          <cell r="D8301" t="str">
            <v>连杆固定轴</v>
          </cell>
        </row>
        <row r="8302">
          <cell r="B8302" t="str">
            <v>SLT0010416</v>
          </cell>
          <cell r="C8302" t="str">
            <v>220SLT0010416</v>
          </cell>
          <cell r="D8302" t="str">
            <v>驾驶员左侧护板固定钢丝B</v>
          </cell>
        </row>
        <row r="8303">
          <cell r="B8303" t="str">
            <v>TSY0010150</v>
          </cell>
          <cell r="C8303" t="str">
            <v>220TSY0010150</v>
          </cell>
          <cell r="D8303" t="str">
            <v>隐形黑拉锁80cm</v>
          </cell>
        </row>
        <row r="8304">
          <cell r="B8304" t="str">
            <v>TST0001584</v>
          </cell>
          <cell r="C8304" t="str">
            <v>230TST0001584</v>
          </cell>
          <cell r="D8304" t="str">
            <v>周转箱标识袋</v>
          </cell>
        </row>
        <row r="8305">
          <cell r="B8305" t="str">
            <v>RIM0000125</v>
          </cell>
          <cell r="C8305" t="str">
            <v>210RIM0000125</v>
          </cell>
          <cell r="D8305" t="str">
            <v>L室内镜片</v>
          </cell>
        </row>
        <row r="8306">
          <cell r="B8306" t="str">
            <v>SHT0010216</v>
          </cell>
          <cell r="C8306" t="str">
            <v>230SHT0010216</v>
          </cell>
          <cell r="D8306" t="str">
            <v>气囊下支撑钣金固定轴套</v>
          </cell>
        </row>
        <row r="8307">
          <cell r="B8307" t="str">
            <v>SHT0001109</v>
          </cell>
          <cell r="C8307" t="str">
            <v>230SHT0001109</v>
          </cell>
          <cell r="D8307" t="str">
            <v>调节臂1</v>
          </cell>
        </row>
        <row r="8308">
          <cell r="B8308" t="str">
            <v>REM0001753</v>
          </cell>
          <cell r="C8308" t="str">
            <v>210REM0001753</v>
          </cell>
          <cell r="D8308" t="str">
            <v>奥铃路面镜装饰盖左</v>
          </cell>
        </row>
        <row r="8309">
          <cell r="B8309" t="str">
            <v>RSM0000084</v>
          </cell>
          <cell r="C8309" t="str">
            <v>210RSM0000084</v>
          </cell>
          <cell r="D8309" t="str">
            <v>奥铃路面镜装饰盖右</v>
          </cell>
        </row>
        <row r="8310">
          <cell r="B8310" t="str">
            <v>RSM0000300</v>
          </cell>
          <cell r="C8310" t="str">
            <v>220RSM0000300</v>
          </cell>
          <cell r="D8310" t="str">
            <v>奥驰补盲镜上卡子总成</v>
          </cell>
        </row>
        <row r="8311">
          <cell r="B8311" t="str">
            <v>BAS0000055</v>
          </cell>
          <cell r="C8311" t="str">
            <v>230BAS0000055</v>
          </cell>
          <cell r="D8311" t="str">
            <v>螺纹轴套</v>
          </cell>
        </row>
        <row r="8312">
          <cell r="B8312" t="str">
            <v>RSM0000300</v>
          </cell>
          <cell r="C8312" t="str">
            <v>230RSM0000300</v>
          </cell>
          <cell r="D8312" t="str">
            <v>奥驰补盲镜上卡子总成</v>
          </cell>
        </row>
        <row r="8313">
          <cell r="B8313" t="str">
            <v>SCS0007043</v>
          </cell>
          <cell r="C8313" t="str">
            <v>230SCS0007043</v>
          </cell>
          <cell r="D8313" t="str">
            <v>拉线固定座L</v>
          </cell>
        </row>
        <row r="8314">
          <cell r="B8314" t="str">
            <v>SLT0000024</v>
          </cell>
          <cell r="C8314" t="str">
            <v>220SLT0000024</v>
          </cell>
          <cell r="D8314" t="str">
            <v>驾驶员座垫包装膜</v>
          </cell>
        </row>
        <row r="8315">
          <cell r="B8315" t="str">
            <v>SLT0000024</v>
          </cell>
          <cell r="C8315" t="str">
            <v>230SLT0000024</v>
          </cell>
          <cell r="D8315" t="str">
            <v>驾驶员座垫包装膜</v>
          </cell>
        </row>
        <row r="8316">
          <cell r="B8316" t="str">
            <v>SHT0012035</v>
          </cell>
          <cell r="C8316" t="str">
            <v>230SHT0012035</v>
          </cell>
          <cell r="D8316" t="str">
            <v>升级外绞架转轴</v>
          </cell>
        </row>
        <row r="8317">
          <cell r="B8317" t="str">
            <v>SHT0002074</v>
          </cell>
          <cell r="C8317" t="str">
            <v>230SHT0002074</v>
          </cell>
          <cell r="D8317" t="str">
            <v>大运靠背支撑钢丝左</v>
          </cell>
        </row>
        <row r="8318">
          <cell r="B8318" t="str">
            <v>SHT0002744</v>
          </cell>
          <cell r="C8318" t="str">
            <v>230SHT0002744</v>
          </cell>
          <cell r="D8318" t="str">
            <v>大运靠背支撑钢丝右</v>
          </cell>
        </row>
        <row r="8319">
          <cell r="B8319" t="str">
            <v>SHT0001100</v>
          </cell>
          <cell r="C8319" t="str">
            <v>230SHT0001100</v>
          </cell>
          <cell r="D8319" t="str">
            <v>减震扣</v>
          </cell>
        </row>
        <row r="8320">
          <cell r="B8320" t="str">
            <v>RIM0000007</v>
          </cell>
          <cell r="C8320" t="str">
            <v>210RIM0000007</v>
          </cell>
          <cell r="D8320" t="str">
            <v>3GD手柄</v>
          </cell>
        </row>
        <row r="8321">
          <cell r="B8321" t="str">
            <v>SLT0010423</v>
          </cell>
          <cell r="C8321" t="str">
            <v>220SLT0010423</v>
          </cell>
          <cell r="D8321" t="str">
            <v>扶手固定螺栓</v>
          </cell>
        </row>
        <row r="8322">
          <cell r="B8322" t="str">
            <v>SLT0010427</v>
          </cell>
          <cell r="C8322" t="str">
            <v>220SLT0010427</v>
          </cell>
          <cell r="D8322" t="str">
            <v>扶手堵盖C</v>
          </cell>
        </row>
        <row r="8323">
          <cell r="B8323" t="str">
            <v>TST0000718</v>
          </cell>
          <cell r="C8323" t="str">
            <v>220TST0000718</v>
          </cell>
          <cell r="D8323" t="str">
            <v>挑线簧</v>
          </cell>
        </row>
        <row r="8324">
          <cell r="B8324" t="str">
            <v>TST0000721</v>
          </cell>
          <cell r="C8324" t="str">
            <v>220TST0000721</v>
          </cell>
          <cell r="D8324" t="str">
            <v>针板螺丝</v>
          </cell>
        </row>
        <row r="8325">
          <cell r="B8325" t="str">
            <v>TST0000726</v>
          </cell>
          <cell r="C8325" t="str">
            <v>220TST0000726</v>
          </cell>
          <cell r="D8325" t="str">
            <v>梭芯小</v>
          </cell>
        </row>
        <row r="8326">
          <cell r="B8326" t="str">
            <v>BFA0000561</v>
          </cell>
          <cell r="C8326" t="str">
            <v>230BFA0000561</v>
          </cell>
          <cell r="D8326" t="str">
            <v>销轴</v>
          </cell>
        </row>
        <row r="8327">
          <cell r="B8327" t="str">
            <v>SHT0010054</v>
          </cell>
          <cell r="C8327" t="str">
            <v>230SHT0010054</v>
          </cell>
          <cell r="D8327" t="str">
            <v>VDC阀上固定轴</v>
          </cell>
        </row>
        <row r="8328">
          <cell r="B8328" t="str">
            <v>TST0000238</v>
          </cell>
          <cell r="C8328" t="str">
            <v>230TST0000238</v>
          </cell>
          <cell r="D8328" t="str">
            <v>小切割片</v>
          </cell>
        </row>
        <row r="8329">
          <cell r="B8329" t="str">
            <v>TST0000335</v>
          </cell>
          <cell r="C8329" t="str">
            <v>230TST0000335</v>
          </cell>
          <cell r="D8329" t="str">
            <v>明装盒</v>
          </cell>
        </row>
        <row r="8330">
          <cell r="B8330" t="str">
            <v>TST0000455</v>
          </cell>
          <cell r="C8330" t="str">
            <v>230TST0000455</v>
          </cell>
          <cell r="D8330" t="str">
            <v>保险芯φ10*38-380V-6A瓷</v>
          </cell>
        </row>
        <row r="8331">
          <cell r="B8331" t="str">
            <v>TST0001827</v>
          </cell>
          <cell r="C8331" t="str">
            <v>230TST0001827</v>
          </cell>
          <cell r="D8331" t="str">
            <v>法兰垫</v>
          </cell>
        </row>
        <row r="8332">
          <cell r="B8332" t="str">
            <v>TSY0010050</v>
          </cell>
          <cell r="C8332" t="str">
            <v>220TSY0010050</v>
          </cell>
          <cell r="D8332" t="str">
            <v>毛巾布</v>
          </cell>
        </row>
        <row r="8333">
          <cell r="B8333" t="str">
            <v>SLT0000515</v>
          </cell>
          <cell r="C8333" t="str">
            <v>220SLT0000515</v>
          </cell>
          <cell r="D8333" t="str">
            <v>k1侧翻背包装膜</v>
          </cell>
        </row>
        <row r="8334">
          <cell r="B8334" t="str">
            <v>REM0010413</v>
          </cell>
          <cell r="C8334" t="str">
            <v>210REM0010413</v>
          </cell>
          <cell r="D8334" t="str">
            <v>一汽M46线束胶堵</v>
          </cell>
        </row>
        <row r="8335">
          <cell r="B8335" t="str">
            <v>TSY0000795</v>
          </cell>
          <cell r="C8335" t="str">
            <v>220TSY0000795</v>
          </cell>
          <cell r="D8335" t="str">
            <v>尾帘PP板450*55mm*1mm</v>
          </cell>
        </row>
        <row r="8336">
          <cell r="B8336" t="str">
            <v>SHT0002771</v>
          </cell>
          <cell r="C8336" t="str">
            <v>230SHT0002771</v>
          </cell>
          <cell r="D8336" t="str">
            <v>右侧升降操作手柄（后）</v>
          </cell>
        </row>
        <row r="8337">
          <cell r="B8337" t="str">
            <v>SHT0001137</v>
          </cell>
          <cell r="C8337" t="str">
            <v>230SHT0001137</v>
          </cell>
          <cell r="D8337" t="str">
            <v>左侧升降操作手柄（后）</v>
          </cell>
        </row>
        <row r="8338">
          <cell r="B8338" t="str">
            <v>SLT0000435</v>
          </cell>
          <cell r="C8338" t="str">
            <v>220SLT0000435</v>
          </cell>
          <cell r="D8338" t="str">
            <v>G9前翻手柄</v>
          </cell>
        </row>
        <row r="8339">
          <cell r="B8339" t="str">
            <v>REM0002089</v>
          </cell>
          <cell r="C8339" t="str">
            <v>210REM0002089</v>
          </cell>
          <cell r="D8339" t="str">
            <v>ETX改型前下视镜安装板</v>
          </cell>
        </row>
        <row r="8340">
          <cell r="B8340" t="str">
            <v>REM0002089</v>
          </cell>
          <cell r="C8340" t="str">
            <v>230REM0002089</v>
          </cell>
          <cell r="D8340" t="str">
            <v>ETX改型前下视镜安装板</v>
          </cell>
        </row>
        <row r="8341">
          <cell r="B8341" t="str">
            <v>TSY0000865</v>
          </cell>
          <cell r="C8341" t="str">
            <v>220TSY0000865</v>
          </cell>
          <cell r="D8341" t="str">
            <v>棕色拉锁130cm</v>
          </cell>
        </row>
        <row r="8342">
          <cell r="B8342" t="str">
            <v>RIM0000082</v>
          </cell>
          <cell r="C8342" t="str">
            <v>210RIM0000082</v>
          </cell>
          <cell r="D8342" t="str">
            <v>6486室内镜镜片</v>
          </cell>
        </row>
        <row r="8343">
          <cell r="B8343" t="str">
            <v>SLT0002403</v>
          </cell>
          <cell r="C8343" t="str">
            <v>230SLT0002403</v>
          </cell>
          <cell r="D8343" t="str">
            <v>K1手柄轴转轴</v>
          </cell>
        </row>
        <row r="8344">
          <cell r="B8344" t="str">
            <v>SLT0001117</v>
          </cell>
          <cell r="C8344" t="str">
            <v>220SLT0001117</v>
          </cell>
          <cell r="D8344" t="str">
            <v>6486三点式六人座无纺布</v>
          </cell>
        </row>
        <row r="8345">
          <cell r="B8345" t="str">
            <v>BFA0000382</v>
          </cell>
          <cell r="C8345" t="str">
            <v>230BFA0000382</v>
          </cell>
          <cell r="D8345" t="str">
            <v>后安装板连接销新</v>
          </cell>
        </row>
        <row r="8346">
          <cell r="B8346" t="str">
            <v>BFA0000386</v>
          </cell>
          <cell r="C8346" t="str">
            <v>230BFA0000386</v>
          </cell>
          <cell r="D8346" t="str">
            <v>滑块固定板连接销新</v>
          </cell>
        </row>
        <row r="8347">
          <cell r="B8347" t="str">
            <v>TSY0000465</v>
          </cell>
          <cell r="C8347" t="str">
            <v>220TSY0000465</v>
          </cell>
          <cell r="D8347" t="str">
            <v>扣条KT-32-760</v>
          </cell>
        </row>
        <row r="8348">
          <cell r="B8348" t="str">
            <v>SLT0001101</v>
          </cell>
          <cell r="C8348" t="str">
            <v>220SLT0001101</v>
          </cell>
          <cell r="D8348" t="str">
            <v>单人座垫泡沫无纺布</v>
          </cell>
        </row>
        <row r="8349">
          <cell r="B8349" t="str">
            <v>SHT0002108</v>
          </cell>
          <cell r="C8349" t="str">
            <v>210SHT0002108</v>
          </cell>
          <cell r="D8349" t="str">
            <v>拉带总成</v>
          </cell>
        </row>
        <row r="8350">
          <cell r="B8350" t="str">
            <v>SHT0000143</v>
          </cell>
          <cell r="C8350" t="str">
            <v>220SHT0000143</v>
          </cell>
          <cell r="D8350" t="str">
            <v>腰部支撑调节手轮灰色</v>
          </cell>
        </row>
        <row r="8351">
          <cell r="B8351" t="str">
            <v>SHT0000500</v>
          </cell>
          <cell r="C8351" t="str">
            <v>220SHT0000500</v>
          </cell>
          <cell r="D8351" t="str">
            <v>H4司机腰部调节手轮黑色</v>
          </cell>
        </row>
        <row r="8352">
          <cell r="B8352" t="str">
            <v>SHT0002737</v>
          </cell>
          <cell r="C8352" t="str">
            <v>230SHT0002737</v>
          </cell>
          <cell r="D8352" t="str">
            <v>主驾中间安全带导向钢丝</v>
          </cell>
        </row>
        <row r="8353">
          <cell r="B8353" t="str">
            <v>REM0000635</v>
          </cell>
          <cell r="C8353" t="str">
            <v>210REM0000635</v>
          </cell>
          <cell r="D8353" t="str">
            <v>一汽MV3上镜座垫片</v>
          </cell>
        </row>
        <row r="8354">
          <cell r="B8354" t="str">
            <v>TST0001084</v>
          </cell>
          <cell r="C8354" t="str">
            <v>230TST0001084</v>
          </cell>
          <cell r="D8354" t="str">
            <v>PVC弯头20</v>
          </cell>
        </row>
        <row r="8355">
          <cell r="B8355" t="str">
            <v>TST0001243</v>
          </cell>
          <cell r="C8355" t="str">
            <v>230TST0001243</v>
          </cell>
          <cell r="D8355" t="str">
            <v>导柱32*160</v>
          </cell>
        </row>
        <row r="8356">
          <cell r="B8356" t="str">
            <v>TST0001341</v>
          </cell>
          <cell r="C8356" t="str">
            <v>230TST0001341</v>
          </cell>
          <cell r="D8356" t="str">
            <v>导柱25*90</v>
          </cell>
        </row>
        <row r="8357">
          <cell r="B8357" t="str">
            <v>SLT0000246</v>
          </cell>
          <cell r="C8357" t="str">
            <v>220SLT0000246</v>
          </cell>
          <cell r="D8357" t="str">
            <v>k1单人座包装膜</v>
          </cell>
        </row>
        <row r="8358">
          <cell r="B8358" t="str">
            <v>SCS0006415</v>
          </cell>
          <cell r="C8358" t="str">
            <v>230SCS0006415</v>
          </cell>
          <cell r="D8358" t="str">
            <v>主驾安全气囊固定板</v>
          </cell>
        </row>
        <row r="8359">
          <cell r="B8359" t="str">
            <v>SCS0006418</v>
          </cell>
          <cell r="C8359" t="str">
            <v>230SCS0006418</v>
          </cell>
          <cell r="D8359" t="str">
            <v>副驾安全气囊固定板</v>
          </cell>
        </row>
        <row r="8360">
          <cell r="B8360" t="str">
            <v>TSY0010329</v>
          </cell>
          <cell r="C8360" t="str">
            <v>220TSY0010329</v>
          </cell>
          <cell r="D8360" t="str">
            <v>翻折标识</v>
          </cell>
        </row>
        <row r="8361">
          <cell r="B8361" t="str">
            <v>TST0000127</v>
          </cell>
          <cell r="C8361" t="str">
            <v>230TST0000127</v>
          </cell>
          <cell r="D8361" t="str">
            <v>Φ12*90外方螺丝</v>
          </cell>
        </row>
        <row r="8362">
          <cell r="B8362" t="str">
            <v>SLT0001847</v>
          </cell>
          <cell r="C8362" t="str">
            <v>220SLT0001847</v>
          </cell>
          <cell r="D8362" t="str">
            <v>中间座垫泡沫无纺布</v>
          </cell>
        </row>
        <row r="8363">
          <cell r="B8363" t="str">
            <v>RIM0000114</v>
          </cell>
          <cell r="C8363" t="str">
            <v>210RIM0000114</v>
          </cell>
          <cell r="D8363" t="str">
            <v>2020S室内镜片</v>
          </cell>
        </row>
        <row r="8364">
          <cell r="B8364" t="str">
            <v>BAS0000054</v>
          </cell>
          <cell r="C8364" t="str">
            <v>230BAS0000054</v>
          </cell>
          <cell r="D8364" t="str">
            <v>衬套</v>
          </cell>
        </row>
        <row r="8365">
          <cell r="B8365" t="str">
            <v>SHT0001065</v>
          </cell>
          <cell r="C8365" t="str">
            <v>230SHT0001065</v>
          </cell>
          <cell r="D8365" t="str">
            <v>右旋转钣金</v>
          </cell>
        </row>
        <row r="8366">
          <cell r="B8366" t="str">
            <v>SHT0001066</v>
          </cell>
          <cell r="C8366" t="str">
            <v>230SHT0001066</v>
          </cell>
          <cell r="D8366" t="str">
            <v>左旋转钣金</v>
          </cell>
        </row>
        <row r="8367">
          <cell r="B8367" t="str">
            <v>SHT0010313</v>
          </cell>
          <cell r="C8367" t="str">
            <v>230SHT0010313</v>
          </cell>
          <cell r="D8367" t="str">
            <v>阻尼器上连接螺栓</v>
          </cell>
        </row>
        <row r="8368">
          <cell r="B8368" t="str">
            <v>SLT0002556</v>
          </cell>
          <cell r="C8368" t="str">
            <v>230SLT0002556</v>
          </cell>
          <cell r="D8368" t="str">
            <v>驾驶员右侧侧翼支撑钢丝</v>
          </cell>
        </row>
        <row r="8369">
          <cell r="B8369" t="str">
            <v>BPC0000021</v>
          </cell>
          <cell r="C8369" t="str">
            <v>220BPC0000021</v>
          </cell>
          <cell r="D8369" t="str">
            <v>紧固箍(气管直径6mm)</v>
          </cell>
        </row>
        <row r="8370">
          <cell r="B8370" t="str">
            <v>BPC0000021</v>
          </cell>
          <cell r="C8370" t="str">
            <v>230BPC0000021</v>
          </cell>
          <cell r="D8370" t="str">
            <v>紧固箍(气管直径6mm)</v>
          </cell>
        </row>
        <row r="8371">
          <cell r="B8371" t="str">
            <v>TSY0000299</v>
          </cell>
          <cell r="C8371" t="str">
            <v>220TSY0000299</v>
          </cell>
          <cell r="D8371" t="str">
            <v>扣条KT-32-730</v>
          </cell>
        </row>
        <row r="8372">
          <cell r="B8372" t="str">
            <v>SHT0002471</v>
          </cell>
          <cell r="C8372" t="str">
            <v>230SHT0002471</v>
          </cell>
          <cell r="D8372" t="str">
            <v>防尘罩支撑钣金电泳</v>
          </cell>
        </row>
        <row r="8373">
          <cell r="B8373" t="str">
            <v>BSP0000067</v>
          </cell>
          <cell r="C8373" t="str">
            <v>210BSP0000067</v>
          </cell>
          <cell r="D8373" t="str">
            <v>1780弹簧(北京)</v>
          </cell>
        </row>
        <row r="8374">
          <cell r="B8374" t="str">
            <v>BSP0000067</v>
          </cell>
          <cell r="C8374" t="str">
            <v>230BSP0000067</v>
          </cell>
          <cell r="D8374" t="str">
            <v>1780弹簧(北京)</v>
          </cell>
        </row>
        <row r="8375">
          <cell r="B8375" t="str">
            <v>SHT0002746</v>
          </cell>
          <cell r="C8375" t="str">
            <v>230SHT0002746</v>
          </cell>
          <cell r="D8375" t="str">
            <v>右侧调角器解锁把手电泳</v>
          </cell>
        </row>
        <row r="8376">
          <cell r="B8376" t="str">
            <v>SHT0010832</v>
          </cell>
          <cell r="C8376" t="str">
            <v>230SHT0010832</v>
          </cell>
          <cell r="D8376" t="str">
            <v>仰角调节钣金旋转轴</v>
          </cell>
        </row>
        <row r="8377">
          <cell r="B8377" t="str">
            <v>REM0000784</v>
          </cell>
          <cell r="C8377" t="str">
            <v>210REM0000784</v>
          </cell>
          <cell r="D8377" t="str">
            <v>C30D灯罩左</v>
          </cell>
        </row>
        <row r="8378">
          <cell r="B8378" t="str">
            <v>RIM0000016</v>
          </cell>
          <cell r="C8378" t="str">
            <v>210RIM0000016</v>
          </cell>
          <cell r="D8378" t="str">
            <v>18D手柄</v>
          </cell>
        </row>
        <row r="8379">
          <cell r="B8379" t="str">
            <v>BSP0000058</v>
          </cell>
          <cell r="C8379" t="str">
            <v>210BSP0000058</v>
          </cell>
          <cell r="D8379" t="str">
            <v>奥铃弹簧</v>
          </cell>
        </row>
        <row r="8380">
          <cell r="B8380" t="str">
            <v>BSP0000058</v>
          </cell>
          <cell r="C8380" t="str">
            <v>230BSP0000058</v>
          </cell>
          <cell r="D8380" t="str">
            <v>奥铃弹簧</v>
          </cell>
        </row>
        <row r="8381">
          <cell r="B8381" t="str">
            <v>SHT0010515</v>
          </cell>
          <cell r="C8381" t="str">
            <v>230SHT0010515</v>
          </cell>
          <cell r="D8381" t="str">
            <v>变阻尼拉线支架</v>
          </cell>
        </row>
        <row r="8382">
          <cell r="B8382" t="str">
            <v>SHT0001201</v>
          </cell>
          <cell r="C8382" t="str">
            <v>230SHT0001201</v>
          </cell>
          <cell r="D8382" t="str">
            <v>阻尼器下支架</v>
          </cell>
        </row>
        <row r="8383">
          <cell r="B8383" t="str">
            <v>TSY0010083</v>
          </cell>
          <cell r="C8383" t="str">
            <v>220TSY0010083</v>
          </cell>
          <cell r="D8383" t="str">
            <v>4#黑色普通拉链550mm</v>
          </cell>
        </row>
        <row r="8384">
          <cell r="B8384" t="str">
            <v>SHT0012041</v>
          </cell>
          <cell r="C8384" t="str">
            <v>220SHT0012041</v>
          </cell>
          <cell r="D8384" t="str">
            <v>升降器连接螺栓</v>
          </cell>
        </row>
        <row r="8385">
          <cell r="B8385" t="str">
            <v>SHT0012041</v>
          </cell>
          <cell r="C8385" t="str">
            <v>230SHT0012041</v>
          </cell>
          <cell r="D8385" t="str">
            <v>升降器连接螺栓</v>
          </cell>
        </row>
        <row r="8386">
          <cell r="B8386" t="str">
            <v>SLT0002555</v>
          </cell>
          <cell r="C8386" t="str">
            <v>230SLT0002555</v>
          </cell>
          <cell r="D8386" t="str">
            <v>驾驶员左侧侧翼支撑钢丝</v>
          </cell>
        </row>
        <row r="8387">
          <cell r="B8387" t="str">
            <v>BFA0010019</v>
          </cell>
          <cell r="C8387" t="str">
            <v>220BFA0010019</v>
          </cell>
          <cell r="D8387" t="str">
            <v>内六角花形低圆柱头螺钉</v>
          </cell>
        </row>
        <row r="8388">
          <cell r="B8388" t="str">
            <v>SCS0007068</v>
          </cell>
          <cell r="C8388" t="str">
            <v>220SCS0007068</v>
          </cell>
          <cell r="D8388" t="str">
            <v>靠背泡沫竖向钢丝右</v>
          </cell>
        </row>
        <row r="8389">
          <cell r="B8389" t="str">
            <v>SCS0007070</v>
          </cell>
          <cell r="C8389" t="str">
            <v>220SCS0007070</v>
          </cell>
          <cell r="D8389" t="str">
            <v>左座垫泡沫竖向钢丝</v>
          </cell>
        </row>
        <row r="8390">
          <cell r="B8390" t="str">
            <v>SCS0007073</v>
          </cell>
          <cell r="C8390" t="str">
            <v>220SCS0007073</v>
          </cell>
          <cell r="D8390" t="str">
            <v>右坐垫泡沫竖向钢丝</v>
          </cell>
        </row>
        <row r="8391">
          <cell r="B8391" t="str">
            <v>SCS0007077</v>
          </cell>
          <cell r="C8391" t="str">
            <v>220SCS0007077</v>
          </cell>
          <cell r="D8391" t="str">
            <v>靠背泡沫竖向钢丝左</v>
          </cell>
        </row>
        <row r="8392">
          <cell r="B8392" t="str">
            <v>SHT0010306</v>
          </cell>
          <cell r="C8392" t="str">
            <v>230SHT0010306</v>
          </cell>
          <cell r="D8392" t="str">
            <v>阻尼器下固定钣金焊接总成</v>
          </cell>
        </row>
        <row r="8393">
          <cell r="B8393" t="str">
            <v>BFA0000424</v>
          </cell>
          <cell r="C8393" t="str">
            <v>230BFA0000424</v>
          </cell>
          <cell r="D8393" t="str">
            <v>调角器固定螺母</v>
          </cell>
        </row>
        <row r="8394">
          <cell r="B8394" t="str">
            <v>SHT0001653</v>
          </cell>
          <cell r="C8394" t="str">
            <v>210SHT0001653</v>
          </cell>
          <cell r="D8394" t="str">
            <v>H5延伸手柄</v>
          </cell>
        </row>
        <row r="8395">
          <cell r="B8395" t="str">
            <v>SHT0010526</v>
          </cell>
          <cell r="C8395" t="str">
            <v>210SHT0010526</v>
          </cell>
          <cell r="D8395" t="str">
            <v>H5延伸手柄灰</v>
          </cell>
        </row>
        <row r="8396">
          <cell r="B8396" t="str">
            <v>SHT0001653</v>
          </cell>
          <cell r="C8396" t="str">
            <v>220SHT0001653</v>
          </cell>
          <cell r="D8396" t="str">
            <v>H5延伸手柄</v>
          </cell>
        </row>
        <row r="8397">
          <cell r="B8397" t="str">
            <v>SHT0001217</v>
          </cell>
          <cell r="C8397" t="str">
            <v>230SHT0001217</v>
          </cell>
          <cell r="D8397" t="str">
            <v>连杆板1组件长</v>
          </cell>
        </row>
        <row r="8398">
          <cell r="B8398" t="str">
            <v>SHT0001023</v>
          </cell>
          <cell r="C8398" t="str">
            <v>230SHT0001023</v>
          </cell>
          <cell r="D8398" t="str">
            <v>安全带卷收器固定板</v>
          </cell>
        </row>
        <row r="8399">
          <cell r="B8399" t="str">
            <v>SLT0001091</v>
          </cell>
          <cell r="C8399" t="str">
            <v>220SLT0001091</v>
          </cell>
          <cell r="D8399" t="str">
            <v>驾驶员座垫无纺布</v>
          </cell>
        </row>
        <row r="8400">
          <cell r="B8400" t="str">
            <v>SLT0000245</v>
          </cell>
          <cell r="C8400" t="str">
            <v>220SLT0000245</v>
          </cell>
          <cell r="D8400" t="str">
            <v>k1单人背包装膜</v>
          </cell>
        </row>
        <row r="8401">
          <cell r="B8401" t="str">
            <v>SCS0007069</v>
          </cell>
          <cell r="C8401" t="str">
            <v>220SCS0007069</v>
          </cell>
          <cell r="D8401" t="str">
            <v>泡沫上横向内嵌钢丝</v>
          </cell>
        </row>
        <row r="8402">
          <cell r="B8402" t="str">
            <v>RCA0000186</v>
          </cell>
          <cell r="C8402" t="str">
            <v>210RCA0000186</v>
          </cell>
          <cell r="D8402" t="str">
            <v>扶手</v>
          </cell>
        </row>
        <row r="8403">
          <cell r="B8403" t="str">
            <v>SHT0001139</v>
          </cell>
          <cell r="C8403" t="str">
            <v>230SHT0001139</v>
          </cell>
          <cell r="D8403" t="str">
            <v>连杆板2（后）左</v>
          </cell>
        </row>
        <row r="8404">
          <cell r="B8404" t="str">
            <v>SHT0001253</v>
          </cell>
          <cell r="C8404" t="str">
            <v>230SHT0001253</v>
          </cell>
          <cell r="D8404" t="str">
            <v>连杆板2(前）左</v>
          </cell>
        </row>
        <row r="8405">
          <cell r="B8405" t="str">
            <v>SHT0001252</v>
          </cell>
          <cell r="C8405" t="str">
            <v>230SHT0001252</v>
          </cell>
          <cell r="D8405" t="str">
            <v>连杆板2(前)右</v>
          </cell>
        </row>
        <row r="8406">
          <cell r="B8406" t="str">
            <v>SHT0002754</v>
          </cell>
          <cell r="C8406" t="str">
            <v>230SHT0002754</v>
          </cell>
          <cell r="D8406" t="str">
            <v>连杆板2(后）右</v>
          </cell>
        </row>
        <row r="8407">
          <cell r="B8407" t="str">
            <v>SHT0001200</v>
          </cell>
          <cell r="C8407" t="str">
            <v>230SHT0001200</v>
          </cell>
          <cell r="D8407" t="str">
            <v>滑轨固定座</v>
          </cell>
        </row>
        <row r="8408">
          <cell r="B8408" t="str">
            <v>BCL0000036</v>
          </cell>
          <cell r="C8408" t="str">
            <v>220BCL0000036</v>
          </cell>
          <cell r="D8408" t="str">
            <v>K1 G9前翻卡扣</v>
          </cell>
        </row>
        <row r="8409">
          <cell r="B8409" t="str">
            <v>BFA0000618</v>
          </cell>
          <cell r="C8409" t="str">
            <v>230BFA0000618</v>
          </cell>
          <cell r="D8409" t="str">
            <v>ф10×60（内方螺丝）</v>
          </cell>
        </row>
        <row r="8410">
          <cell r="B8410" t="str">
            <v>REM0000922</v>
          </cell>
          <cell r="C8410" t="str">
            <v>210REM0000922</v>
          </cell>
          <cell r="D8410" t="str">
            <v>B40线束插接件(老)</v>
          </cell>
        </row>
        <row r="8411">
          <cell r="B8411" t="str">
            <v>SLT0010602</v>
          </cell>
          <cell r="C8411" t="str">
            <v>230SLT0010602</v>
          </cell>
          <cell r="D8411" t="str">
            <v>副驾靠背侧翼支撑钢丝</v>
          </cell>
        </row>
        <row r="8412">
          <cell r="B8412" t="str">
            <v>SLT0000340</v>
          </cell>
          <cell r="C8412" t="str">
            <v>220SLT0000340</v>
          </cell>
          <cell r="D8412" t="str">
            <v>k1司机背包装膜窄车</v>
          </cell>
        </row>
        <row r="8413">
          <cell r="B8413" t="str">
            <v>SLT0000322</v>
          </cell>
          <cell r="C8413" t="str">
            <v>220SLT0000322</v>
          </cell>
          <cell r="D8413" t="str">
            <v>k1司机背包装膜宽车</v>
          </cell>
        </row>
        <row r="8414">
          <cell r="B8414" t="str">
            <v>SCS0004069</v>
          </cell>
          <cell r="C8414" t="str">
            <v>220SCS0004069</v>
          </cell>
          <cell r="D8414" t="str">
            <v>B40V司机背无纺布</v>
          </cell>
        </row>
        <row r="8415">
          <cell r="B8415" t="str">
            <v>SHT0002348</v>
          </cell>
          <cell r="C8415" t="str">
            <v>210SHT0002348</v>
          </cell>
          <cell r="D8415" t="str">
            <v>乘客扶手</v>
          </cell>
        </row>
        <row r="8416">
          <cell r="B8416" t="str">
            <v>REM0001903</v>
          </cell>
          <cell r="C8416" t="str">
            <v>210REM0001903</v>
          </cell>
          <cell r="D8416" t="str">
            <v>捷运路面镜支镜保护盖</v>
          </cell>
        </row>
        <row r="8417">
          <cell r="B8417" t="str">
            <v>SHT0012032</v>
          </cell>
          <cell r="C8417" t="str">
            <v>230SHT0012032</v>
          </cell>
          <cell r="D8417" t="str">
            <v>内绞架右侧轴套</v>
          </cell>
        </row>
        <row r="8418">
          <cell r="B8418" t="str">
            <v>BFA0010016</v>
          </cell>
          <cell r="C8418" t="str">
            <v>210BFA0010016</v>
          </cell>
          <cell r="D8418" t="str">
            <v>H6扶手左旋方形螺母</v>
          </cell>
        </row>
        <row r="8419">
          <cell r="B8419" t="str">
            <v>BFA0010017</v>
          </cell>
          <cell r="C8419" t="str">
            <v>210BFA0010017</v>
          </cell>
          <cell r="D8419" t="str">
            <v>H6扶手右旋方形螺母</v>
          </cell>
        </row>
        <row r="8420">
          <cell r="B8420" t="str">
            <v>TMA0000508</v>
          </cell>
          <cell r="C8420" t="str">
            <v>210TMA0000508</v>
          </cell>
          <cell r="D8420" t="str">
            <v>6#热缩管</v>
          </cell>
        </row>
        <row r="8421">
          <cell r="B8421" t="str">
            <v>TMA0000559</v>
          </cell>
          <cell r="C8421" t="str">
            <v>210TMA0000559</v>
          </cell>
          <cell r="D8421" t="str">
            <v>库位卡</v>
          </cell>
        </row>
        <row r="8422">
          <cell r="B8422" t="str">
            <v>BFA0010089</v>
          </cell>
          <cell r="C8422" t="str">
            <v>230BFA0010089</v>
          </cell>
          <cell r="D8422" t="str">
            <v>内六角花形盘头螺钉</v>
          </cell>
        </row>
        <row r="8423">
          <cell r="B8423" t="str">
            <v>BFA0000037</v>
          </cell>
          <cell r="C8423" t="str">
            <v>220BFA0000037</v>
          </cell>
          <cell r="D8423" t="str">
            <v>K1台阶螺栓B随车用</v>
          </cell>
        </row>
        <row r="8424">
          <cell r="B8424" t="str">
            <v>SHT0014454</v>
          </cell>
          <cell r="C8424" t="str">
            <v>220SHT0014454</v>
          </cell>
          <cell r="D8424" t="str">
            <v>刺毛条1-6mm</v>
          </cell>
        </row>
        <row r="8425">
          <cell r="B8425" t="str">
            <v>BFA0000555</v>
          </cell>
          <cell r="C8425" t="str">
            <v>230BFA0000555</v>
          </cell>
          <cell r="D8425" t="str">
            <v>铆钉</v>
          </cell>
        </row>
        <row r="8426">
          <cell r="B8426" t="str">
            <v>BFA0000650</v>
          </cell>
          <cell r="C8426" t="str">
            <v>230BFA0000650</v>
          </cell>
          <cell r="D8426" t="str">
            <v>ф8×80（内方螺丝）</v>
          </cell>
        </row>
        <row r="8427">
          <cell r="B8427" t="str">
            <v>SHT0010819</v>
          </cell>
          <cell r="C8427" t="str">
            <v>230SHT0010819</v>
          </cell>
          <cell r="D8427" t="str">
            <v>水平减震解锁钣金旋转轴</v>
          </cell>
        </row>
        <row r="8428">
          <cell r="B8428" t="str">
            <v>SHT0013181</v>
          </cell>
          <cell r="C8428" t="str">
            <v>230SHT0013181</v>
          </cell>
          <cell r="D8428" t="str">
            <v>气弹簧锁止片</v>
          </cell>
        </row>
        <row r="8429">
          <cell r="B8429" t="str">
            <v>TST0001278</v>
          </cell>
          <cell r="C8429" t="str">
            <v>230TST0001278</v>
          </cell>
          <cell r="D8429" t="str">
            <v>圆柱销φ10*60</v>
          </cell>
        </row>
        <row r="8430">
          <cell r="B8430" t="str">
            <v>SHT0001092</v>
          </cell>
          <cell r="C8430" t="str">
            <v>230SHT0001092</v>
          </cell>
          <cell r="D8430" t="str">
            <v>下限位缓冲块</v>
          </cell>
        </row>
        <row r="8431">
          <cell r="B8431" t="str">
            <v>SLT0002544</v>
          </cell>
          <cell r="C8431" t="str">
            <v>230SLT0002544</v>
          </cell>
          <cell r="D8431" t="str">
            <v>调角器下连接板下加强板</v>
          </cell>
        </row>
        <row r="8432">
          <cell r="B8432" t="str">
            <v>SHT0013865</v>
          </cell>
          <cell r="C8432" t="str">
            <v>230SHT0013865</v>
          </cell>
          <cell r="D8432" t="str">
            <v>升降左前固定钣金</v>
          </cell>
        </row>
        <row r="8433">
          <cell r="B8433" t="str">
            <v>SHT0013866</v>
          </cell>
          <cell r="C8433" t="str">
            <v>230SHT0013866</v>
          </cell>
          <cell r="D8433" t="str">
            <v>升降右前固定钣金</v>
          </cell>
        </row>
        <row r="8434">
          <cell r="B8434" t="str">
            <v>SLT0000522</v>
          </cell>
          <cell r="C8434" t="str">
            <v>220SLT0000522</v>
          </cell>
          <cell r="D8434" t="str">
            <v>K1侧翻挂钩支架</v>
          </cell>
        </row>
        <row r="8435">
          <cell r="B8435" t="str">
            <v>SHT0001881</v>
          </cell>
          <cell r="C8435" t="str">
            <v>210SHT0001881</v>
          </cell>
          <cell r="D8435" t="str">
            <v>H5阻尼器调节内摆塑料件</v>
          </cell>
        </row>
        <row r="8436">
          <cell r="B8436" t="str">
            <v>SHT0001881</v>
          </cell>
          <cell r="C8436" t="str">
            <v>230SHT0001881</v>
          </cell>
          <cell r="D8436" t="str">
            <v>H5阻尼器调节内摆塑料件</v>
          </cell>
        </row>
        <row r="8437">
          <cell r="B8437" t="str">
            <v>SHT0001985</v>
          </cell>
          <cell r="C8437" t="str">
            <v>230SHT0001985</v>
          </cell>
          <cell r="D8437" t="str">
            <v>拉线固定支架焊接总成电泳</v>
          </cell>
        </row>
        <row r="8438">
          <cell r="B8438" t="str">
            <v>REM0001010</v>
          </cell>
          <cell r="C8438" t="str">
            <v>210REM0001010</v>
          </cell>
          <cell r="D8438" t="str">
            <v>ETX改型弹簧</v>
          </cell>
        </row>
        <row r="8439">
          <cell r="B8439" t="str">
            <v>REM0001010</v>
          </cell>
          <cell r="C8439" t="str">
            <v>230REM0001010</v>
          </cell>
          <cell r="D8439" t="str">
            <v>ETX改型弹簧</v>
          </cell>
        </row>
        <row r="8440">
          <cell r="B8440" t="str">
            <v>SHT0001216</v>
          </cell>
          <cell r="C8440" t="str">
            <v>230SHT0001216</v>
          </cell>
          <cell r="D8440" t="str">
            <v>连杆板1组件短</v>
          </cell>
        </row>
        <row r="8441">
          <cell r="B8441" t="str">
            <v>SHT0002727</v>
          </cell>
          <cell r="C8441" t="str">
            <v>220SHT0002727</v>
          </cell>
          <cell r="D8441" t="str">
            <v>司机靠背无纺布</v>
          </cell>
        </row>
        <row r="8442">
          <cell r="B8442" t="str">
            <v>BFA0000617</v>
          </cell>
          <cell r="C8442" t="str">
            <v>230BFA0000617</v>
          </cell>
          <cell r="D8442" t="str">
            <v>ф10×80（内方螺丝）</v>
          </cell>
        </row>
        <row r="8443">
          <cell r="B8443" t="str">
            <v>BFA0000373</v>
          </cell>
          <cell r="C8443" t="str">
            <v>230BFA0000373</v>
          </cell>
          <cell r="D8443" t="str">
            <v>安全带支架螺母7/16</v>
          </cell>
        </row>
        <row r="8444">
          <cell r="B8444" t="str">
            <v>SLT0000800</v>
          </cell>
          <cell r="C8444" t="str">
            <v>220SLT0000800</v>
          </cell>
          <cell r="D8444" t="str">
            <v>副驾驶员小背包装膜</v>
          </cell>
        </row>
        <row r="8445">
          <cell r="B8445" t="str">
            <v>SLT0010242</v>
          </cell>
          <cell r="C8445" t="str">
            <v>230SLT0010242</v>
          </cell>
          <cell r="D8445" t="str">
            <v>驾驶员右侧侧翼支撑钢丝</v>
          </cell>
        </row>
        <row r="8446">
          <cell r="B8446" t="str">
            <v>BFA0000834</v>
          </cell>
          <cell r="C8446" t="str">
            <v>210BFA0000834</v>
          </cell>
          <cell r="D8446" t="str">
            <v>M8*80内六方12mm扣螺栓</v>
          </cell>
        </row>
        <row r="8447">
          <cell r="B8447" t="str">
            <v>SHT0000403</v>
          </cell>
          <cell r="C8447" t="str">
            <v>220SHT0000403</v>
          </cell>
          <cell r="D8447" t="str">
            <v>副司机升降把手前黑色</v>
          </cell>
        </row>
        <row r="8448">
          <cell r="B8448" t="str">
            <v>SLT0000800</v>
          </cell>
          <cell r="C8448" t="str">
            <v>230SLT0000800</v>
          </cell>
          <cell r="D8448" t="str">
            <v>副驾驶员小背包装膜</v>
          </cell>
        </row>
        <row r="8449">
          <cell r="B8449" t="str">
            <v>SHT0010744</v>
          </cell>
          <cell r="C8449" t="str">
            <v>230SHT0010744</v>
          </cell>
          <cell r="D8449" t="str">
            <v>扶手固定螺母柱</v>
          </cell>
        </row>
        <row r="8450">
          <cell r="B8450" t="str">
            <v>SHT0002335</v>
          </cell>
          <cell r="C8450" t="str">
            <v>210SHT0002335</v>
          </cell>
          <cell r="D8450" t="str">
            <v>油管夹固定支架</v>
          </cell>
        </row>
        <row r="8451">
          <cell r="B8451" t="str">
            <v>SCS0004540</v>
          </cell>
          <cell r="C8451" t="str">
            <v>230SCS0004540</v>
          </cell>
          <cell r="D8451" t="str">
            <v>主驾侧气囊支撑板</v>
          </cell>
        </row>
        <row r="8452">
          <cell r="B8452" t="str">
            <v>SHT0001012</v>
          </cell>
          <cell r="C8452" t="str">
            <v>230SHT0001012</v>
          </cell>
          <cell r="D8452" t="str">
            <v>内绞架套</v>
          </cell>
        </row>
        <row r="8453">
          <cell r="B8453" t="str">
            <v>REM0002276</v>
          </cell>
          <cell r="C8453" t="str">
            <v>210REM0002276</v>
          </cell>
          <cell r="D8453" t="str">
            <v>C7外后视镜压片</v>
          </cell>
        </row>
        <row r="8454">
          <cell r="B8454" t="str">
            <v>BFA0000227</v>
          </cell>
          <cell r="C8454" t="str">
            <v>210BFA0000227</v>
          </cell>
          <cell r="D8454" t="str">
            <v>B40镶件</v>
          </cell>
        </row>
        <row r="8455">
          <cell r="B8455" t="str">
            <v>BSP0000062</v>
          </cell>
          <cell r="C8455" t="str">
            <v>210BSP0000062</v>
          </cell>
          <cell r="D8455" t="str">
            <v>1780弹簧(老)</v>
          </cell>
        </row>
        <row r="8456">
          <cell r="B8456" t="str">
            <v>BFA0000227</v>
          </cell>
          <cell r="C8456" t="str">
            <v>230BFA0000227</v>
          </cell>
          <cell r="D8456" t="str">
            <v>B40镶件</v>
          </cell>
        </row>
        <row r="8457">
          <cell r="B8457" t="str">
            <v>BSP0000062</v>
          </cell>
          <cell r="C8457" t="str">
            <v>230BSP0000062</v>
          </cell>
          <cell r="D8457" t="str">
            <v>1780弹簧(老)</v>
          </cell>
        </row>
        <row r="8458">
          <cell r="B8458" t="str">
            <v>REM0000813</v>
          </cell>
          <cell r="C8458" t="str">
            <v>210REM0000813</v>
          </cell>
          <cell r="D8458" t="str">
            <v>C30D灯罩右</v>
          </cell>
        </row>
        <row r="8459">
          <cell r="B8459" t="str">
            <v>BFA0010072</v>
          </cell>
          <cell r="C8459" t="str">
            <v>230BFA0010072</v>
          </cell>
          <cell r="D8459" t="str">
            <v>开口挡圈</v>
          </cell>
        </row>
        <row r="8460">
          <cell r="B8460" t="str">
            <v>TST0000115</v>
          </cell>
          <cell r="C8460" t="str">
            <v>230TST0000115</v>
          </cell>
          <cell r="D8460" t="str">
            <v>ф10×55（内方螺丝）</v>
          </cell>
        </row>
        <row r="8461">
          <cell r="B8461" t="str">
            <v>TST0000138</v>
          </cell>
          <cell r="C8461" t="str">
            <v>230TST0000138</v>
          </cell>
          <cell r="D8461" t="str">
            <v>φ7.3钻头</v>
          </cell>
        </row>
        <row r="8462">
          <cell r="B8462" t="str">
            <v>TST0000142</v>
          </cell>
          <cell r="C8462" t="str">
            <v>230TST0000142</v>
          </cell>
          <cell r="D8462" t="str">
            <v>φ22冲击钻头</v>
          </cell>
        </row>
        <row r="8463">
          <cell r="B8463" t="str">
            <v>SCS0004678</v>
          </cell>
          <cell r="C8463" t="str">
            <v>230SCS0004678</v>
          </cell>
          <cell r="D8463" t="str">
            <v>头枕焊接插管</v>
          </cell>
        </row>
        <row r="8464">
          <cell r="B8464" t="str">
            <v>SCS0005603</v>
          </cell>
          <cell r="C8464" t="str">
            <v>230SCS0005603</v>
          </cell>
          <cell r="D8464" t="str">
            <v>背骨架头枕支管A</v>
          </cell>
        </row>
        <row r="8465">
          <cell r="B8465" t="str">
            <v>SCS0005604</v>
          </cell>
          <cell r="C8465" t="str">
            <v>230SCS0005604</v>
          </cell>
          <cell r="D8465" t="str">
            <v>背骨架头枕支管B</v>
          </cell>
        </row>
        <row r="8466">
          <cell r="B8466" t="str">
            <v>SHT0013856</v>
          </cell>
          <cell r="C8466" t="str">
            <v>230SHT0013856</v>
          </cell>
          <cell r="D8466" t="str">
            <v>驾驶员中间安全带导向钢丝</v>
          </cell>
        </row>
        <row r="8467">
          <cell r="B8467" t="str">
            <v>BFA0000274</v>
          </cell>
          <cell r="C8467" t="str">
            <v>210BFA0000274</v>
          </cell>
          <cell r="D8467" t="str">
            <v>铜镶件6*15</v>
          </cell>
        </row>
        <row r="8468">
          <cell r="B8468" t="str">
            <v>BFA0000274</v>
          </cell>
          <cell r="C8468" t="str">
            <v>230BFA0000274</v>
          </cell>
          <cell r="D8468" t="str">
            <v>铜镶件6*15</v>
          </cell>
        </row>
        <row r="8469">
          <cell r="B8469" t="str">
            <v>SLT0010607</v>
          </cell>
          <cell r="C8469" t="str">
            <v>230SLT0010607</v>
          </cell>
          <cell r="D8469" t="str">
            <v>前排靠背复位卷簧限位支架</v>
          </cell>
        </row>
        <row r="8470">
          <cell r="B8470" t="str">
            <v>BSP0000013</v>
          </cell>
          <cell r="C8470" t="str">
            <v>210BSP0000013</v>
          </cell>
          <cell r="D8470" t="str">
            <v>1041弹簧</v>
          </cell>
        </row>
        <row r="8471">
          <cell r="B8471" t="str">
            <v>BSP0000013</v>
          </cell>
          <cell r="C8471" t="str">
            <v>230BSP0000013</v>
          </cell>
          <cell r="D8471" t="str">
            <v>1041弹簧</v>
          </cell>
        </row>
        <row r="8472">
          <cell r="B8472" t="str">
            <v>SHT0000054</v>
          </cell>
          <cell r="C8472" t="str">
            <v>210SHT0000054</v>
          </cell>
          <cell r="D8472" t="str">
            <v>一汽副司机调角器手柄标识</v>
          </cell>
        </row>
        <row r="8473">
          <cell r="B8473" t="str">
            <v>SHT0000054</v>
          </cell>
          <cell r="C8473" t="str">
            <v>220SHT0000054</v>
          </cell>
          <cell r="D8473" t="str">
            <v>一汽副司机调角器手柄标识</v>
          </cell>
        </row>
        <row r="8474">
          <cell r="B8474" t="str">
            <v>SHT0000054</v>
          </cell>
          <cell r="C8474" t="str">
            <v>230SHT0000054</v>
          </cell>
          <cell r="D8474" t="str">
            <v>一汽副司机调角器手柄标识</v>
          </cell>
        </row>
        <row r="8475">
          <cell r="B8475" t="str">
            <v>SHT0011260</v>
          </cell>
          <cell r="C8475" t="str">
            <v>230SHT0011260</v>
          </cell>
          <cell r="D8475" t="str">
            <v>面套钩挂钢丝</v>
          </cell>
        </row>
        <row r="8476">
          <cell r="B8476" t="str">
            <v>SHT0013914</v>
          </cell>
          <cell r="C8476" t="str">
            <v>230SHT0013914</v>
          </cell>
          <cell r="D8476" t="str">
            <v>右侧调角器解锁把手</v>
          </cell>
        </row>
        <row r="8477">
          <cell r="B8477" t="str">
            <v>SLT0000414</v>
          </cell>
          <cell r="C8477" t="str">
            <v>220SLT0000414</v>
          </cell>
          <cell r="D8477" t="str">
            <v>K1六人座胶垫新型</v>
          </cell>
        </row>
        <row r="8478">
          <cell r="B8478" t="str">
            <v>SHT0001117</v>
          </cell>
          <cell r="C8478" t="str">
            <v>230SHT0001117</v>
          </cell>
          <cell r="D8478" t="str">
            <v>绞架连接轴</v>
          </cell>
        </row>
        <row r="8479">
          <cell r="B8479" t="str">
            <v>SHT0000057</v>
          </cell>
          <cell r="C8479" t="str">
            <v>220SHT0000057</v>
          </cell>
          <cell r="D8479" t="str">
            <v>一汽正司机调角器手柄标识</v>
          </cell>
        </row>
        <row r="8480">
          <cell r="B8480" t="str">
            <v>SHT0000057</v>
          </cell>
          <cell r="C8480" t="str">
            <v>210SHT0000057</v>
          </cell>
          <cell r="D8480" t="str">
            <v>一汽正司机调角器手柄标识</v>
          </cell>
        </row>
        <row r="8481">
          <cell r="B8481" t="str">
            <v>SHT0000057</v>
          </cell>
          <cell r="C8481" t="str">
            <v>230SHT0000057</v>
          </cell>
          <cell r="D8481" t="str">
            <v>一汽正司机调角器手柄标识</v>
          </cell>
        </row>
        <row r="8482">
          <cell r="B8482" t="str">
            <v>BFA0000337</v>
          </cell>
          <cell r="C8482" t="str">
            <v>230BFA0000337</v>
          </cell>
          <cell r="D8482" t="str">
            <v>六角头法兰螺栓</v>
          </cell>
        </row>
        <row r="8483">
          <cell r="B8483" t="str">
            <v>BFA0000364</v>
          </cell>
          <cell r="C8483" t="str">
            <v>230BFA0000364</v>
          </cell>
          <cell r="D8483" t="str">
            <v>调角器固定螺母2</v>
          </cell>
        </row>
        <row r="8484">
          <cell r="B8484" t="str">
            <v>BFA0000366</v>
          </cell>
          <cell r="C8484" t="str">
            <v>230BFA0000366</v>
          </cell>
          <cell r="D8484" t="str">
            <v>外六角台阶螺栓2</v>
          </cell>
        </row>
        <row r="8485">
          <cell r="B8485" t="str">
            <v>SCS0004583</v>
          </cell>
          <cell r="C8485" t="str">
            <v>230SCS0004583</v>
          </cell>
          <cell r="D8485" t="str">
            <v>副头枕管</v>
          </cell>
        </row>
        <row r="8486">
          <cell r="B8486" t="str">
            <v>SCS0004584</v>
          </cell>
          <cell r="C8486" t="str">
            <v>230SCS0004584</v>
          </cell>
          <cell r="D8486" t="str">
            <v>主头枕管</v>
          </cell>
        </row>
        <row r="8487">
          <cell r="B8487" t="str">
            <v>SHT0002110</v>
          </cell>
          <cell r="C8487" t="str">
            <v>220SHT0002110</v>
          </cell>
          <cell r="D8487" t="str">
            <v>行程开关支撑板</v>
          </cell>
        </row>
        <row r="8488">
          <cell r="B8488" t="str">
            <v>SHT0002110</v>
          </cell>
          <cell r="C8488" t="str">
            <v>230SHT0002110</v>
          </cell>
          <cell r="D8488" t="str">
            <v>行程开关支撑板</v>
          </cell>
        </row>
        <row r="8489">
          <cell r="B8489" t="str">
            <v>BAS0000048</v>
          </cell>
          <cell r="C8489" t="str">
            <v>230BAS0000048</v>
          </cell>
          <cell r="D8489" t="str">
            <v>滑块固定板轴套</v>
          </cell>
        </row>
        <row r="8490">
          <cell r="B8490" t="str">
            <v>SHT0001188</v>
          </cell>
          <cell r="C8490" t="str">
            <v>230SHT0001188</v>
          </cell>
          <cell r="D8490" t="str">
            <v>下限位缓冲块</v>
          </cell>
        </row>
        <row r="8491">
          <cell r="B8491" t="str">
            <v>SCS0004756</v>
          </cell>
          <cell r="C8491" t="str">
            <v>230SCS0004756</v>
          </cell>
          <cell r="D8491" t="str">
            <v>锁紧支架</v>
          </cell>
        </row>
        <row r="8492">
          <cell r="B8492" t="str">
            <v>SHT0010136</v>
          </cell>
          <cell r="C8492" t="str">
            <v>230SHT0010136</v>
          </cell>
          <cell r="D8492" t="str">
            <v>坐盆调节限位钣金</v>
          </cell>
        </row>
        <row r="8493">
          <cell r="B8493" t="str">
            <v>SHT0001876</v>
          </cell>
          <cell r="C8493" t="str">
            <v>230SHT0001876</v>
          </cell>
          <cell r="D8493" t="str">
            <v>旋转块</v>
          </cell>
        </row>
        <row r="8494">
          <cell r="B8494" t="str">
            <v>BFA0000400</v>
          </cell>
          <cell r="C8494" t="str">
            <v>230BFA0000400</v>
          </cell>
          <cell r="D8494" t="str">
            <v>安全带固定螺母7/16</v>
          </cell>
        </row>
        <row r="8495">
          <cell r="B8495" t="str">
            <v>TSY0010149</v>
          </cell>
          <cell r="C8495" t="str">
            <v>220TSY0010149</v>
          </cell>
          <cell r="D8495" t="str">
            <v>LOGO标识</v>
          </cell>
        </row>
        <row r="8496">
          <cell r="B8496" t="str">
            <v>BAS0010013</v>
          </cell>
          <cell r="C8496" t="str">
            <v>230BAS0010013</v>
          </cell>
          <cell r="D8496" t="str">
            <v>金属轴套(坐垫翻折)</v>
          </cell>
        </row>
        <row r="8497">
          <cell r="B8497" t="str">
            <v>SLT0010678</v>
          </cell>
          <cell r="C8497" t="str">
            <v>230SLT0010678</v>
          </cell>
          <cell r="D8497" t="str">
            <v>左侧护板下固定钢丝</v>
          </cell>
        </row>
        <row r="8498">
          <cell r="B8498" t="str">
            <v>SLT0002131</v>
          </cell>
          <cell r="C8498" t="str">
            <v>220SLT0002131</v>
          </cell>
          <cell r="D8498" t="str">
            <v>驾驶员旁侧板固定钢丝</v>
          </cell>
        </row>
        <row r="8499">
          <cell r="B8499" t="str">
            <v>SHT0001176</v>
          </cell>
          <cell r="C8499" t="str">
            <v>230SHT0001176</v>
          </cell>
          <cell r="D8499" t="str">
            <v>减震扣</v>
          </cell>
        </row>
        <row r="8500">
          <cell r="B8500" t="str">
            <v>SHT0001081</v>
          </cell>
          <cell r="C8500" t="str">
            <v>230SHT0001081</v>
          </cell>
          <cell r="D8500" t="str">
            <v>外十字安装尼龙块</v>
          </cell>
        </row>
        <row r="8501">
          <cell r="B8501" t="str">
            <v>REM0000289</v>
          </cell>
          <cell r="C8501" t="str">
            <v>210REM0000289</v>
          </cell>
          <cell r="D8501" t="str">
            <v>亮剑胶帽</v>
          </cell>
        </row>
        <row r="8502">
          <cell r="B8502" t="str">
            <v>RIM0000088</v>
          </cell>
          <cell r="C8502" t="str">
            <v>210RIM0000088</v>
          </cell>
          <cell r="D8502" t="str">
            <v>2020s球头座</v>
          </cell>
        </row>
        <row r="8503">
          <cell r="B8503" t="str">
            <v>BSP0000050</v>
          </cell>
          <cell r="C8503" t="str">
            <v>230BSP0000050</v>
          </cell>
          <cell r="D8503" t="str">
            <v>升降大拉簧φ2.8</v>
          </cell>
        </row>
        <row r="8504">
          <cell r="B8504" t="str">
            <v>SCS0004086</v>
          </cell>
          <cell r="C8504" t="str">
            <v>220SCS0004086</v>
          </cell>
          <cell r="D8504" t="str">
            <v>B40前排司机调角器手柄</v>
          </cell>
        </row>
        <row r="8505">
          <cell r="B8505" t="str">
            <v>SCS0004198</v>
          </cell>
          <cell r="C8505" t="str">
            <v>220SCS0004198</v>
          </cell>
          <cell r="D8505" t="str">
            <v>B40L座椅扶手外侧饰板</v>
          </cell>
        </row>
        <row r="8506">
          <cell r="B8506" t="str">
            <v>SHT0001049</v>
          </cell>
          <cell r="C8506" t="str">
            <v>230SHT0001049</v>
          </cell>
          <cell r="D8506" t="str">
            <v>仰角调节机构钣金件1</v>
          </cell>
        </row>
        <row r="8507">
          <cell r="B8507" t="str">
            <v>BSP0000084</v>
          </cell>
          <cell r="C8507" t="str">
            <v>230BSP0000084</v>
          </cell>
          <cell r="D8507" t="str">
            <v>欧马克背下部S形弹簧φ4.2</v>
          </cell>
        </row>
        <row r="8508">
          <cell r="B8508" t="str">
            <v>SHT0000449</v>
          </cell>
          <cell r="C8508" t="str">
            <v>220SHT0000449</v>
          </cell>
          <cell r="D8508" t="str">
            <v>H4A司机调角器手柄已喷</v>
          </cell>
        </row>
        <row r="8509">
          <cell r="B8509" t="str">
            <v>SHT0000537</v>
          </cell>
          <cell r="C8509" t="str">
            <v>220SHT0000537</v>
          </cell>
          <cell r="D8509" t="str">
            <v>H4A副司机调角器手柄已喷</v>
          </cell>
        </row>
        <row r="8510">
          <cell r="B8510" t="str">
            <v>BCL0000001</v>
          </cell>
          <cell r="C8510" t="str">
            <v>220BCL0000001</v>
          </cell>
          <cell r="D8510" t="str">
            <v>M3灰固定带卡扣</v>
          </cell>
        </row>
        <row r="8511">
          <cell r="B8511" t="str">
            <v>RSM0010036</v>
          </cell>
          <cell r="C8511" t="str">
            <v>210RSM0010036</v>
          </cell>
          <cell r="D8511" t="str">
            <v>H6补盲弹簧</v>
          </cell>
        </row>
        <row r="8512">
          <cell r="B8512" t="str">
            <v>SHT0000610</v>
          </cell>
          <cell r="C8512" t="str">
            <v>220SHT0000610</v>
          </cell>
          <cell r="D8512" t="str">
            <v>重卡卧铺板条长</v>
          </cell>
        </row>
        <row r="8513">
          <cell r="B8513" t="str">
            <v>TWT0000002</v>
          </cell>
          <cell r="C8513" t="str">
            <v>230TWT0000002</v>
          </cell>
          <cell r="D8513" t="str">
            <v>CO2保护气体</v>
          </cell>
        </row>
        <row r="8514">
          <cell r="B8514" t="str">
            <v>TSY0000863</v>
          </cell>
          <cell r="C8514" t="str">
            <v>220TSY0000863</v>
          </cell>
          <cell r="D8514" t="str">
            <v>吊紧带KT-135-2-870</v>
          </cell>
        </row>
        <row r="8515">
          <cell r="B8515" t="str">
            <v>TSY0010524</v>
          </cell>
          <cell r="C8515" t="str">
            <v>220TSY0010524</v>
          </cell>
          <cell r="D8515" t="str">
            <v>黑色5#反穿拉链</v>
          </cell>
        </row>
        <row r="8516">
          <cell r="B8516" t="str">
            <v>SLT0011491</v>
          </cell>
          <cell r="C8516" t="str">
            <v>230SLT0011491</v>
          </cell>
          <cell r="D8516" t="str">
            <v>副驾左上连接板轴套</v>
          </cell>
        </row>
        <row r="8517">
          <cell r="B8517" t="str">
            <v>SHT0014044</v>
          </cell>
          <cell r="C8517" t="str">
            <v>220SHT0014044</v>
          </cell>
          <cell r="D8517" t="str">
            <v>吊环隔圈</v>
          </cell>
        </row>
        <row r="8518">
          <cell r="B8518" t="str">
            <v>SHT0000055</v>
          </cell>
          <cell r="C8518" t="str">
            <v>230SHT0000055</v>
          </cell>
          <cell r="D8518" t="str">
            <v>升降机构调节手柄(前）</v>
          </cell>
        </row>
        <row r="8519">
          <cell r="B8519" t="str">
            <v>SHT0000056</v>
          </cell>
          <cell r="C8519" t="str">
            <v>230SHT0000056</v>
          </cell>
          <cell r="D8519" t="str">
            <v>升降机构调节手柄(后）</v>
          </cell>
        </row>
        <row r="8520">
          <cell r="B8520" t="str">
            <v>SHT0000420</v>
          </cell>
          <cell r="C8520" t="str">
            <v>220SHT0000420</v>
          </cell>
          <cell r="D8520" t="str">
            <v>重卡中间背包装膜</v>
          </cell>
        </row>
        <row r="8521">
          <cell r="B8521" t="str">
            <v>SHT0000420</v>
          </cell>
          <cell r="C8521" t="str">
            <v>230SHT0000420</v>
          </cell>
          <cell r="D8521" t="str">
            <v>重卡中间背包装膜</v>
          </cell>
        </row>
        <row r="8522">
          <cell r="B8522" t="str">
            <v>BFA0000324</v>
          </cell>
          <cell r="C8522" t="str">
            <v>230BFA0000324</v>
          </cell>
          <cell r="D8522" t="str">
            <v>台阶螺母M10</v>
          </cell>
        </row>
        <row r="8523">
          <cell r="B8523" t="str">
            <v>BAS0000029</v>
          </cell>
          <cell r="C8523" t="str">
            <v>230BAS0000029</v>
          </cell>
          <cell r="D8523" t="str">
            <v>连接轴套</v>
          </cell>
        </row>
        <row r="8524">
          <cell r="B8524" t="str">
            <v>RSM0000321</v>
          </cell>
          <cell r="C8524" t="str">
            <v>210RSM0000321</v>
          </cell>
          <cell r="D8524" t="str">
            <v>A2前下视镜杆装饰盖1</v>
          </cell>
        </row>
        <row r="8525">
          <cell r="B8525" t="str">
            <v>SHT0000990</v>
          </cell>
          <cell r="C8525" t="str">
            <v>230SHT0000990</v>
          </cell>
          <cell r="D8525" t="str">
            <v>罩壳固定线框</v>
          </cell>
        </row>
        <row r="8526">
          <cell r="B8526" t="str">
            <v>REM0001092</v>
          </cell>
          <cell r="C8526" t="str">
            <v>210REM0001092</v>
          </cell>
          <cell r="D8526" t="str">
            <v>VT右后视镜镜体上罩R2</v>
          </cell>
        </row>
        <row r="8527">
          <cell r="B8527" t="str">
            <v>SHT0000172</v>
          </cell>
          <cell r="C8527" t="str">
            <v>220SHT0000172</v>
          </cell>
          <cell r="D8527" t="str">
            <v>左侧调节把手浅灰色</v>
          </cell>
        </row>
        <row r="8528">
          <cell r="B8528" t="str">
            <v>SHT0000183</v>
          </cell>
          <cell r="C8528" t="str">
            <v>220SHT0000183</v>
          </cell>
          <cell r="D8528" t="str">
            <v>右侧调节把手浅灰色</v>
          </cell>
        </row>
        <row r="8529">
          <cell r="B8529" t="str">
            <v>SHT0013245</v>
          </cell>
          <cell r="C8529" t="str">
            <v>220SHT0013245</v>
          </cell>
          <cell r="D8529" t="str">
            <v>刚度调节手轮防护罩</v>
          </cell>
        </row>
        <row r="8530">
          <cell r="B8530" t="str">
            <v>BSP0000106</v>
          </cell>
          <cell r="C8530" t="str">
            <v>230BSP0000106</v>
          </cell>
          <cell r="D8530" t="str">
            <v>升降大拉簧φ2.5</v>
          </cell>
        </row>
        <row r="8531">
          <cell r="B8531" t="str">
            <v>SHT0000172</v>
          </cell>
          <cell r="C8531" t="str">
            <v>230SHT0000172</v>
          </cell>
          <cell r="D8531" t="str">
            <v>左侧调节把手浅灰色</v>
          </cell>
        </row>
        <row r="8532">
          <cell r="B8532" t="str">
            <v>SHT0000183</v>
          </cell>
          <cell r="C8532" t="str">
            <v>230SHT0000183</v>
          </cell>
          <cell r="D8532" t="str">
            <v>右侧调节把手浅灰色</v>
          </cell>
        </row>
        <row r="8533">
          <cell r="B8533" t="str">
            <v>SHT0010843</v>
          </cell>
          <cell r="C8533" t="str">
            <v>230SHT0010843</v>
          </cell>
          <cell r="D8533" t="str">
            <v>座框仰角固定螺栓</v>
          </cell>
        </row>
        <row r="8534">
          <cell r="B8534" t="str">
            <v>SHT0013245</v>
          </cell>
          <cell r="C8534" t="str">
            <v>230SHT0013245</v>
          </cell>
          <cell r="D8534" t="str">
            <v>刚度调节手轮防护罩</v>
          </cell>
        </row>
        <row r="8535">
          <cell r="B8535" t="str">
            <v>SLT0001119</v>
          </cell>
          <cell r="C8535" t="str">
            <v>220SLT0001119</v>
          </cell>
          <cell r="D8535" t="str">
            <v>6486前翻10人无纺布</v>
          </cell>
        </row>
        <row r="8536">
          <cell r="B8536" t="str">
            <v>REM0001782</v>
          </cell>
          <cell r="C8536" t="str">
            <v>210REM0001782</v>
          </cell>
          <cell r="D8536" t="str">
            <v>北奔下镜座垫板</v>
          </cell>
        </row>
        <row r="8537">
          <cell r="B8537" t="str">
            <v>BFA0000365</v>
          </cell>
          <cell r="C8537" t="str">
            <v>230BFA0000365</v>
          </cell>
          <cell r="D8537" t="str">
            <v>外六角台阶螺栓3</v>
          </cell>
        </row>
        <row r="8538">
          <cell r="B8538" t="str">
            <v>REM0000917</v>
          </cell>
          <cell r="C8538" t="str">
            <v>210REM0000917</v>
          </cell>
          <cell r="D8538" t="str">
            <v>B40左镜座垫</v>
          </cell>
        </row>
        <row r="8539">
          <cell r="B8539" t="str">
            <v>REM0000934</v>
          </cell>
          <cell r="C8539" t="str">
            <v>210REM0000934</v>
          </cell>
          <cell r="D8539" t="str">
            <v>B40右镜座垫</v>
          </cell>
        </row>
        <row r="8540">
          <cell r="B8540" t="str">
            <v>SLT0000121</v>
          </cell>
          <cell r="C8540" t="str">
            <v>220SLT0000121</v>
          </cell>
          <cell r="D8540" t="str">
            <v>时代二排固定片</v>
          </cell>
        </row>
        <row r="8541">
          <cell r="B8541" t="str">
            <v>SHT0010060</v>
          </cell>
          <cell r="C8541" t="str">
            <v>230SHT0010060</v>
          </cell>
          <cell r="D8541" t="str">
            <v>安全带上支撑钢丝</v>
          </cell>
        </row>
        <row r="8542">
          <cell r="B8542" t="str">
            <v>TMA0000585</v>
          </cell>
          <cell r="C8542" t="str">
            <v>210TMA0000585</v>
          </cell>
          <cell r="D8542" t="str">
            <v>1125*930*5中空板</v>
          </cell>
        </row>
        <row r="8543">
          <cell r="B8543" t="str">
            <v>SHT0001769</v>
          </cell>
          <cell r="C8543" t="str">
            <v>230SHT0001769</v>
          </cell>
          <cell r="D8543" t="str">
            <v>拉线固定支架焊接总成</v>
          </cell>
        </row>
        <row r="8544">
          <cell r="B8544" t="str">
            <v>SHT0010219</v>
          </cell>
          <cell r="C8544" t="str">
            <v>230SHT0010219</v>
          </cell>
          <cell r="D8544" t="str">
            <v>仰角连接异型螺母</v>
          </cell>
        </row>
        <row r="8545">
          <cell r="B8545" t="str">
            <v>SHT0010418</v>
          </cell>
          <cell r="C8545" t="str">
            <v>230SHT0010418</v>
          </cell>
          <cell r="D8545" t="str">
            <v>安全带上支撑钢丝</v>
          </cell>
        </row>
        <row r="8546">
          <cell r="B8546" t="str">
            <v>BFA0000030</v>
          </cell>
          <cell r="C8546" t="str">
            <v>220BFA0000030</v>
          </cell>
          <cell r="D8546" t="str">
            <v>M8螺栓</v>
          </cell>
        </row>
        <row r="8547">
          <cell r="B8547" t="str">
            <v>BAS0000049</v>
          </cell>
          <cell r="C8547" t="str">
            <v>230BAS0000049</v>
          </cell>
          <cell r="D8547" t="str">
            <v>支撑连杆板1衬套</v>
          </cell>
        </row>
        <row r="8548">
          <cell r="B8548" t="str">
            <v>TST0001279</v>
          </cell>
          <cell r="C8548" t="str">
            <v>230TST0001279</v>
          </cell>
          <cell r="D8548" t="str">
            <v>圆柱销φ10*50</v>
          </cell>
        </row>
        <row r="8549">
          <cell r="B8549" t="str">
            <v>RSM0000245</v>
          </cell>
          <cell r="C8549" t="str">
            <v>210RSM0000245</v>
          </cell>
          <cell r="D8549" t="str">
            <v>北奔前下视镜镜座护罩</v>
          </cell>
        </row>
        <row r="8550">
          <cell r="B8550" t="str">
            <v>REM0002741</v>
          </cell>
          <cell r="C8550" t="str">
            <v>210REM0002741</v>
          </cell>
          <cell r="D8550" t="str">
            <v>德龙转向灯玻璃罩</v>
          </cell>
        </row>
        <row r="8551">
          <cell r="B8551" t="str">
            <v>SLT0000057</v>
          </cell>
          <cell r="C8551" t="str">
            <v>220SLT0000057</v>
          </cell>
          <cell r="D8551" t="str">
            <v>M3司机罩壳欧马可富康色</v>
          </cell>
        </row>
        <row r="8552">
          <cell r="B8552" t="str">
            <v>SHT0001138</v>
          </cell>
          <cell r="C8552" t="str">
            <v>230SHT0001138</v>
          </cell>
          <cell r="D8552" t="str">
            <v>左侧升降操作手柄（前）</v>
          </cell>
        </row>
        <row r="8553">
          <cell r="B8553" t="str">
            <v>SHT0002772</v>
          </cell>
          <cell r="C8553" t="str">
            <v>230SHT0002772</v>
          </cell>
          <cell r="D8553" t="str">
            <v>右侧升降操作手柄（前）</v>
          </cell>
        </row>
        <row r="8554">
          <cell r="B8554" t="str">
            <v>BAS0000039</v>
          </cell>
          <cell r="C8554" t="str">
            <v>230BAS0000039</v>
          </cell>
          <cell r="D8554" t="str">
            <v>外绞架套</v>
          </cell>
        </row>
        <row r="8555">
          <cell r="B8555" t="str">
            <v>SHT0002037</v>
          </cell>
          <cell r="C8555" t="str">
            <v>230SHT0002037</v>
          </cell>
          <cell r="D8555" t="str">
            <v>外绞架轴套</v>
          </cell>
        </row>
        <row r="8556">
          <cell r="B8556" t="str">
            <v>SCS0004181</v>
          </cell>
          <cell r="C8556" t="str">
            <v>220SCS0004181</v>
          </cell>
          <cell r="D8556" t="str">
            <v>B40L中改座垫织带组合件</v>
          </cell>
        </row>
        <row r="8557">
          <cell r="B8557" t="str">
            <v>BFA0000620</v>
          </cell>
          <cell r="C8557" t="str">
            <v>230BFA0000620</v>
          </cell>
          <cell r="D8557" t="str">
            <v>ф10×45（内方螺丝）</v>
          </cell>
        </row>
        <row r="8558">
          <cell r="B8558" t="str">
            <v>SCS0004181</v>
          </cell>
          <cell r="C8558" t="str">
            <v>230SCS0004181</v>
          </cell>
          <cell r="D8558" t="str">
            <v>B40L中改座垫织带组合件</v>
          </cell>
        </row>
        <row r="8559">
          <cell r="B8559" t="str">
            <v>SHT0014206</v>
          </cell>
          <cell r="C8559" t="str">
            <v>230SHT0014206</v>
          </cell>
          <cell r="D8559" t="str">
            <v>下框连接梁螺母柱</v>
          </cell>
        </row>
        <row r="8560">
          <cell r="B8560" t="str">
            <v>SHT0002537</v>
          </cell>
          <cell r="C8560" t="str">
            <v>230SHT0002537</v>
          </cell>
          <cell r="D8560" t="str">
            <v>前升降手柄焊接总成电泳</v>
          </cell>
        </row>
        <row r="8561">
          <cell r="B8561" t="str">
            <v>REM0000837</v>
          </cell>
          <cell r="C8561" t="str">
            <v>210REM0000837</v>
          </cell>
          <cell r="D8561" t="str">
            <v>M50N线束合件插接器</v>
          </cell>
        </row>
        <row r="8562">
          <cell r="B8562" t="str">
            <v>SLT0010335</v>
          </cell>
          <cell r="C8562" t="str">
            <v>230SLT0010335</v>
          </cell>
          <cell r="D8562" t="str">
            <v>驾驶员侧翼支撑钢丝</v>
          </cell>
        </row>
        <row r="8563">
          <cell r="B8563" t="str">
            <v>SHT0001887</v>
          </cell>
          <cell r="C8563" t="str">
            <v>230SHT0001887</v>
          </cell>
          <cell r="D8563" t="str">
            <v>下限位缓冲块组件</v>
          </cell>
        </row>
        <row r="8564">
          <cell r="B8564" t="str">
            <v>SLT0002667</v>
          </cell>
          <cell r="C8564" t="str">
            <v>230SLT0002667</v>
          </cell>
          <cell r="D8564" t="str">
            <v>驾驶员靠背支撑钢丝F</v>
          </cell>
        </row>
        <row r="8565">
          <cell r="B8565" t="str">
            <v>SHT0002319</v>
          </cell>
          <cell r="C8565" t="str">
            <v>230SHT0002319</v>
          </cell>
          <cell r="D8565" t="str">
            <v>支撑块</v>
          </cell>
        </row>
        <row r="8566">
          <cell r="B8566" t="str">
            <v>BFA0000631</v>
          </cell>
          <cell r="C8566" t="str">
            <v>230BFA0000631</v>
          </cell>
          <cell r="D8566" t="str">
            <v>φ10*65高强内方螺丝</v>
          </cell>
        </row>
        <row r="8567">
          <cell r="B8567" t="str">
            <v>SLT0000216</v>
          </cell>
          <cell r="C8567" t="str">
            <v>220SLT0000216</v>
          </cell>
          <cell r="D8567" t="str">
            <v>三人垫后排支架垫块</v>
          </cell>
        </row>
        <row r="8568">
          <cell r="B8568" t="str">
            <v>SHT0012037</v>
          </cell>
          <cell r="C8568" t="str">
            <v>230SHT0012037</v>
          </cell>
          <cell r="D8568" t="str">
            <v>升降连杆固定轴套</v>
          </cell>
        </row>
        <row r="8569">
          <cell r="B8569" t="str">
            <v>TST0000122</v>
          </cell>
          <cell r="C8569" t="str">
            <v>230TST0000122</v>
          </cell>
          <cell r="D8569" t="str">
            <v>M18(黑螺母)</v>
          </cell>
        </row>
        <row r="8570">
          <cell r="B8570" t="str">
            <v>RSM0000305</v>
          </cell>
          <cell r="C8570" t="str">
            <v>230RSM0000305</v>
          </cell>
          <cell r="D8570" t="str">
            <v>奥铃镜杆18副管</v>
          </cell>
        </row>
        <row r="8571">
          <cell r="B8571" t="str">
            <v>RSM0000322</v>
          </cell>
          <cell r="C8571" t="str">
            <v>210RSM0000322</v>
          </cell>
          <cell r="D8571" t="str">
            <v>A2前下视镜杆装饰盖2</v>
          </cell>
        </row>
        <row r="8572">
          <cell r="B8572" t="str">
            <v>SCS0004044</v>
          </cell>
          <cell r="C8572" t="str">
            <v>220SCS0004044</v>
          </cell>
          <cell r="D8572" t="str">
            <v>B40L地锁解锁拉带总成</v>
          </cell>
        </row>
        <row r="8573">
          <cell r="B8573" t="str">
            <v>SHT0011327</v>
          </cell>
          <cell r="C8573" t="str">
            <v>220SHT0011327</v>
          </cell>
          <cell r="D8573" t="str">
            <v>塑料卡扣</v>
          </cell>
        </row>
        <row r="8574">
          <cell r="B8574" t="str">
            <v>SCS0004044</v>
          </cell>
          <cell r="C8574" t="str">
            <v>230SCS0004044</v>
          </cell>
          <cell r="D8574" t="str">
            <v>B40L地锁解锁拉带总成</v>
          </cell>
        </row>
        <row r="8575">
          <cell r="B8575" t="str">
            <v>SHT0001180</v>
          </cell>
          <cell r="C8575" t="str">
            <v>230SHT0001180</v>
          </cell>
          <cell r="D8575" t="str">
            <v>手轮支架</v>
          </cell>
        </row>
        <row r="8576">
          <cell r="B8576" t="str">
            <v>REM0002660</v>
          </cell>
          <cell r="C8576" t="str">
            <v>210REM0002660</v>
          </cell>
          <cell r="D8576" t="str">
            <v>德龙转向灯底座</v>
          </cell>
        </row>
        <row r="8577">
          <cell r="B8577" t="str">
            <v>BSP0000059</v>
          </cell>
          <cell r="C8577" t="str">
            <v>210BSP0000059</v>
          </cell>
          <cell r="D8577" t="str">
            <v>仿丰田弹簧</v>
          </cell>
        </row>
        <row r="8578">
          <cell r="B8578" t="str">
            <v>BSP0000059</v>
          </cell>
          <cell r="C8578" t="str">
            <v>230BSP0000059</v>
          </cell>
          <cell r="D8578" t="str">
            <v>仿丰田弹簧</v>
          </cell>
        </row>
        <row r="8579">
          <cell r="B8579" t="str">
            <v>SLT0000041</v>
          </cell>
          <cell r="C8579" t="str">
            <v>220SLT0000041</v>
          </cell>
          <cell r="D8579" t="str">
            <v>M3欧马可司机解锁手把</v>
          </cell>
        </row>
        <row r="8580">
          <cell r="B8580" t="str">
            <v>SLT0000084</v>
          </cell>
          <cell r="C8580" t="str">
            <v>220SLT0000084</v>
          </cell>
          <cell r="D8580" t="str">
            <v>M3欧马可大背折手把</v>
          </cell>
        </row>
        <row r="8581">
          <cell r="B8581" t="str">
            <v>SLT0000736</v>
          </cell>
          <cell r="C8581" t="str">
            <v>220SLT0000736</v>
          </cell>
          <cell r="D8581" t="str">
            <v>M3大背折叠器手把手</v>
          </cell>
        </row>
        <row r="8582">
          <cell r="B8582" t="str">
            <v>SLT0002355</v>
          </cell>
          <cell r="C8582" t="str">
            <v>220SLT0002355</v>
          </cell>
          <cell r="D8582" t="str">
            <v>M3副司机大折手柄富康</v>
          </cell>
        </row>
        <row r="8583">
          <cell r="B8583" t="str">
            <v>SCS0004196</v>
          </cell>
          <cell r="C8583" t="str">
            <v>220SCS0004196</v>
          </cell>
          <cell r="D8583" t="str">
            <v>侧头枕防护罩</v>
          </cell>
        </row>
        <row r="8584">
          <cell r="B8584" t="str">
            <v>SHT0000247</v>
          </cell>
          <cell r="C8584" t="str">
            <v>220SHT0000247</v>
          </cell>
          <cell r="D8584" t="str">
            <v>右侧前升降把手浅灰色</v>
          </cell>
        </row>
        <row r="8585">
          <cell r="B8585" t="str">
            <v>SHT0000248</v>
          </cell>
          <cell r="C8585" t="str">
            <v>220SHT0000248</v>
          </cell>
          <cell r="D8585" t="str">
            <v>右侧后升降把手浅灰色</v>
          </cell>
        </row>
        <row r="8586">
          <cell r="B8586" t="str">
            <v>SHT0000401</v>
          </cell>
          <cell r="C8586" t="str">
            <v>220SHT0000401</v>
          </cell>
          <cell r="D8586" t="str">
            <v>驾驶员前端升降调节把手</v>
          </cell>
        </row>
        <row r="8587">
          <cell r="B8587" t="str">
            <v>SHT0000402</v>
          </cell>
          <cell r="C8587" t="str">
            <v>220SHT0000402</v>
          </cell>
          <cell r="D8587" t="str">
            <v>驾驶员后端升降调节把手</v>
          </cell>
        </row>
        <row r="8588">
          <cell r="B8588" t="str">
            <v>SCS0004196</v>
          </cell>
          <cell r="C8588" t="str">
            <v>230SCS0004196</v>
          </cell>
          <cell r="D8588" t="str">
            <v>侧头枕防护罩</v>
          </cell>
        </row>
        <row r="8589">
          <cell r="B8589" t="str">
            <v>SHT0000247</v>
          </cell>
          <cell r="C8589" t="str">
            <v>230SHT0000247</v>
          </cell>
          <cell r="D8589" t="str">
            <v>右侧前升降把手浅灰色</v>
          </cell>
        </row>
        <row r="8590">
          <cell r="B8590" t="str">
            <v>SHT0000248</v>
          </cell>
          <cell r="C8590" t="str">
            <v>230SHT0000248</v>
          </cell>
          <cell r="D8590" t="str">
            <v>右侧后升降把手浅灰色</v>
          </cell>
        </row>
        <row r="8591">
          <cell r="B8591" t="str">
            <v>SHT0000401</v>
          </cell>
          <cell r="C8591" t="str">
            <v>230SHT0000401</v>
          </cell>
          <cell r="D8591" t="str">
            <v>驾驶员前端升降调节把手</v>
          </cell>
        </row>
        <row r="8592">
          <cell r="B8592" t="str">
            <v>SHT0010081</v>
          </cell>
          <cell r="C8592" t="str">
            <v>230SHT0010081</v>
          </cell>
          <cell r="D8592" t="str">
            <v>靠背板支撑钢丝1</v>
          </cell>
        </row>
        <row r="8593">
          <cell r="B8593" t="str">
            <v>SHT0002549</v>
          </cell>
          <cell r="C8593" t="str">
            <v>230SHT0002549</v>
          </cell>
          <cell r="D8593" t="str">
            <v>弹簧上部固定片</v>
          </cell>
        </row>
        <row r="8594">
          <cell r="B8594" t="str">
            <v>SLT0000805</v>
          </cell>
          <cell r="C8594" t="str">
            <v>220SLT0000805</v>
          </cell>
          <cell r="D8594" t="str">
            <v>M4大背折叠塑料把手灰</v>
          </cell>
        </row>
        <row r="8595">
          <cell r="B8595" t="str">
            <v>SHT0002689</v>
          </cell>
          <cell r="C8595" t="str">
            <v>230SHT0002689</v>
          </cell>
          <cell r="D8595" t="str">
            <v>副驾前升降手柄组件电泳</v>
          </cell>
        </row>
        <row r="8596">
          <cell r="B8596" t="str">
            <v>REM0000636</v>
          </cell>
          <cell r="C8596" t="str">
            <v>210REM0000636</v>
          </cell>
          <cell r="D8596" t="str">
            <v>一汽MV3下镜座垫片左</v>
          </cell>
        </row>
        <row r="8597">
          <cell r="B8597" t="str">
            <v>REM0000640</v>
          </cell>
          <cell r="C8597" t="str">
            <v>210REM0000640</v>
          </cell>
          <cell r="D8597" t="str">
            <v>一汽MV3下镜座垫片右</v>
          </cell>
        </row>
        <row r="8598">
          <cell r="B8598" t="str">
            <v>SHT0002690</v>
          </cell>
          <cell r="C8598" t="str">
            <v>230SHT0002690</v>
          </cell>
          <cell r="D8598" t="str">
            <v>副驾后升降手柄组件电泳</v>
          </cell>
        </row>
        <row r="8599">
          <cell r="B8599" t="str">
            <v>SHT0002660</v>
          </cell>
          <cell r="C8599" t="str">
            <v>230SHT0002660</v>
          </cell>
          <cell r="D8599" t="str">
            <v>左侧调角器解锁把手电泳</v>
          </cell>
        </row>
        <row r="8600">
          <cell r="B8600" t="str">
            <v>BFA0000482</v>
          </cell>
          <cell r="C8600" t="str">
            <v>210BFA0000482</v>
          </cell>
          <cell r="D8600" t="str">
            <v>φ12*45达克罗外方螺栓</v>
          </cell>
        </row>
        <row r="8601">
          <cell r="B8601" t="str">
            <v>BFA0000482</v>
          </cell>
          <cell r="C8601" t="str">
            <v>230BFA0000482</v>
          </cell>
          <cell r="D8601" t="str">
            <v>φ12*45达克罗外方螺栓</v>
          </cell>
        </row>
        <row r="8602">
          <cell r="B8602" t="str">
            <v>TST0000322</v>
          </cell>
          <cell r="C8602" t="str">
            <v>230TST0000322</v>
          </cell>
          <cell r="D8602" t="str">
            <v>油封</v>
          </cell>
        </row>
        <row r="8603">
          <cell r="B8603" t="str">
            <v>TST0000116</v>
          </cell>
          <cell r="C8603" t="str">
            <v>230TST0000116</v>
          </cell>
          <cell r="D8603" t="str">
            <v>ф10×70（内方螺丝）</v>
          </cell>
        </row>
        <row r="8604">
          <cell r="B8604" t="str">
            <v>SHT0002538</v>
          </cell>
          <cell r="C8604" t="str">
            <v>230SHT0002538</v>
          </cell>
          <cell r="D8604" t="str">
            <v>后升降手柄焊接总成电泳</v>
          </cell>
        </row>
        <row r="8605">
          <cell r="B8605" t="str">
            <v>SHT0002742</v>
          </cell>
          <cell r="C8605" t="str">
            <v>230SHT0002742</v>
          </cell>
          <cell r="D8605" t="str">
            <v>背骨架纵向支撑钢带</v>
          </cell>
        </row>
        <row r="8606">
          <cell r="B8606" t="str">
            <v>REM0000780</v>
          </cell>
          <cell r="C8606" t="str">
            <v>210REM0000780</v>
          </cell>
          <cell r="D8606" t="str">
            <v>C30D线束合件插接器</v>
          </cell>
        </row>
        <row r="8607">
          <cell r="B8607" t="str">
            <v>SHT0011375</v>
          </cell>
          <cell r="C8607" t="str">
            <v>210SHT0011375</v>
          </cell>
          <cell r="D8607" t="str">
            <v>H6扶手胶塞堵盖</v>
          </cell>
        </row>
        <row r="8608">
          <cell r="B8608" t="str">
            <v>TSY0010264</v>
          </cell>
          <cell r="C8608" t="str">
            <v>220TSY0010264</v>
          </cell>
          <cell r="D8608" t="str">
            <v>5#尼龙闭口黑色拉锁50cm</v>
          </cell>
        </row>
        <row r="8609">
          <cell r="B8609" t="str">
            <v>SHT0001108</v>
          </cell>
          <cell r="C8609" t="str">
            <v>230SHT0001108</v>
          </cell>
          <cell r="D8609" t="str">
            <v>调节臂2</v>
          </cell>
        </row>
        <row r="8610">
          <cell r="B8610" t="str">
            <v>REM0001746</v>
          </cell>
          <cell r="C8610" t="str">
            <v>210REM0001746</v>
          </cell>
          <cell r="D8610" t="str">
            <v>1600通边</v>
          </cell>
        </row>
        <row r="8611">
          <cell r="B8611" t="str">
            <v>SHT0010820</v>
          </cell>
          <cell r="C8611" t="str">
            <v>230SHT0010820</v>
          </cell>
          <cell r="D8611" t="str">
            <v>水平减震解锁钣金</v>
          </cell>
        </row>
        <row r="8612">
          <cell r="B8612" t="str">
            <v>SCS0004166</v>
          </cell>
          <cell r="C8612" t="str">
            <v>220SCS0004166</v>
          </cell>
          <cell r="D8612" t="str">
            <v>右侧地锁缓冲橡胶块</v>
          </cell>
        </row>
        <row r="8613">
          <cell r="B8613" t="str">
            <v>SCS0004180</v>
          </cell>
          <cell r="C8613" t="str">
            <v>220SCS0004180</v>
          </cell>
          <cell r="D8613" t="str">
            <v>左侧地锁缓冲橡胶块</v>
          </cell>
        </row>
        <row r="8614">
          <cell r="B8614" t="str">
            <v>BFA0000492</v>
          </cell>
          <cell r="C8614" t="str">
            <v>210BFA0000492</v>
          </cell>
          <cell r="D8614" t="str">
            <v>M8*80内方螺栓(黑达克罗)</v>
          </cell>
        </row>
        <row r="8615">
          <cell r="B8615" t="str">
            <v>BFA0000492</v>
          </cell>
          <cell r="C8615" t="str">
            <v>230BFA0000492</v>
          </cell>
          <cell r="D8615" t="str">
            <v>M8*80内方螺栓(黑达克罗)</v>
          </cell>
        </row>
        <row r="8616">
          <cell r="B8616" t="str">
            <v>BFA0000357</v>
          </cell>
          <cell r="C8616" t="str">
            <v>230BFA0000357</v>
          </cell>
          <cell r="D8616" t="str">
            <v>台阶螺栓M8</v>
          </cell>
        </row>
        <row r="8617">
          <cell r="B8617" t="str">
            <v>SLT0000232</v>
          </cell>
          <cell r="C8617" t="str">
            <v>220SLT0000232</v>
          </cell>
          <cell r="D8617" t="str">
            <v>6486跨座（膜）</v>
          </cell>
        </row>
        <row r="8618">
          <cell r="B8618" t="str">
            <v>SHT0000455</v>
          </cell>
          <cell r="C8618" t="str">
            <v>210SHT0000455</v>
          </cell>
          <cell r="D8618" t="str">
            <v>H4升降开关底座</v>
          </cell>
        </row>
        <row r="8619">
          <cell r="B8619" t="str">
            <v>SCS0004136</v>
          </cell>
          <cell r="C8619" t="str">
            <v>220SCS0004136</v>
          </cell>
          <cell r="D8619" t="str">
            <v>B40L六分座椅扶手压板</v>
          </cell>
        </row>
        <row r="8620">
          <cell r="B8620" t="str">
            <v>SHT0010218</v>
          </cell>
          <cell r="C8620" t="str">
            <v>230SHT0010218</v>
          </cell>
          <cell r="D8620" t="str">
            <v>减震器连接异型螺母</v>
          </cell>
        </row>
        <row r="8621">
          <cell r="B8621" t="str">
            <v>SHT0011825</v>
          </cell>
          <cell r="C8621" t="str">
            <v>230SHT0011825</v>
          </cell>
          <cell r="D8621" t="str">
            <v>仰角调节机构阶梯轴</v>
          </cell>
        </row>
        <row r="8622">
          <cell r="B8622" t="str">
            <v>BFA0000429</v>
          </cell>
          <cell r="C8622" t="str">
            <v>230BFA0000429</v>
          </cell>
          <cell r="D8622" t="str">
            <v>地脚定位销轴</v>
          </cell>
        </row>
        <row r="8623">
          <cell r="B8623" t="str">
            <v>RCA0000089</v>
          </cell>
          <cell r="C8623" t="str">
            <v>210RCA0000089</v>
          </cell>
          <cell r="D8623" t="str">
            <v>车门拉手</v>
          </cell>
        </row>
        <row r="8624">
          <cell r="B8624" t="str">
            <v>RCA0000089</v>
          </cell>
          <cell r="C8624" t="str">
            <v>220RCA0000089</v>
          </cell>
          <cell r="D8624" t="str">
            <v>车门拉手</v>
          </cell>
        </row>
        <row r="8625">
          <cell r="B8625" t="str">
            <v>REM0001685</v>
          </cell>
          <cell r="C8625" t="str">
            <v>210REM0001685</v>
          </cell>
          <cell r="D8625" t="str">
            <v>H3下镜座垫</v>
          </cell>
        </row>
        <row r="8626">
          <cell r="B8626" t="str">
            <v>SCS0004801</v>
          </cell>
          <cell r="C8626" t="str">
            <v>230SCS0004801</v>
          </cell>
          <cell r="D8626" t="str">
            <v>座垫侧支撑钢管</v>
          </cell>
        </row>
        <row r="8627">
          <cell r="B8627" t="str">
            <v>SBS0010048</v>
          </cell>
          <cell r="C8627" t="str">
            <v>220SBS0010048</v>
          </cell>
          <cell r="D8627" t="str">
            <v>塑胶解锁左手把</v>
          </cell>
        </row>
        <row r="8628">
          <cell r="B8628" t="str">
            <v>SBS0010049</v>
          </cell>
          <cell r="C8628" t="str">
            <v>220SBS0010049</v>
          </cell>
          <cell r="D8628" t="str">
            <v>塑胶解锁右手把</v>
          </cell>
        </row>
        <row r="8629">
          <cell r="B8629" t="str">
            <v>SBS0010166</v>
          </cell>
          <cell r="C8629" t="str">
            <v>220SBS0010166</v>
          </cell>
          <cell r="D8629" t="str">
            <v>K1解锁把手（右）双人</v>
          </cell>
        </row>
        <row r="8630">
          <cell r="B8630" t="str">
            <v>SBS0010168</v>
          </cell>
          <cell r="C8630" t="str">
            <v>220SBS0010168</v>
          </cell>
          <cell r="D8630" t="str">
            <v>K1解锁把手（左）双人</v>
          </cell>
        </row>
        <row r="8631">
          <cell r="B8631" t="str">
            <v>SHT0000527</v>
          </cell>
          <cell r="C8631" t="str">
            <v>220SHT0000527</v>
          </cell>
          <cell r="D8631" t="str">
            <v>欧曼升级正副坐垫包装膜</v>
          </cell>
        </row>
        <row r="8632">
          <cell r="B8632" t="str">
            <v>SLT0000374</v>
          </cell>
          <cell r="C8632" t="str">
            <v>220SLT0000374</v>
          </cell>
          <cell r="D8632" t="str">
            <v>K1解锁把手（左）双人</v>
          </cell>
        </row>
        <row r="8633">
          <cell r="B8633" t="str">
            <v>SLT0000375</v>
          </cell>
          <cell r="C8633" t="str">
            <v>220SLT0000375</v>
          </cell>
          <cell r="D8633" t="str">
            <v>K1解锁把手（右）双人</v>
          </cell>
        </row>
        <row r="8634">
          <cell r="B8634" t="str">
            <v>SHT0000527</v>
          </cell>
          <cell r="C8634" t="str">
            <v>230SHT0000527</v>
          </cell>
          <cell r="D8634" t="str">
            <v>欧曼升级正副坐垫包装膜</v>
          </cell>
        </row>
        <row r="8635">
          <cell r="B8635" t="str">
            <v>SHT0010356</v>
          </cell>
          <cell r="C8635" t="str">
            <v>210SHT0010356</v>
          </cell>
          <cell r="D8635" t="str">
            <v>靠背调节手柄销轴</v>
          </cell>
        </row>
        <row r="8636">
          <cell r="B8636" t="str">
            <v>SHT0010356</v>
          </cell>
          <cell r="C8636" t="str">
            <v>230SHT0010356</v>
          </cell>
          <cell r="D8636" t="str">
            <v>靠背调节手柄销轴</v>
          </cell>
        </row>
        <row r="8637">
          <cell r="B8637" t="str">
            <v>BEC0000045</v>
          </cell>
          <cell r="C8637" t="str">
            <v>210BEC0000045</v>
          </cell>
          <cell r="D8637" t="str">
            <v>DJ7031Y-3-11/2插台</v>
          </cell>
        </row>
        <row r="8638">
          <cell r="B8638" t="str">
            <v>SLT0000063</v>
          </cell>
          <cell r="C8638" t="str">
            <v>220SLT0000063</v>
          </cell>
          <cell r="D8638" t="str">
            <v>M3小折罩壳欧马可浅灰</v>
          </cell>
        </row>
        <row r="8639">
          <cell r="B8639" t="str">
            <v>SCS0004963</v>
          </cell>
          <cell r="C8639" t="str">
            <v>230SCS0004963</v>
          </cell>
          <cell r="D8639" t="str">
            <v>副驾调角器解锁手柄电泳</v>
          </cell>
        </row>
        <row r="8640">
          <cell r="B8640" t="str">
            <v>SHT0001386</v>
          </cell>
          <cell r="C8640" t="str">
            <v>230SHT0001386</v>
          </cell>
          <cell r="D8640" t="str">
            <v>主驾调角器解锁手柄电泳</v>
          </cell>
        </row>
        <row r="8641">
          <cell r="B8641" t="str">
            <v>SHT0000142</v>
          </cell>
          <cell r="C8641" t="str">
            <v>210SHT0000142</v>
          </cell>
          <cell r="D8641" t="str">
            <v>H3主驾驶座调节把手后左正</v>
          </cell>
        </row>
        <row r="8642">
          <cell r="B8642" t="str">
            <v>SHT0000158</v>
          </cell>
          <cell r="C8642" t="str">
            <v>210SHT0000158</v>
          </cell>
          <cell r="D8642" t="str">
            <v>H3主驾驶座调节把手前右副</v>
          </cell>
        </row>
        <row r="8643">
          <cell r="B8643" t="str">
            <v>SHT0000142</v>
          </cell>
          <cell r="C8643" t="str">
            <v>220SHT0000142</v>
          </cell>
          <cell r="D8643" t="str">
            <v>H3主驾驶座调节把手后左正</v>
          </cell>
        </row>
        <row r="8644">
          <cell r="B8644" t="str">
            <v>SHT0000158</v>
          </cell>
          <cell r="C8644" t="str">
            <v>220SHT0000158</v>
          </cell>
          <cell r="D8644" t="str">
            <v>H3主驾驶座调节把手前右副</v>
          </cell>
        </row>
        <row r="8645">
          <cell r="B8645" t="str">
            <v>SLT0000828</v>
          </cell>
          <cell r="C8645" t="str">
            <v>220SLT0000828</v>
          </cell>
          <cell r="D8645" t="str">
            <v>M4主驾驶座调节把手(前)</v>
          </cell>
        </row>
        <row r="8646">
          <cell r="B8646" t="str">
            <v>SLT0000834</v>
          </cell>
          <cell r="C8646" t="str">
            <v>220SLT0000834</v>
          </cell>
          <cell r="D8646" t="str">
            <v>M4主驾驶座调节把手(后)</v>
          </cell>
        </row>
        <row r="8647">
          <cell r="B8647" t="str">
            <v>SHT0002514</v>
          </cell>
          <cell r="C8647" t="str">
            <v>230SHT0002514</v>
          </cell>
          <cell r="D8647" t="str">
            <v>调角器解锁把手左电泳</v>
          </cell>
        </row>
        <row r="8648">
          <cell r="B8648" t="str">
            <v>SHT0002735</v>
          </cell>
          <cell r="C8648" t="str">
            <v>230SHT0002735</v>
          </cell>
          <cell r="D8648" t="str">
            <v>调角器解锁手柄右电泳</v>
          </cell>
        </row>
        <row r="8649">
          <cell r="B8649" t="str">
            <v>REM0002640</v>
          </cell>
          <cell r="C8649" t="str">
            <v>210REM0002640</v>
          </cell>
          <cell r="D8649" t="str">
            <v>曼项目弹簧压盖</v>
          </cell>
        </row>
        <row r="8650">
          <cell r="B8650" t="str">
            <v>TSY0010067</v>
          </cell>
          <cell r="C8650" t="str">
            <v>220TSY0010067</v>
          </cell>
          <cell r="D8650" t="str">
            <v>绒布100g/㎡</v>
          </cell>
        </row>
        <row r="8651">
          <cell r="B8651" t="str">
            <v>REM0002640</v>
          </cell>
          <cell r="C8651" t="str">
            <v>230REM0002640</v>
          </cell>
          <cell r="D8651" t="str">
            <v>曼项目弹簧压盖</v>
          </cell>
        </row>
        <row r="8652">
          <cell r="B8652" t="str">
            <v>TSY0000537</v>
          </cell>
          <cell r="C8652" t="str">
            <v>220TSY0000537</v>
          </cell>
          <cell r="D8652" t="str">
            <v>棕色拉锁95cm</v>
          </cell>
        </row>
        <row r="8653">
          <cell r="B8653" t="str">
            <v>SCS0004190</v>
          </cell>
          <cell r="C8653" t="str">
            <v>220SCS0004190</v>
          </cell>
          <cell r="D8653" t="str">
            <v>扶手限位饰盖</v>
          </cell>
        </row>
        <row r="8654">
          <cell r="B8654" t="str">
            <v>TSY0000349</v>
          </cell>
          <cell r="C8654" t="str">
            <v>220TSY0000349</v>
          </cell>
          <cell r="D8654" t="str">
            <v>黑色拉锁95cm</v>
          </cell>
        </row>
        <row r="8655">
          <cell r="B8655" t="str">
            <v>TSY0000540</v>
          </cell>
          <cell r="C8655" t="str">
            <v>220TSY0000540</v>
          </cell>
          <cell r="D8655" t="str">
            <v>灰色拉锁95cm</v>
          </cell>
        </row>
        <row r="8656">
          <cell r="B8656" t="str">
            <v>SHT0001083</v>
          </cell>
          <cell r="C8656" t="str">
            <v>230SHT0001083</v>
          </cell>
          <cell r="D8656" t="str">
            <v>上框前连接支架</v>
          </cell>
        </row>
        <row r="8657">
          <cell r="B8657" t="str">
            <v>SCS0004634</v>
          </cell>
          <cell r="C8657" t="str">
            <v>230SCS0004634</v>
          </cell>
          <cell r="D8657" t="str">
            <v>右侧内补强板</v>
          </cell>
        </row>
        <row r="8658">
          <cell r="B8658" t="str">
            <v>SCS0004635</v>
          </cell>
          <cell r="C8658" t="str">
            <v>230SCS0004635</v>
          </cell>
          <cell r="D8658" t="str">
            <v>左侧内补强板</v>
          </cell>
        </row>
        <row r="8659">
          <cell r="B8659" t="str">
            <v>TSY0000268</v>
          </cell>
          <cell r="C8659" t="str">
            <v>220TSY0000268</v>
          </cell>
          <cell r="D8659" t="str">
            <v>吊紧带KT-135-2-780</v>
          </cell>
        </row>
        <row r="8660">
          <cell r="B8660" t="str">
            <v>BFA0000775</v>
          </cell>
          <cell r="C8660" t="str">
            <v>230BFA0000775</v>
          </cell>
          <cell r="D8660" t="str">
            <v>司机背右旋转阶梯螺栓</v>
          </cell>
        </row>
        <row r="8661">
          <cell r="B8661" t="str">
            <v>SHT0011444</v>
          </cell>
          <cell r="C8661" t="str">
            <v>220SHT0011444</v>
          </cell>
          <cell r="D8661" t="str">
            <v>刺毛条下</v>
          </cell>
        </row>
        <row r="8662">
          <cell r="B8662" t="str">
            <v>SLT0002205</v>
          </cell>
          <cell r="C8662" t="str">
            <v>230SLT0002205</v>
          </cell>
          <cell r="D8662" t="str">
            <v>前排靠背复位卷簧限位支架</v>
          </cell>
        </row>
        <row r="8663">
          <cell r="B8663" t="str">
            <v>RCA0000083</v>
          </cell>
          <cell r="C8663" t="str">
            <v>210RCA0000083</v>
          </cell>
          <cell r="D8663" t="str">
            <v>铰链芯轴</v>
          </cell>
        </row>
        <row r="8664">
          <cell r="B8664" t="str">
            <v>RCA0000083</v>
          </cell>
          <cell r="C8664" t="str">
            <v>230RCA0000083</v>
          </cell>
          <cell r="D8664" t="str">
            <v>铰链芯轴</v>
          </cell>
        </row>
        <row r="8665">
          <cell r="B8665" t="str">
            <v>RSM0000213</v>
          </cell>
          <cell r="C8665" t="str">
            <v>210RSM0000213</v>
          </cell>
          <cell r="D8665" t="str">
            <v>北奔下镜座（喷涂）</v>
          </cell>
        </row>
        <row r="8666">
          <cell r="B8666" t="str">
            <v>SCS0004186</v>
          </cell>
          <cell r="C8666" t="str">
            <v>210SCS0004186</v>
          </cell>
          <cell r="D8666" t="str">
            <v>B40L中改左座椅左侧内饰盖</v>
          </cell>
        </row>
        <row r="8667">
          <cell r="B8667" t="str">
            <v>SCS0004200</v>
          </cell>
          <cell r="C8667" t="str">
            <v>210SCS0004200</v>
          </cell>
          <cell r="D8667" t="str">
            <v>B40L中改左座椅右侧内饰盖</v>
          </cell>
        </row>
        <row r="8668">
          <cell r="B8668" t="str">
            <v>SCS0004186</v>
          </cell>
          <cell r="C8668" t="str">
            <v>220SCS0004186</v>
          </cell>
          <cell r="D8668" t="str">
            <v>B40L中改左座椅左侧内饰盖</v>
          </cell>
        </row>
        <row r="8669">
          <cell r="B8669" t="str">
            <v>SCS0004200</v>
          </cell>
          <cell r="C8669" t="str">
            <v>220SCS0004200</v>
          </cell>
          <cell r="D8669" t="str">
            <v>B40L中改左座椅右侧内饰盖</v>
          </cell>
        </row>
        <row r="8670">
          <cell r="B8670" t="str">
            <v>SLT0000683</v>
          </cell>
          <cell r="C8670" t="str">
            <v>220SLT0000683</v>
          </cell>
          <cell r="D8670" t="str">
            <v>M3司机手柄欧马可（灰）</v>
          </cell>
        </row>
        <row r="8671">
          <cell r="B8671" t="str">
            <v>BFA0000446</v>
          </cell>
          <cell r="C8671" t="str">
            <v>210BFA0000446</v>
          </cell>
          <cell r="D8671" t="str">
            <v>捷运前下视镜下紧固件</v>
          </cell>
        </row>
        <row r="8672">
          <cell r="B8672" t="str">
            <v>BFA0000446</v>
          </cell>
          <cell r="C8672" t="str">
            <v>230BFA0000446</v>
          </cell>
          <cell r="D8672" t="str">
            <v>捷运前下视镜下紧固件</v>
          </cell>
        </row>
        <row r="8673">
          <cell r="B8673" t="str">
            <v>BFA0000299</v>
          </cell>
          <cell r="C8673" t="str">
            <v>220BFA0000299</v>
          </cell>
          <cell r="D8673" t="str">
            <v>靠背台阶螺栓</v>
          </cell>
        </row>
        <row r="8674">
          <cell r="B8674" t="str">
            <v>REM0002274</v>
          </cell>
          <cell r="C8674" t="str">
            <v>210REM0002274</v>
          </cell>
          <cell r="D8674" t="str">
            <v>C7主镜阻尼片</v>
          </cell>
        </row>
        <row r="8675">
          <cell r="B8675" t="str">
            <v>TST0001753</v>
          </cell>
          <cell r="C8675" t="str">
            <v>220TST0001753</v>
          </cell>
          <cell r="D8675" t="str">
            <v>小针板螺丝</v>
          </cell>
        </row>
        <row r="8676">
          <cell r="B8676" t="str">
            <v>SHT0001146</v>
          </cell>
          <cell r="C8676" t="str">
            <v>230SHT0001146</v>
          </cell>
          <cell r="D8676" t="str">
            <v>下限位缓冲块组件</v>
          </cell>
        </row>
        <row r="8677">
          <cell r="B8677" t="str">
            <v>SHT0013987</v>
          </cell>
          <cell r="C8677" t="str">
            <v>230SHT0013987</v>
          </cell>
          <cell r="D8677" t="str">
            <v>下限位缓冲块</v>
          </cell>
        </row>
        <row r="8678">
          <cell r="B8678" t="str">
            <v>SLT0000227</v>
          </cell>
          <cell r="C8678" t="str">
            <v>220SLT0000227</v>
          </cell>
          <cell r="D8678" t="str">
            <v>6486折叠椅腿垫块</v>
          </cell>
        </row>
        <row r="8679">
          <cell r="B8679" t="str">
            <v>SLT0010679</v>
          </cell>
          <cell r="C8679" t="str">
            <v>230SLT0010679</v>
          </cell>
          <cell r="D8679" t="str">
            <v>左侧护板固定钣金</v>
          </cell>
        </row>
        <row r="8680">
          <cell r="B8680" t="str">
            <v>SHT0013013</v>
          </cell>
          <cell r="C8680" t="str">
            <v>210SHT0013013</v>
          </cell>
          <cell r="D8680" t="str">
            <v>L5000前升降手柄(灰)</v>
          </cell>
        </row>
        <row r="8681">
          <cell r="B8681" t="str">
            <v>SHT0013014</v>
          </cell>
          <cell r="C8681" t="str">
            <v>210SHT0013014</v>
          </cell>
          <cell r="D8681" t="str">
            <v>L5000后升降手柄(灰)</v>
          </cell>
        </row>
        <row r="8682">
          <cell r="B8682" t="str">
            <v>SLT0000826</v>
          </cell>
          <cell r="C8682" t="str">
            <v>220SLT0000826</v>
          </cell>
          <cell r="D8682" t="str">
            <v>M4正司机升降把手</v>
          </cell>
        </row>
        <row r="8683">
          <cell r="B8683" t="str">
            <v>SLT0000827</v>
          </cell>
          <cell r="C8683" t="str">
            <v>220SLT0000827</v>
          </cell>
          <cell r="D8683" t="str">
            <v>M4副司机升降把手</v>
          </cell>
        </row>
        <row r="8684">
          <cell r="B8684" t="str">
            <v>SHT0001187</v>
          </cell>
          <cell r="C8684" t="str">
            <v>220SHT0001187</v>
          </cell>
          <cell r="D8684" t="str">
            <v>尼龙滚轮</v>
          </cell>
        </row>
        <row r="8685">
          <cell r="B8685" t="str">
            <v>SHT0001187</v>
          </cell>
          <cell r="C8685" t="str">
            <v>230SHT0001187</v>
          </cell>
          <cell r="D8685" t="str">
            <v>尼龙滚轮</v>
          </cell>
        </row>
        <row r="8686">
          <cell r="B8686" t="str">
            <v>SHT0001213</v>
          </cell>
          <cell r="C8686" t="str">
            <v>230SHT0001213</v>
          </cell>
          <cell r="D8686" t="str">
            <v>右纵梁前加强板</v>
          </cell>
        </row>
        <row r="8687">
          <cell r="B8687" t="str">
            <v>SHT0001214</v>
          </cell>
          <cell r="C8687" t="str">
            <v>230SHT0001214</v>
          </cell>
          <cell r="D8687" t="str">
            <v>司机左纵梁后加强片</v>
          </cell>
        </row>
        <row r="8688">
          <cell r="B8688" t="str">
            <v>BEC0000042</v>
          </cell>
          <cell r="C8688" t="str">
            <v>210BEC0000042</v>
          </cell>
          <cell r="D8688" t="str">
            <v>1029室灯泡24V</v>
          </cell>
        </row>
        <row r="8689">
          <cell r="B8689" t="str">
            <v>SCS0004316</v>
          </cell>
          <cell r="C8689" t="str">
            <v>220SCS0004316</v>
          </cell>
          <cell r="D8689" t="str">
            <v>靠背扶手支撑钢丝</v>
          </cell>
        </row>
        <row r="8690">
          <cell r="B8690" t="str">
            <v>SLT0010527</v>
          </cell>
          <cell r="C8690" t="str">
            <v>230SLT0010527</v>
          </cell>
          <cell r="D8690" t="str">
            <v>后轴连接轴</v>
          </cell>
        </row>
        <row r="8691">
          <cell r="B8691" t="str">
            <v>SCS0007067</v>
          </cell>
          <cell r="C8691" t="str">
            <v>220SCS0007067</v>
          </cell>
          <cell r="D8691" t="str">
            <v>靠背泡沫横向钢丝上部</v>
          </cell>
        </row>
        <row r="8692">
          <cell r="B8692" t="str">
            <v>SHT0001133</v>
          </cell>
          <cell r="C8692" t="str">
            <v>230SHT0001133</v>
          </cell>
          <cell r="D8692" t="str">
            <v>减震垫支撑板组件</v>
          </cell>
        </row>
        <row r="8693">
          <cell r="B8693" t="str">
            <v>RSM0000138</v>
          </cell>
          <cell r="C8693" t="str">
            <v>210RSM0000138</v>
          </cell>
          <cell r="D8693" t="str">
            <v>JL01补盲镜镜座胶垫</v>
          </cell>
        </row>
        <row r="8694">
          <cell r="B8694" t="str">
            <v>BFA0000338</v>
          </cell>
          <cell r="C8694" t="str">
            <v>230BFA0000338</v>
          </cell>
          <cell r="D8694" t="str">
            <v>后排靠背台阶铆钉</v>
          </cell>
        </row>
        <row r="8695">
          <cell r="B8695" t="str">
            <v>SHT0001079</v>
          </cell>
          <cell r="C8695" t="str">
            <v>230SHT0001079</v>
          </cell>
          <cell r="D8695" t="str">
            <v>限位块</v>
          </cell>
        </row>
        <row r="8696">
          <cell r="B8696" t="str">
            <v>SCS0005792</v>
          </cell>
          <cell r="C8696" t="str">
            <v>220SCS0005792</v>
          </cell>
          <cell r="D8696" t="str">
            <v>无油轴套19*21*28*8</v>
          </cell>
        </row>
        <row r="8697">
          <cell r="B8697" t="str">
            <v>SCS0005792</v>
          </cell>
          <cell r="C8697" t="str">
            <v>230SCS0005792</v>
          </cell>
          <cell r="D8697" t="str">
            <v>无油轴套19*21*28*8</v>
          </cell>
        </row>
        <row r="8698">
          <cell r="B8698" t="str">
            <v>SHT0011392</v>
          </cell>
          <cell r="C8698" t="str">
            <v>210SHT0011392</v>
          </cell>
          <cell r="D8698" t="str">
            <v>导向销</v>
          </cell>
        </row>
        <row r="8699">
          <cell r="B8699" t="str">
            <v>SLT0010701</v>
          </cell>
          <cell r="C8699" t="str">
            <v>220SLT0010701</v>
          </cell>
          <cell r="D8699" t="str">
            <v>扶手总成堵盖</v>
          </cell>
        </row>
        <row r="8700">
          <cell r="B8700" t="str">
            <v>SLT0002207</v>
          </cell>
          <cell r="C8700" t="str">
            <v>230SLT0002207</v>
          </cell>
          <cell r="D8700" t="str">
            <v>靠背风扇安装板</v>
          </cell>
        </row>
        <row r="8701">
          <cell r="B8701" t="str">
            <v>BFA0000838</v>
          </cell>
          <cell r="C8701" t="str">
            <v>210BFA0000838</v>
          </cell>
          <cell r="D8701" t="str">
            <v>10*45内方黑达克罗螺栓</v>
          </cell>
        </row>
        <row r="8702">
          <cell r="B8702" t="str">
            <v>SCS0003391</v>
          </cell>
          <cell r="C8702" t="str">
            <v>210SCS0003391</v>
          </cell>
          <cell r="D8702" t="str">
            <v>B40L中改扶手泡棉加强板</v>
          </cell>
        </row>
        <row r="8703">
          <cell r="B8703" t="str">
            <v>TMA0000569</v>
          </cell>
          <cell r="C8703" t="str">
            <v>210TMA0000569</v>
          </cell>
          <cell r="D8703" t="str">
            <v>气泡袋900*400</v>
          </cell>
        </row>
        <row r="8704">
          <cell r="B8704" t="str">
            <v>SCS0003391</v>
          </cell>
          <cell r="C8704" t="str">
            <v>220SCS0003391</v>
          </cell>
          <cell r="D8704" t="str">
            <v>B40L中改扶手泡棉加强板</v>
          </cell>
        </row>
        <row r="8705">
          <cell r="B8705" t="str">
            <v>SCS0007072</v>
          </cell>
          <cell r="C8705" t="str">
            <v>220SCS0007072</v>
          </cell>
          <cell r="D8705" t="str">
            <v>泡沫芯部左侧竖向内嵌钢丝</v>
          </cell>
        </row>
        <row r="8706">
          <cell r="B8706" t="str">
            <v>SHT0011408</v>
          </cell>
          <cell r="C8706" t="str">
            <v>230SHT0011408</v>
          </cell>
          <cell r="D8706" t="str">
            <v>法兰面焊接螺母</v>
          </cell>
        </row>
        <row r="8707">
          <cell r="B8707" t="str">
            <v>TST0001280</v>
          </cell>
          <cell r="C8707" t="str">
            <v>230TST0001280</v>
          </cell>
          <cell r="D8707" t="str">
            <v>圆柱销φ10*40</v>
          </cell>
        </row>
        <row r="8708">
          <cell r="B8708" t="str">
            <v>SHT0000405</v>
          </cell>
          <cell r="C8708" t="str">
            <v>220SHT0000405</v>
          </cell>
          <cell r="D8708" t="str">
            <v>SQDZ副驾驶座角调把手黄</v>
          </cell>
        </row>
        <row r="8709">
          <cell r="B8709" t="str">
            <v>SHT0000425</v>
          </cell>
          <cell r="C8709" t="str">
            <v>220SHT0000425</v>
          </cell>
          <cell r="D8709" t="str">
            <v>调节手柄右黑色</v>
          </cell>
        </row>
        <row r="8710">
          <cell r="B8710" t="str">
            <v>SHT0000519</v>
          </cell>
          <cell r="C8710" t="str">
            <v>220SHT0000519</v>
          </cell>
          <cell r="D8710" t="str">
            <v>SQDZ 主驾驶座角调把手黄</v>
          </cell>
        </row>
        <row r="8711">
          <cell r="B8711" t="str">
            <v>SHT0012432</v>
          </cell>
          <cell r="C8711" t="str">
            <v>220SHT0012432</v>
          </cell>
          <cell r="D8711" t="str">
            <v>驾驶员调角器手柄</v>
          </cell>
        </row>
        <row r="8712">
          <cell r="B8712" t="str">
            <v>SHT0012433</v>
          </cell>
          <cell r="C8712" t="str">
            <v>220SHT0012433</v>
          </cell>
          <cell r="D8712" t="str">
            <v>副驾驶员调角器手柄</v>
          </cell>
        </row>
        <row r="8713">
          <cell r="B8713" t="str">
            <v>SHT0000425</v>
          </cell>
          <cell r="C8713" t="str">
            <v>230SHT0000425</v>
          </cell>
          <cell r="D8713" t="str">
            <v>调节手柄右黑色</v>
          </cell>
        </row>
        <row r="8714">
          <cell r="B8714" t="str">
            <v>SHT0000519</v>
          </cell>
          <cell r="C8714" t="str">
            <v>230SHT0000519</v>
          </cell>
          <cell r="D8714" t="str">
            <v>SQDZ 主驾驶座角调把手黄</v>
          </cell>
        </row>
        <row r="8715">
          <cell r="B8715" t="str">
            <v>SHT0010220</v>
          </cell>
          <cell r="C8715" t="str">
            <v>230SHT0010220</v>
          </cell>
          <cell r="D8715" t="str">
            <v>仰角连杆2</v>
          </cell>
        </row>
        <row r="8716">
          <cell r="B8716" t="str">
            <v>BFA0000490</v>
          </cell>
          <cell r="C8716" t="str">
            <v>210BFA0000490</v>
          </cell>
          <cell r="D8716" t="str">
            <v>M8*70内方螺栓(黑锌)</v>
          </cell>
        </row>
        <row r="8717">
          <cell r="B8717" t="str">
            <v>TSY0000247</v>
          </cell>
          <cell r="C8717" t="str">
            <v>220TSY0000247</v>
          </cell>
          <cell r="D8717" t="str">
            <v>黑色拉锁50cm</v>
          </cell>
        </row>
        <row r="8718">
          <cell r="B8718" t="str">
            <v>BAS0000032</v>
          </cell>
          <cell r="C8718" t="str">
            <v>230BAS0000032</v>
          </cell>
          <cell r="D8718" t="str">
            <v>座垫前倾角定位片衬套</v>
          </cell>
        </row>
        <row r="8719">
          <cell r="B8719" t="str">
            <v>BFA0000490</v>
          </cell>
          <cell r="C8719" t="str">
            <v>230BFA0000490</v>
          </cell>
          <cell r="D8719" t="str">
            <v>M8*70内方螺栓(黑锌)</v>
          </cell>
        </row>
        <row r="8720">
          <cell r="B8720" t="str">
            <v>BAS0000040</v>
          </cell>
          <cell r="C8720" t="str">
            <v>230BAS0000040</v>
          </cell>
          <cell r="D8720" t="str">
            <v>内绞架套</v>
          </cell>
        </row>
        <row r="8721">
          <cell r="B8721" t="str">
            <v>SHT0002729</v>
          </cell>
          <cell r="C8721" t="str">
            <v>230SHT0002729</v>
          </cell>
          <cell r="D8721" t="str">
            <v>副驾中间安全带导向钢丝</v>
          </cell>
        </row>
        <row r="8722">
          <cell r="B8722" t="str">
            <v>BCL0010005</v>
          </cell>
          <cell r="C8722" t="str">
            <v>220BCL0010005</v>
          </cell>
          <cell r="D8722" t="str">
            <v>钣金扎带</v>
          </cell>
        </row>
        <row r="8723">
          <cell r="B8723" t="str">
            <v>SHT0000521</v>
          </cell>
          <cell r="C8723" t="str">
            <v>220SHT0000521</v>
          </cell>
          <cell r="D8723" t="str">
            <v>重卡腰部调整手柄</v>
          </cell>
        </row>
        <row r="8724">
          <cell r="B8724" t="str">
            <v>BCL0010005</v>
          </cell>
          <cell r="C8724" t="str">
            <v>230BCL0010005</v>
          </cell>
          <cell r="D8724" t="str">
            <v>钣金扎带</v>
          </cell>
        </row>
        <row r="8725">
          <cell r="B8725" t="str">
            <v>BCL0010013</v>
          </cell>
          <cell r="C8725" t="str">
            <v>230BCL0010013</v>
          </cell>
          <cell r="D8725" t="str">
            <v>卡钣金扎带</v>
          </cell>
        </row>
        <row r="8726">
          <cell r="B8726" t="str">
            <v>SHT0000521</v>
          </cell>
          <cell r="C8726" t="str">
            <v>230SHT0000521</v>
          </cell>
          <cell r="D8726" t="str">
            <v>重卡腰部调整手柄</v>
          </cell>
        </row>
        <row r="8727">
          <cell r="B8727" t="str">
            <v>BFA0000347</v>
          </cell>
          <cell r="C8727" t="str">
            <v>230BFA0000347</v>
          </cell>
          <cell r="D8727" t="str">
            <v>转轴</v>
          </cell>
        </row>
        <row r="8728">
          <cell r="B8728" t="str">
            <v>BFA0000599</v>
          </cell>
          <cell r="C8728" t="str">
            <v>230BFA0000599</v>
          </cell>
          <cell r="D8728" t="str">
            <v>内方螺丝6*100</v>
          </cell>
        </row>
        <row r="8729">
          <cell r="B8729" t="str">
            <v>BPC0000019</v>
          </cell>
          <cell r="C8729" t="str">
            <v>220BPC0000019</v>
          </cell>
          <cell r="D8729" t="str">
            <v>黑色防护胶管φ12mm</v>
          </cell>
        </row>
        <row r="8730">
          <cell r="B8730" t="str">
            <v>BPC0000019</v>
          </cell>
          <cell r="C8730" t="str">
            <v>230BPC0000019</v>
          </cell>
          <cell r="D8730" t="str">
            <v>黑色防护胶管φ12mm</v>
          </cell>
        </row>
        <row r="8731">
          <cell r="B8731" t="str">
            <v>REM0001867</v>
          </cell>
          <cell r="C8731" t="str">
            <v>210REM0001867</v>
          </cell>
          <cell r="D8731" t="str">
            <v>200广角镜托</v>
          </cell>
        </row>
        <row r="8732">
          <cell r="B8732" t="str">
            <v>REM0001717</v>
          </cell>
          <cell r="C8732" t="str">
            <v>210REM0001717</v>
          </cell>
          <cell r="D8732" t="str">
            <v>奥驰左后盖</v>
          </cell>
        </row>
        <row r="8733">
          <cell r="B8733" t="str">
            <v>REM0001727</v>
          </cell>
          <cell r="C8733" t="str">
            <v>210REM0001727</v>
          </cell>
          <cell r="D8733" t="str">
            <v>奥驰右后盖</v>
          </cell>
        </row>
        <row r="8734">
          <cell r="B8734" t="str">
            <v>RCA0000087</v>
          </cell>
          <cell r="C8734" t="str">
            <v>210RCA0000087</v>
          </cell>
          <cell r="D8734" t="str">
            <v>B40L铰链大盖</v>
          </cell>
        </row>
        <row r="8735">
          <cell r="B8735" t="str">
            <v>RSM0000040</v>
          </cell>
          <cell r="C8735" t="str">
            <v>210RSM0000040</v>
          </cell>
          <cell r="D8735" t="str">
            <v>ETX补盲镜座装饰盖</v>
          </cell>
        </row>
        <row r="8736">
          <cell r="B8736" t="str">
            <v>BSP0000063</v>
          </cell>
          <cell r="C8736" t="str">
            <v>210BSP0000063</v>
          </cell>
          <cell r="D8736" t="str">
            <v>捷运弹簧</v>
          </cell>
        </row>
        <row r="8737">
          <cell r="B8737" t="str">
            <v>BSP0000063</v>
          </cell>
          <cell r="C8737" t="str">
            <v>230BSP0000063</v>
          </cell>
          <cell r="D8737" t="str">
            <v>捷运弹簧</v>
          </cell>
        </row>
        <row r="8738">
          <cell r="B8738" t="str">
            <v>SHT0001165</v>
          </cell>
          <cell r="C8738" t="str">
            <v>230SHT0001165</v>
          </cell>
          <cell r="D8738" t="str">
            <v>调节螺母上固定板</v>
          </cell>
        </row>
        <row r="8739">
          <cell r="B8739" t="str">
            <v>BFA0000662</v>
          </cell>
          <cell r="C8739" t="str">
            <v>230BFA0000662</v>
          </cell>
          <cell r="D8739" t="str">
            <v>内方螺丝6*90</v>
          </cell>
        </row>
        <row r="8740">
          <cell r="B8740" t="str">
            <v>TST0000111</v>
          </cell>
          <cell r="C8740" t="str">
            <v>230TST0000111</v>
          </cell>
          <cell r="D8740" t="str">
            <v>ф8×85（内方螺丝）</v>
          </cell>
        </row>
        <row r="8741">
          <cell r="B8741" t="str">
            <v>SHT0011978</v>
          </cell>
          <cell r="C8741" t="str">
            <v>230SHT0011978</v>
          </cell>
          <cell r="D8741" t="str">
            <v>调角器手柄钣金件左</v>
          </cell>
        </row>
        <row r="8742">
          <cell r="B8742" t="str">
            <v>TMA0000083</v>
          </cell>
          <cell r="C8742" t="str">
            <v>210TMA0000083</v>
          </cell>
          <cell r="D8742" t="str">
            <v>出口澳洲单件成品包装袋</v>
          </cell>
        </row>
        <row r="8743">
          <cell r="B8743" t="str">
            <v>REM0001820</v>
          </cell>
          <cell r="C8743" t="str">
            <v>210REM0001820</v>
          </cell>
          <cell r="D8743" t="str">
            <v>0.75平方红线</v>
          </cell>
        </row>
        <row r="8744">
          <cell r="B8744" t="str">
            <v>REM0001821</v>
          </cell>
          <cell r="C8744" t="str">
            <v>210REM0001821</v>
          </cell>
          <cell r="D8744" t="str">
            <v>0.75平方黑线</v>
          </cell>
        </row>
        <row r="8745">
          <cell r="B8745" t="str">
            <v>SHT0001971</v>
          </cell>
          <cell r="C8745" t="str">
            <v>230SHT0001971</v>
          </cell>
          <cell r="D8745" t="str">
            <v>限位门</v>
          </cell>
        </row>
        <row r="8746">
          <cell r="B8746" t="str">
            <v>SHT0001132</v>
          </cell>
          <cell r="C8746" t="str">
            <v>230SHT0001132</v>
          </cell>
          <cell r="D8746" t="str">
            <v>气阀固定板轴套</v>
          </cell>
        </row>
        <row r="8747">
          <cell r="B8747" t="str">
            <v>SCS0004415</v>
          </cell>
          <cell r="C8747" t="str">
            <v>230SCS0004415</v>
          </cell>
          <cell r="D8747" t="str">
            <v>中改右座椅侧翼下支撑钢丝</v>
          </cell>
        </row>
        <row r="8748">
          <cell r="B8748" t="str">
            <v>SCS0004421</v>
          </cell>
          <cell r="C8748" t="str">
            <v>230SCS0004421</v>
          </cell>
          <cell r="D8748" t="str">
            <v>中改左座椅侧翼下支撑钢丝</v>
          </cell>
        </row>
        <row r="8749">
          <cell r="B8749" t="str">
            <v>REM0000465</v>
          </cell>
          <cell r="C8749" t="str">
            <v>210REM0000465</v>
          </cell>
          <cell r="D8749" t="str">
            <v>ETX改型左后下镜座棉垫</v>
          </cell>
        </row>
        <row r="8750">
          <cell r="B8750" t="str">
            <v>REM0000494</v>
          </cell>
          <cell r="C8750" t="str">
            <v>210REM0000494</v>
          </cell>
          <cell r="D8750" t="str">
            <v>ETX改型右后下镜座棉垫</v>
          </cell>
        </row>
        <row r="8751">
          <cell r="B8751" t="str">
            <v>SHT0001986</v>
          </cell>
          <cell r="C8751" t="str">
            <v>230SHT0001986</v>
          </cell>
          <cell r="D8751" t="str">
            <v>旋转片电泳</v>
          </cell>
        </row>
        <row r="8752">
          <cell r="B8752" t="str">
            <v>SHT0002693</v>
          </cell>
          <cell r="C8752" t="str">
            <v>220SHT0002693</v>
          </cell>
          <cell r="D8752" t="str">
            <v>线束接插件</v>
          </cell>
        </row>
        <row r="8753">
          <cell r="B8753" t="str">
            <v>BFA0000345</v>
          </cell>
          <cell r="C8753" t="str">
            <v>230BFA0000345</v>
          </cell>
          <cell r="D8753" t="str">
            <v>地锁铰链中间连接轴</v>
          </cell>
        </row>
        <row r="8754">
          <cell r="B8754" t="str">
            <v>REM0001803</v>
          </cell>
          <cell r="C8754" t="str">
            <v>210REM0001803</v>
          </cell>
          <cell r="D8754" t="str">
            <v>豪泺左上镜座盖</v>
          </cell>
        </row>
        <row r="8755">
          <cell r="B8755" t="str">
            <v>REM0001814</v>
          </cell>
          <cell r="C8755" t="str">
            <v>210REM0001814</v>
          </cell>
          <cell r="D8755" t="str">
            <v>豪泺右上盖</v>
          </cell>
        </row>
        <row r="8756">
          <cell r="B8756" t="str">
            <v>SHT0002741</v>
          </cell>
          <cell r="C8756" t="str">
            <v>230SHT0002741</v>
          </cell>
          <cell r="D8756" t="str">
            <v>背骨架下横向支撑钢带</v>
          </cell>
        </row>
        <row r="8757">
          <cell r="B8757" t="str">
            <v>SHT0000480</v>
          </cell>
          <cell r="C8757" t="str">
            <v>220SHT0000480</v>
          </cell>
          <cell r="D8757" t="str">
            <v>H4上卧铺带扣罩壳限位卡片</v>
          </cell>
        </row>
        <row r="8758">
          <cell r="B8758" t="str">
            <v>SHT0000480</v>
          </cell>
          <cell r="C8758" t="str">
            <v>230SHT0000480</v>
          </cell>
          <cell r="D8758" t="str">
            <v>H4上卧铺带扣罩壳限位卡片</v>
          </cell>
        </row>
        <row r="8759">
          <cell r="B8759" t="str">
            <v>TSY0000862</v>
          </cell>
          <cell r="C8759" t="str">
            <v>220TSY0000862</v>
          </cell>
          <cell r="D8759" t="str">
            <v>吊紧带KT-135-2-720</v>
          </cell>
        </row>
        <row r="8760">
          <cell r="B8760" t="str">
            <v>TSY0000707</v>
          </cell>
          <cell r="C8760" t="str">
            <v>220TSY0000707</v>
          </cell>
          <cell r="D8760" t="str">
            <v>黑色拉锁58cm</v>
          </cell>
        </row>
        <row r="8761">
          <cell r="B8761" t="str">
            <v>RSM0000021</v>
          </cell>
          <cell r="C8761" t="str">
            <v>210RSM0000021</v>
          </cell>
          <cell r="D8761" t="str">
            <v>4005胶垫</v>
          </cell>
        </row>
        <row r="8762">
          <cell r="B8762" t="str">
            <v>SHT0000406</v>
          </cell>
          <cell r="C8762" t="str">
            <v>220SHT0000406</v>
          </cell>
          <cell r="D8762" t="str">
            <v>SQDZ副司机升降器把手左黄</v>
          </cell>
        </row>
        <row r="8763">
          <cell r="B8763" t="str">
            <v>SHT0000407</v>
          </cell>
          <cell r="C8763" t="str">
            <v>220SHT0000407</v>
          </cell>
          <cell r="D8763" t="str">
            <v>SQDZ副司机升降器把手右黄</v>
          </cell>
        </row>
        <row r="8764">
          <cell r="B8764" t="str">
            <v>SHT0000520</v>
          </cell>
          <cell r="C8764" t="str">
            <v>220SHT0000520</v>
          </cell>
          <cell r="D8764" t="str">
            <v>司机升降器把手左后黄色</v>
          </cell>
        </row>
        <row r="8765">
          <cell r="B8765" t="str">
            <v>SHT0000571</v>
          </cell>
          <cell r="C8765" t="str">
            <v>220SHT0000571</v>
          </cell>
          <cell r="D8765" t="str">
            <v>H3升级正司机角调把手黄色</v>
          </cell>
        </row>
        <row r="8766">
          <cell r="B8766" t="str">
            <v>SHT0000580</v>
          </cell>
          <cell r="C8766" t="str">
            <v>220SHT0000580</v>
          </cell>
          <cell r="D8766" t="str">
            <v>司机升降器把手左前黄色</v>
          </cell>
        </row>
        <row r="8767">
          <cell r="B8767" t="str">
            <v>SHT0000641</v>
          </cell>
          <cell r="C8767" t="str">
            <v>220SHT0000641</v>
          </cell>
          <cell r="D8767" t="str">
            <v>H3升级副司机角调把手</v>
          </cell>
        </row>
        <row r="8768">
          <cell r="B8768" t="str">
            <v>SHT0000173</v>
          </cell>
          <cell r="C8768" t="str">
            <v>230SHT0000173</v>
          </cell>
          <cell r="D8768" t="str">
            <v>正司机升降把手前浅灰色</v>
          </cell>
        </row>
        <row r="8769">
          <cell r="B8769" t="str">
            <v>SHT0000174</v>
          </cell>
          <cell r="C8769" t="str">
            <v>230SHT0000174</v>
          </cell>
          <cell r="D8769" t="str">
            <v>正司机升降把手后浅灰色</v>
          </cell>
        </row>
        <row r="8770">
          <cell r="B8770" t="str">
            <v>SHT0000520</v>
          </cell>
          <cell r="C8770" t="str">
            <v>230SHT0000520</v>
          </cell>
          <cell r="D8770" t="str">
            <v>司机升降器把手左后黄色</v>
          </cell>
        </row>
        <row r="8771">
          <cell r="B8771" t="str">
            <v>SHT0000580</v>
          </cell>
          <cell r="C8771" t="str">
            <v>230SHT0000580</v>
          </cell>
          <cell r="D8771" t="str">
            <v>司机升降器把手左前黄色</v>
          </cell>
        </row>
        <row r="8772">
          <cell r="B8772" t="str">
            <v>BFA0000121</v>
          </cell>
          <cell r="C8772" t="str">
            <v>220BFA0000121</v>
          </cell>
          <cell r="D8772" t="str">
            <v>扶手台阶螺栓</v>
          </cell>
        </row>
        <row r="8773">
          <cell r="B8773" t="str">
            <v>SHT0010802</v>
          </cell>
          <cell r="C8773" t="str">
            <v>220SHT0010802</v>
          </cell>
          <cell r="D8773" t="str">
            <v>延伸锁止钣金固定螺栓</v>
          </cell>
        </row>
        <row r="8774">
          <cell r="B8774" t="str">
            <v>BFA0000121</v>
          </cell>
          <cell r="C8774" t="str">
            <v>230BFA0000121</v>
          </cell>
          <cell r="D8774" t="str">
            <v>扶手台阶螺栓</v>
          </cell>
        </row>
        <row r="8775">
          <cell r="B8775" t="str">
            <v>SHT0010450</v>
          </cell>
          <cell r="C8775" t="str">
            <v>230SHT0010450</v>
          </cell>
          <cell r="D8775" t="str">
            <v>减震扣组件</v>
          </cell>
        </row>
        <row r="8776">
          <cell r="B8776" t="str">
            <v>SHT0010802</v>
          </cell>
          <cell r="C8776" t="str">
            <v>230SHT0010802</v>
          </cell>
          <cell r="D8776" t="str">
            <v>延伸锁止钣金固定螺栓</v>
          </cell>
        </row>
        <row r="8777">
          <cell r="B8777" t="str">
            <v>SHT0012098</v>
          </cell>
          <cell r="C8777" t="str">
            <v>230SHT0012098</v>
          </cell>
          <cell r="D8777" t="str">
            <v>后升降手柄焊接总成</v>
          </cell>
        </row>
        <row r="8778">
          <cell r="B8778" t="str">
            <v>SHT0012102</v>
          </cell>
          <cell r="C8778" t="str">
            <v>230SHT0012102</v>
          </cell>
          <cell r="D8778" t="str">
            <v>前升降手柄焊接总成</v>
          </cell>
        </row>
        <row r="8779">
          <cell r="B8779" t="str">
            <v>SHT0013805</v>
          </cell>
          <cell r="C8779" t="str">
            <v>230SHT0013805</v>
          </cell>
          <cell r="D8779" t="str">
            <v>副驾前升降手柄组件</v>
          </cell>
        </row>
        <row r="8780">
          <cell r="B8780" t="str">
            <v>SHT0013808</v>
          </cell>
          <cell r="C8780" t="str">
            <v>230SHT0013808</v>
          </cell>
          <cell r="D8780" t="str">
            <v>副驾后升降手柄组件</v>
          </cell>
        </row>
        <row r="8781">
          <cell r="B8781" t="str">
            <v>SHT0001044</v>
          </cell>
          <cell r="C8781" t="str">
            <v>230SHT0001044</v>
          </cell>
          <cell r="D8781" t="str">
            <v>司机调角器解锁手柄</v>
          </cell>
        </row>
        <row r="8782">
          <cell r="B8782" t="str">
            <v>SHT0001391</v>
          </cell>
          <cell r="C8782" t="str">
            <v>230SHT0001391</v>
          </cell>
          <cell r="D8782" t="str">
            <v>副驾调角器解锁手柄</v>
          </cell>
        </row>
        <row r="8783">
          <cell r="B8783" t="str">
            <v>SHT0010720</v>
          </cell>
          <cell r="C8783" t="str">
            <v>230SHT0010720</v>
          </cell>
          <cell r="D8783" t="str">
            <v>调角器解锁把手左</v>
          </cell>
        </row>
        <row r="8784">
          <cell r="B8784" t="str">
            <v>SHT0010721</v>
          </cell>
          <cell r="C8784" t="str">
            <v>230SHT0010721</v>
          </cell>
          <cell r="D8784" t="str">
            <v>调角器解锁把手右</v>
          </cell>
        </row>
        <row r="8785">
          <cell r="B8785" t="str">
            <v>SHT0012169</v>
          </cell>
          <cell r="C8785" t="str">
            <v>230SHT0012169</v>
          </cell>
          <cell r="D8785" t="str">
            <v>减震器滑轨安装螺母</v>
          </cell>
        </row>
        <row r="8786">
          <cell r="B8786" t="str">
            <v>TSY0000302</v>
          </cell>
          <cell r="C8786" t="str">
            <v>220TSY0000302</v>
          </cell>
          <cell r="D8786" t="str">
            <v>黑色拉锁72cm</v>
          </cell>
        </row>
        <row r="8787">
          <cell r="B8787" t="str">
            <v>SHT0000421</v>
          </cell>
          <cell r="C8787" t="str">
            <v>220SHT0000421</v>
          </cell>
          <cell r="D8787" t="str">
            <v>重卡中间坐包装膜</v>
          </cell>
        </row>
        <row r="8788">
          <cell r="B8788" t="str">
            <v>SLT0000721</v>
          </cell>
          <cell r="C8788" t="str">
            <v>220SLT0000721</v>
          </cell>
          <cell r="D8788" t="str">
            <v>小折罩壳（欧马可升级）</v>
          </cell>
        </row>
        <row r="8789">
          <cell r="B8789" t="str">
            <v>SLT0000748</v>
          </cell>
          <cell r="C8789" t="str">
            <v>220SLT0000748</v>
          </cell>
          <cell r="D8789" t="str">
            <v>M3小折罩壳（奥铃升级）</v>
          </cell>
        </row>
        <row r="8790">
          <cell r="B8790" t="str">
            <v>SHT0000421</v>
          </cell>
          <cell r="C8790" t="str">
            <v>230SHT0000421</v>
          </cell>
          <cell r="D8790" t="str">
            <v>重卡中间坐包装膜</v>
          </cell>
        </row>
        <row r="8791">
          <cell r="B8791" t="str">
            <v>BFA0000401</v>
          </cell>
          <cell r="C8791" t="str">
            <v>230BFA0000401</v>
          </cell>
          <cell r="D8791" t="str">
            <v>绞架连接螺栓新型</v>
          </cell>
        </row>
        <row r="8792">
          <cell r="B8792" t="str">
            <v>BFA0000402</v>
          </cell>
          <cell r="C8792" t="str">
            <v>230BFA0000402</v>
          </cell>
          <cell r="D8792" t="str">
            <v>上框连接螺栓</v>
          </cell>
        </row>
        <row r="8793">
          <cell r="B8793" t="str">
            <v>SHT0013143</v>
          </cell>
          <cell r="C8793" t="str">
            <v>230SHT0013143</v>
          </cell>
          <cell r="D8793" t="str">
            <v>连杆铆接轴</v>
          </cell>
        </row>
        <row r="8794">
          <cell r="B8794" t="str">
            <v>BSP0010020</v>
          </cell>
          <cell r="C8794" t="str">
            <v>220BSP0010020</v>
          </cell>
          <cell r="D8794" t="str">
            <v>弹簧卡子</v>
          </cell>
        </row>
        <row r="8795">
          <cell r="B8795" t="str">
            <v>SCS0011376</v>
          </cell>
          <cell r="C8795" t="str">
            <v>220SCS0011376</v>
          </cell>
          <cell r="D8795" t="str">
            <v>C50EB-C13靠背舒适性海绵A</v>
          </cell>
        </row>
        <row r="8796">
          <cell r="B8796" t="str">
            <v>RSM0000082</v>
          </cell>
          <cell r="C8796" t="str">
            <v>210RSM0000082</v>
          </cell>
          <cell r="D8796" t="str">
            <v>曼项目前下视镜球碗</v>
          </cell>
        </row>
        <row r="8797">
          <cell r="B8797" t="str">
            <v>BSP0000020</v>
          </cell>
          <cell r="C8797" t="str">
            <v>210BSP0000020</v>
          </cell>
          <cell r="D8797" t="str">
            <v>M50N弹簧</v>
          </cell>
        </row>
        <row r="8798">
          <cell r="B8798" t="str">
            <v>SCS0004314</v>
          </cell>
          <cell r="C8798" t="str">
            <v>220SCS0004314</v>
          </cell>
          <cell r="D8798" t="str">
            <v>C50泡沫钢丝B</v>
          </cell>
        </row>
        <row r="8799">
          <cell r="B8799" t="str">
            <v>BSP0000020</v>
          </cell>
          <cell r="C8799" t="str">
            <v>230BSP0000020</v>
          </cell>
          <cell r="D8799" t="str">
            <v>M50N弹簧</v>
          </cell>
        </row>
        <row r="8800">
          <cell r="B8800" t="str">
            <v>SCS0004314</v>
          </cell>
          <cell r="C8800" t="str">
            <v>230SCS0004314</v>
          </cell>
          <cell r="D8800" t="str">
            <v>C50泡沫钢丝B</v>
          </cell>
        </row>
        <row r="8801">
          <cell r="B8801" t="str">
            <v>SCS0001090</v>
          </cell>
          <cell r="C8801" t="str">
            <v>220SCS0001090</v>
          </cell>
          <cell r="D8801" t="str">
            <v>扶手固定板</v>
          </cell>
        </row>
        <row r="8802">
          <cell r="B8802" t="str">
            <v>SCS0001090</v>
          </cell>
          <cell r="C8802" t="str">
            <v>230SCS0001090</v>
          </cell>
          <cell r="D8802" t="str">
            <v>扶手固定板</v>
          </cell>
        </row>
        <row r="8803">
          <cell r="B8803" t="str">
            <v>TST0000119</v>
          </cell>
          <cell r="C8803" t="str">
            <v>230TST0000119</v>
          </cell>
          <cell r="D8803" t="str">
            <v>ф12×20（内方螺丝）</v>
          </cell>
        </row>
        <row r="8804">
          <cell r="B8804" t="str">
            <v>SCS0004498</v>
          </cell>
          <cell r="C8804" t="str">
            <v>230SCS0004498</v>
          </cell>
          <cell r="D8804" t="str">
            <v>背面套成型钢丝左</v>
          </cell>
        </row>
        <row r="8805">
          <cell r="B8805" t="str">
            <v>SHT0001558</v>
          </cell>
          <cell r="C8805" t="str">
            <v>230SHT0001558</v>
          </cell>
          <cell r="D8805" t="str">
            <v>主驾调角器解锁手柄电泳</v>
          </cell>
        </row>
        <row r="8806">
          <cell r="B8806" t="str">
            <v>REM0000704</v>
          </cell>
          <cell r="C8806" t="str">
            <v>210REM0000704</v>
          </cell>
          <cell r="D8806" t="str">
            <v>M20护套</v>
          </cell>
        </row>
        <row r="8807">
          <cell r="B8807" t="str">
            <v>SHT0002532</v>
          </cell>
          <cell r="C8807" t="str">
            <v>230SHT0002532</v>
          </cell>
          <cell r="D8807" t="str">
            <v>侧翼支撑下安装钢丝</v>
          </cell>
        </row>
        <row r="8808">
          <cell r="B8808" t="str">
            <v>SHT0010208</v>
          </cell>
          <cell r="C8808" t="str">
            <v>230SHT0010208</v>
          </cell>
          <cell r="D8808" t="str">
            <v>上框支架T型焊接螺母</v>
          </cell>
        </row>
        <row r="8809">
          <cell r="B8809" t="str">
            <v>SHT0000450</v>
          </cell>
          <cell r="C8809" t="str">
            <v>220SHT0000450</v>
          </cell>
          <cell r="D8809" t="str">
            <v>H4A司机仰角手柄黑色</v>
          </cell>
        </row>
        <row r="8810">
          <cell r="B8810" t="str">
            <v>SBS0010034</v>
          </cell>
          <cell r="C8810" t="str">
            <v>220SBS0010034</v>
          </cell>
          <cell r="D8810" t="str">
            <v>司机右衬板</v>
          </cell>
        </row>
        <row r="8811">
          <cell r="B8811" t="str">
            <v>SBS0010035</v>
          </cell>
          <cell r="C8811" t="str">
            <v>220SBS0010035</v>
          </cell>
          <cell r="D8811" t="str">
            <v>司机左衬板</v>
          </cell>
        </row>
        <row r="8812">
          <cell r="B8812" t="str">
            <v>SLT0000309</v>
          </cell>
          <cell r="C8812" t="str">
            <v>220SLT0000309</v>
          </cell>
          <cell r="D8812" t="str">
            <v>K1司机衬板（左）</v>
          </cell>
        </row>
        <row r="8813">
          <cell r="B8813" t="str">
            <v>SLT0000310</v>
          </cell>
          <cell r="C8813" t="str">
            <v>220SLT0000310</v>
          </cell>
          <cell r="D8813" t="str">
            <v>K1司机衬板（右）</v>
          </cell>
        </row>
        <row r="8814">
          <cell r="B8814" t="str">
            <v>TSY0000176</v>
          </cell>
          <cell r="C8814" t="str">
            <v>220TSY0000176</v>
          </cell>
          <cell r="D8814" t="str">
            <v>灰色拉锁80cm</v>
          </cell>
        </row>
        <row r="8815">
          <cell r="B8815" t="str">
            <v>BFA0000410</v>
          </cell>
          <cell r="C8815" t="str">
            <v>230BFA0000410</v>
          </cell>
          <cell r="D8815" t="str">
            <v>阻尼器连接螺栓</v>
          </cell>
        </row>
        <row r="8816">
          <cell r="B8816" t="str">
            <v>BFA0000552</v>
          </cell>
          <cell r="C8816" t="str">
            <v>210BFA0000552</v>
          </cell>
          <cell r="D8816" t="str">
            <v>外六角M8*65黑达克罗</v>
          </cell>
        </row>
        <row r="8817">
          <cell r="B8817" t="str">
            <v>BFA0000675</v>
          </cell>
          <cell r="C8817" t="str">
            <v>210BFA0000675</v>
          </cell>
          <cell r="D8817" t="str">
            <v>（306）12*30法兰螺栓</v>
          </cell>
        </row>
        <row r="8818">
          <cell r="B8818" t="str">
            <v>BFA0000552</v>
          </cell>
          <cell r="C8818" t="str">
            <v>230BFA0000552</v>
          </cell>
          <cell r="D8818" t="str">
            <v>外六角M8*65黑达克罗</v>
          </cell>
        </row>
        <row r="8819">
          <cell r="B8819" t="str">
            <v>BFA0000675</v>
          </cell>
          <cell r="C8819" t="str">
            <v>230BFA0000675</v>
          </cell>
          <cell r="D8819" t="str">
            <v>（306）12*30法兰螺栓</v>
          </cell>
        </row>
        <row r="8820">
          <cell r="B8820" t="str">
            <v>BSP0010024</v>
          </cell>
          <cell r="C8820" t="str">
            <v>230BSP0010024</v>
          </cell>
          <cell r="D8820" t="str">
            <v>气管固定卡簧2.0</v>
          </cell>
        </row>
        <row r="8821">
          <cell r="B8821" t="str">
            <v>SHT0001256</v>
          </cell>
          <cell r="C8821" t="str">
            <v>230SHT0001256</v>
          </cell>
          <cell r="D8821" t="str">
            <v>阻尼器连接螺栓</v>
          </cell>
        </row>
        <row r="8822">
          <cell r="B8822" t="str">
            <v>SLT0002012</v>
          </cell>
          <cell r="C8822" t="str">
            <v>230SLT0002012</v>
          </cell>
          <cell r="D8822" t="str">
            <v>L项目阶梯轴</v>
          </cell>
        </row>
        <row r="8823">
          <cell r="B8823" t="str">
            <v>SLT0002397</v>
          </cell>
          <cell r="C8823" t="str">
            <v>230SLT0002397</v>
          </cell>
          <cell r="D8823" t="str">
            <v>L项目转动轴短</v>
          </cell>
        </row>
        <row r="8824">
          <cell r="B8824" t="str">
            <v>TST0000315</v>
          </cell>
          <cell r="C8824" t="str">
            <v>230TST0000315</v>
          </cell>
          <cell r="D8824" t="str">
            <v>砂纸</v>
          </cell>
        </row>
        <row r="8825">
          <cell r="B8825" t="str">
            <v>TST0001073</v>
          </cell>
          <cell r="C8825" t="str">
            <v>230TST0001073</v>
          </cell>
          <cell r="D8825" t="str">
            <v>壁纸刀片</v>
          </cell>
        </row>
        <row r="8826">
          <cell r="B8826" t="str">
            <v>BFA0000619</v>
          </cell>
          <cell r="C8826" t="str">
            <v>230BFA0000619</v>
          </cell>
          <cell r="D8826" t="str">
            <v>ф10×50（内方螺丝）</v>
          </cell>
        </row>
        <row r="8827">
          <cell r="B8827" t="str">
            <v>SHT0014861</v>
          </cell>
          <cell r="C8827" t="str">
            <v>230SHT0014861</v>
          </cell>
          <cell r="D8827" t="str">
            <v>左罩壳固定钣金总成</v>
          </cell>
        </row>
        <row r="8828">
          <cell r="B8828" t="str">
            <v>SHT0000478</v>
          </cell>
          <cell r="C8828" t="str">
            <v>220SHT0000478</v>
          </cell>
          <cell r="D8828" t="str">
            <v>H4上卧铺支撑胶套</v>
          </cell>
        </row>
        <row r="8829">
          <cell r="B8829" t="str">
            <v>SHT0000478</v>
          </cell>
          <cell r="C8829" t="str">
            <v>230SHT0000478</v>
          </cell>
          <cell r="D8829" t="str">
            <v>H4上卧铺支撑胶套</v>
          </cell>
        </row>
        <row r="8830">
          <cell r="B8830" t="str">
            <v>TSY0000021</v>
          </cell>
          <cell r="C8830" t="str">
            <v>220TSY0000021</v>
          </cell>
          <cell r="D8830" t="str">
            <v>吊紧带KT-135-2-770</v>
          </cell>
        </row>
        <row r="8831">
          <cell r="B8831" t="str">
            <v>TSY0000475</v>
          </cell>
          <cell r="C8831" t="str">
            <v>220TSY0000475</v>
          </cell>
          <cell r="D8831" t="str">
            <v>KT-135-2-770mm副背</v>
          </cell>
        </row>
        <row r="8832">
          <cell r="B8832" t="str">
            <v>BFA0000330</v>
          </cell>
          <cell r="C8832" t="str">
            <v>230BFA0000330</v>
          </cell>
          <cell r="D8832" t="str">
            <v>前翻转轴</v>
          </cell>
        </row>
        <row r="8833">
          <cell r="B8833" t="str">
            <v>BSP0000085</v>
          </cell>
          <cell r="C8833" t="str">
            <v>230BSP0000085</v>
          </cell>
          <cell r="D8833" t="str">
            <v>欧马克背上部S形弹簧φ3.5</v>
          </cell>
        </row>
        <row r="8834">
          <cell r="B8834" t="str">
            <v>SHT0002251</v>
          </cell>
          <cell r="C8834" t="str">
            <v>230SHT0002251</v>
          </cell>
          <cell r="D8834" t="str">
            <v>靠背发泡支撑钢丝</v>
          </cell>
        </row>
        <row r="8835">
          <cell r="B8835" t="str">
            <v>SLT0001999</v>
          </cell>
          <cell r="C8835" t="str">
            <v>230SLT0001999</v>
          </cell>
          <cell r="D8835" t="str">
            <v>小背锁止板1</v>
          </cell>
        </row>
        <row r="8836">
          <cell r="B8836" t="str">
            <v>SCS0004582</v>
          </cell>
          <cell r="C8836" t="str">
            <v>230SCS0004582</v>
          </cell>
          <cell r="D8836" t="str">
            <v>顶腰器手轮支架</v>
          </cell>
        </row>
        <row r="8837">
          <cell r="B8837" t="str">
            <v>SHT0001249</v>
          </cell>
          <cell r="C8837" t="str">
            <v>230SHT0001249</v>
          </cell>
          <cell r="D8837" t="str">
            <v>前挂簧板电泳</v>
          </cell>
        </row>
        <row r="8838">
          <cell r="B8838" t="str">
            <v>SLT0000787</v>
          </cell>
          <cell r="C8838" t="str">
            <v>220SLT0000787</v>
          </cell>
          <cell r="D8838" t="str">
            <v>M4司机调角器解锁把手</v>
          </cell>
        </row>
        <row r="8839">
          <cell r="B8839" t="str">
            <v>REM0003176</v>
          </cell>
          <cell r="C8839" t="str">
            <v>230REM0003176</v>
          </cell>
          <cell r="D8839" t="str">
            <v>奥驰A镜座固定片L</v>
          </cell>
        </row>
        <row r="8840">
          <cell r="B8840" t="str">
            <v>REM0003177</v>
          </cell>
          <cell r="C8840" t="str">
            <v>230REM0003177</v>
          </cell>
          <cell r="D8840" t="str">
            <v>奥驰A镜座固定片R</v>
          </cell>
        </row>
        <row r="8841">
          <cell r="B8841" t="str">
            <v>SHT0014931</v>
          </cell>
          <cell r="C8841" t="str">
            <v>220SHT0014931</v>
          </cell>
          <cell r="D8841" t="str">
            <v>定位弹片</v>
          </cell>
        </row>
        <row r="8842">
          <cell r="B8842" t="str">
            <v>BFA0000291</v>
          </cell>
          <cell r="C8842" t="str">
            <v>220BFA0000291</v>
          </cell>
          <cell r="D8842" t="str">
            <v>H4A副司机台阶螺栓</v>
          </cell>
        </row>
        <row r="8843">
          <cell r="B8843" t="str">
            <v>BFA0000291</v>
          </cell>
          <cell r="C8843" t="str">
            <v>230BFA0000291</v>
          </cell>
          <cell r="D8843" t="str">
            <v>H4A副司机台阶螺栓</v>
          </cell>
        </row>
        <row r="8844">
          <cell r="B8844" t="str">
            <v>BFA0000442</v>
          </cell>
          <cell r="C8844" t="str">
            <v>210BFA0000442</v>
          </cell>
          <cell r="D8844" t="str">
            <v>捷运前下视镜上紧固件</v>
          </cell>
        </row>
        <row r="8845">
          <cell r="B8845" t="str">
            <v>BFA0000442</v>
          </cell>
          <cell r="C8845" t="str">
            <v>230BFA0000442</v>
          </cell>
          <cell r="D8845" t="str">
            <v>捷运前下视镜上紧固件</v>
          </cell>
        </row>
        <row r="8846">
          <cell r="B8846" t="str">
            <v>BSP0000003</v>
          </cell>
          <cell r="C8846" t="str">
            <v>210BSP0000003</v>
          </cell>
          <cell r="D8846" t="str">
            <v>C35DB低配弹簧</v>
          </cell>
        </row>
        <row r="8847">
          <cell r="B8847" t="str">
            <v>BFA0000384</v>
          </cell>
          <cell r="C8847" t="str">
            <v>230BFA0000384</v>
          </cell>
          <cell r="D8847" t="str">
            <v>锁止销</v>
          </cell>
        </row>
        <row r="8848">
          <cell r="B8848" t="str">
            <v>SHT0001212</v>
          </cell>
          <cell r="C8848" t="str">
            <v>230SHT0001212</v>
          </cell>
          <cell r="D8848" t="str">
            <v>右纵梁后加强板</v>
          </cell>
        </row>
        <row r="8849">
          <cell r="B8849" t="str">
            <v>SHT0001215</v>
          </cell>
          <cell r="C8849" t="str">
            <v>230SHT0001215</v>
          </cell>
          <cell r="D8849" t="str">
            <v>司机左纵梁前加强片</v>
          </cell>
        </row>
        <row r="8850">
          <cell r="B8850" t="str">
            <v>BPC0000084</v>
          </cell>
          <cell r="C8850" t="str">
            <v>230BPC0000084</v>
          </cell>
          <cell r="D8850" t="str">
            <v>6*1*300尼龙管</v>
          </cell>
        </row>
        <row r="8851">
          <cell r="B8851" t="str">
            <v>TST0000484</v>
          </cell>
          <cell r="C8851" t="str">
            <v>230TST0000484</v>
          </cell>
          <cell r="D8851" t="str">
            <v>φ20U型卡子</v>
          </cell>
        </row>
        <row r="8852">
          <cell r="B8852" t="str">
            <v>REM0001636</v>
          </cell>
          <cell r="C8852" t="str">
            <v>210REM0001636</v>
          </cell>
          <cell r="D8852" t="str">
            <v>1475小铁片</v>
          </cell>
        </row>
        <row r="8853">
          <cell r="B8853" t="str">
            <v>BFA0000287</v>
          </cell>
          <cell r="C8853" t="str">
            <v>220BFA0000287</v>
          </cell>
          <cell r="D8853" t="str">
            <v>V3安全带螺栓</v>
          </cell>
        </row>
        <row r="8854">
          <cell r="B8854" t="str">
            <v>BFA0000472</v>
          </cell>
          <cell r="C8854" t="str">
            <v>210BFA0000472</v>
          </cell>
          <cell r="D8854" t="str">
            <v>M8*70十一字盘头螺栓</v>
          </cell>
        </row>
        <row r="8855">
          <cell r="B8855" t="str">
            <v>BFA0000826</v>
          </cell>
          <cell r="C8855" t="str">
            <v>210BFA0000826</v>
          </cell>
          <cell r="D8855" t="str">
            <v>M8*70十一字盘头达克罗黑</v>
          </cell>
        </row>
        <row r="8856">
          <cell r="B8856" t="str">
            <v>BFA0000472</v>
          </cell>
          <cell r="C8856" t="str">
            <v>230BFA0000472</v>
          </cell>
          <cell r="D8856" t="str">
            <v>M8*70十一字盘头螺栓</v>
          </cell>
        </row>
        <row r="8857">
          <cell r="B8857" t="str">
            <v>SHT0002740</v>
          </cell>
          <cell r="C8857" t="str">
            <v>230SHT0002740</v>
          </cell>
          <cell r="D8857" t="str">
            <v>背骨架上横向支撑钢带</v>
          </cell>
        </row>
        <row r="8858">
          <cell r="B8858" t="str">
            <v>SLT0002793</v>
          </cell>
          <cell r="C8858" t="str">
            <v>220SLT0002793</v>
          </cell>
          <cell r="D8858" t="str">
            <v>头枕主插管灰色</v>
          </cell>
        </row>
        <row r="8859">
          <cell r="B8859" t="str">
            <v>SLT0002794</v>
          </cell>
          <cell r="C8859" t="str">
            <v>220SLT0002794</v>
          </cell>
          <cell r="D8859" t="str">
            <v>头枕副插管灰色</v>
          </cell>
        </row>
        <row r="8860">
          <cell r="B8860" t="str">
            <v>TST0000453</v>
          </cell>
          <cell r="C8860" t="str">
            <v>230TST0000453</v>
          </cell>
          <cell r="D8860" t="str">
            <v>黑镜片</v>
          </cell>
        </row>
        <row r="8861">
          <cell r="B8861" t="str">
            <v>BFA0000411</v>
          </cell>
          <cell r="C8861" t="str">
            <v>230BFA0000411</v>
          </cell>
          <cell r="D8861" t="str">
            <v>固定销轴</v>
          </cell>
        </row>
        <row r="8862">
          <cell r="B8862" t="str">
            <v>BFA0000235</v>
          </cell>
          <cell r="C8862" t="str">
            <v>210BFA0000235</v>
          </cell>
          <cell r="D8862" t="str">
            <v>M8*65内六角螺栓</v>
          </cell>
        </row>
        <row r="8863">
          <cell r="B8863" t="str">
            <v>BFA0000235</v>
          </cell>
          <cell r="C8863" t="str">
            <v>230BFA0000235</v>
          </cell>
          <cell r="D8863" t="str">
            <v>M8*65内六角螺栓</v>
          </cell>
        </row>
        <row r="8864">
          <cell r="B8864" t="str">
            <v>REM0002004</v>
          </cell>
          <cell r="C8864" t="str">
            <v>210REM0002004</v>
          </cell>
          <cell r="D8864" t="str">
            <v>158-01镜片</v>
          </cell>
        </row>
        <row r="8865">
          <cell r="B8865" t="str">
            <v>SLT0000696</v>
          </cell>
          <cell r="C8865" t="str">
            <v>220SLT0000696</v>
          </cell>
          <cell r="D8865" t="str">
            <v>M4司机背无纺布</v>
          </cell>
        </row>
        <row r="8866">
          <cell r="B8866" t="str">
            <v>SLT0000696</v>
          </cell>
          <cell r="C8866" t="str">
            <v>230SLT0000696</v>
          </cell>
          <cell r="D8866" t="str">
            <v>M4司机背无纺布</v>
          </cell>
        </row>
        <row r="8867">
          <cell r="B8867" t="str">
            <v>SHT0002063</v>
          </cell>
          <cell r="C8867" t="str">
            <v>230SHT0002063</v>
          </cell>
          <cell r="D8867" t="str">
            <v>一汽减震扣手板</v>
          </cell>
        </row>
        <row r="8868">
          <cell r="B8868" t="str">
            <v>RCA0000015</v>
          </cell>
          <cell r="C8868" t="str">
            <v>210RCA0000015</v>
          </cell>
          <cell r="D8868" t="str">
            <v>瑞沃铰链(2200)左</v>
          </cell>
        </row>
        <row r="8869">
          <cell r="B8869" t="str">
            <v>TMA0000518</v>
          </cell>
          <cell r="C8869" t="str">
            <v>210TMA0000518</v>
          </cell>
          <cell r="D8869" t="str">
            <v>700*800*2珍珠棉片</v>
          </cell>
        </row>
        <row r="8870">
          <cell r="B8870" t="str">
            <v>SLT0000231</v>
          </cell>
          <cell r="C8870" t="str">
            <v>220SLT0000231</v>
          </cell>
          <cell r="D8870" t="str">
            <v>6486折叠背塑料（膜）</v>
          </cell>
        </row>
        <row r="8871">
          <cell r="B8871" t="str">
            <v>SLT0002542</v>
          </cell>
          <cell r="C8871" t="str">
            <v>230SLT0002542</v>
          </cell>
          <cell r="D8871" t="str">
            <v>前排靠背复位卷簧安装支架</v>
          </cell>
        </row>
        <row r="8872">
          <cell r="B8872" t="str">
            <v>BSP0000064</v>
          </cell>
          <cell r="C8872" t="str">
            <v>210BSP0000064</v>
          </cell>
          <cell r="D8872" t="str">
            <v>豪泺下镜座∮6弹簧</v>
          </cell>
        </row>
        <row r="8873">
          <cell r="B8873" t="str">
            <v>BSP0000064</v>
          </cell>
          <cell r="C8873" t="str">
            <v>230BSP0000064</v>
          </cell>
          <cell r="D8873" t="str">
            <v>豪泺下镜座∮6弹簧</v>
          </cell>
        </row>
        <row r="8874">
          <cell r="B8874" t="str">
            <v>RSM0000027</v>
          </cell>
          <cell r="C8874" t="str">
            <v>210RSM0000027</v>
          </cell>
          <cell r="D8874" t="str">
            <v>奥驰螺栓补盲护套</v>
          </cell>
        </row>
        <row r="8875">
          <cell r="B8875" t="str">
            <v>SHT0001940</v>
          </cell>
          <cell r="C8875" t="str">
            <v>230SHT0001940</v>
          </cell>
          <cell r="D8875" t="str">
            <v>靠背支撑板条2</v>
          </cell>
        </row>
        <row r="8876">
          <cell r="B8876" t="str">
            <v>BFA0000167</v>
          </cell>
          <cell r="C8876" t="str">
            <v>220BFA0000167</v>
          </cell>
          <cell r="D8876" t="str">
            <v>六角头螺栓</v>
          </cell>
        </row>
        <row r="8877">
          <cell r="B8877" t="str">
            <v>BFA0000087</v>
          </cell>
          <cell r="C8877" t="str">
            <v>230BFA0000087</v>
          </cell>
          <cell r="D8877" t="str">
            <v>焊接六角螺母M10</v>
          </cell>
        </row>
        <row r="8878">
          <cell r="B8878" t="str">
            <v>SHT0012052</v>
          </cell>
          <cell r="C8878" t="str">
            <v>230SHT0012052</v>
          </cell>
          <cell r="D8878" t="str">
            <v>主侧罩壳固定片1</v>
          </cell>
        </row>
        <row r="8879">
          <cell r="B8879" t="str">
            <v>SHT0012092</v>
          </cell>
          <cell r="C8879" t="str">
            <v>230SHT0012092</v>
          </cell>
          <cell r="D8879" t="str">
            <v>挡块</v>
          </cell>
        </row>
        <row r="8880">
          <cell r="B8880" t="str">
            <v>BFA0000747</v>
          </cell>
          <cell r="C8880" t="str">
            <v>210BFA0000747</v>
          </cell>
          <cell r="D8880" t="str">
            <v>板簧螺母</v>
          </cell>
        </row>
        <row r="8881">
          <cell r="B8881" t="str">
            <v>REM0003411</v>
          </cell>
          <cell r="C8881" t="str">
            <v>210REM0003411</v>
          </cell>
          <cell r="D8881" t="str">
            <v>奥威弹簧(H6状态)</v>
          </cell>
        </row>
        <row r="8882">
          <cell r="B8882" t="str">
            <v>BFA0010033</v>
          </cell>
          <cell r="C8882" t="str">
            <v>220BFA0010033</v>
          </cell>
          <cell r="D8882" t="str">
            <v>内六角花形圆柱头螺钉</v>
          </cell>
        </row>
        <row r="8883">
          <cell r="B8883" t="str">
            <v>SHT0000690</v>
          </cell>
          <cell r="C8883" t="str">
            <v>220SHT0000690</v>
          </cell>
          <cell r="D8883" t="str">
            <v>吊带上固定座</v>
          </cell>
        </row>
        <row r="8884">
          <cell r="B8884" t="str">
            <v>SCS0010584</v>
          </cell>
          <cell r="C8884" t="str">
            <v>230SCS0010584</v>
          </cell>
          <cell r="D8884" t="str">
            <v>靠背面套固定钢丝-左</v>
          </cell>
        </row>
        <row r="8885">
          <cell r="B8885" t="str">
            <v>SCS0010585</v>
          </cell>
          <cell r="C8885" t="str">
            <v>230SCS0010585</v>
          </cell>
          <cell r="D8885" t="str">
            <v>靠背面套固定钢丝-右</v>
          </cell>
        </row>
        <row r="8886">
          <cell r="B8886" t="str">
            <v>SCS0010764</v>
          </cell>
          <cell r="C8886" t="str">
            <v>230SCS0010764</v>
          </cell>
          <cell r="D8886" t="str">
            <v>靠背侧翼支撑钢丝-右</v>
          </cell>
        </row>
        <row r="8887">
          <cell r="B8887" t="str">
            <v>SCS0010765</v>
          </cell>
          <cell r="C8887" t="str">
            <v>230SCS0010765</v>
          </cell>
          <cell r="D8887" t="str">
            <v>靠背侧翼支撑钢丝-左</v>
          </cell>
        </row>
        <row r="8888">
          <cell r="B8888" t="str">
            <v>SHT0001772</v>
          </cell>
          <cell r="C8888" t="str">
            <v>230SHT0001772</v>
          </cell>
          <cell r="D8888" t="str">
            <v>旋转片</v>
          </cell>
        </row>
        <row r="8889">
          <cell r="B8889" t="str">
            <v>SHT0011054</v>
          </cell>
          <cell r="C8889" t="str">
            <v>230SHT0011054</v>
          </cell>
          <cell r="D8889" t="str">
            <v>靠背骨架下支撑钢线</v>
          </cell>
        </row>
        <row r="8890">
          <cell r="B8890" t="str">
            <v>SHT0012038</v>
          </cell>
          <cell r="C8890" t="str">
            <v>230SHT0012038</v>
          </cell>
          <cell r="D8890" t="str">
            <v>解锁总成安装轴</v>
          </cell>
        </row>
        <row r="8891">
          <cell r="B8891" t="str">
            <v>SHT0012110</v>
          </cell>
          <cell r="C8891" t="str">
            <v>230SHT0012110</v>
          </cell>
          <cell r="D8891" t="str">
            <v>主边罩壳固定钢丝</v>
          </cell>
        </row>
        <row r="8892">
          <cell r="B8892" t="str">
            <v>SHT0012148</v>
          </cell>
          <cell r="C8892" t="str">
            <v>230SHT0012148</v>
          </cell>
          <cell r="D8892" t="str">
            <v>后轴固定塑料件</v>
          </cell>
        </row>
        <row r="8893">
          <cell r="B8893" t="str">
            <v>SHT0013180</v>
          </cell>
          <cell r="C8893" t="str">
            <v>230SHT0013180</v>
          </cell>
          <cell r="D8893" t="str">
            <v>防尘罩机械左调</v>
          </cell>
        </row>
        <row r="8894">
          <cell r="B8894" t="str">
            <v>SHT0013352</v>
          </cell>
          <cell r="C8894" t="str">
            <v>230SHT0013352</v>
          </cell>
          <cell r="D8894" t="str">
            <v>防尘罩机械右调</v>
          </cell>
        </row>
        <row r="8895">
          <cell r="B8895" t="str">
            <v>SHT0013362</v>
          </cell>
          <cell r="C8895" t="str">
            <v>230SHT0013362</v>
          </cell>
          <cell r="D8895" t="str">
            <v>副驾低配五层防尘罩</v>
          </cell>
        </row>
        <row r="8896">
          <cell r="B8896" t="str">
            <v>SHT0013733</v>
          </cell>
          <cell r="C8896" t="str">
            <v>230SHT0013733</v>
          </cell>
          <cell r="D8896" t="str">
            <v>上限位缓冲块</v>
          </cell>
        </row>
        <row r="8897">
          <cell r="B8897" t="str">
            <v>SHT0013859</v>
          </cell>
          <cell r="C8897" t="str">
            <v>230SHT0013859</v>
          </cell>
          <cell r="D8897" t="str">
            <v>副驾中间安全带导向钢丝</v>
          </cell>
        </row>
        <row r="8898">
          <cell r="B8898" t="str">
            <v>SLT0002707</v>
          </cell>
          <cell r="C8898" t="str">
            <v>230SLT0002707</v>
          </cell>
          <cell r="D8898" t="str">
            <v>靠背支撑钢丝440mm</v>
          </cell>
        </row>
        <row r="8899">
          <cell r="B8899" t="str">
            <v>SLT0002017</v>
          </cell>
          <cell r="C8899" t="str">
            <v>230SLT0002017</v>
          </cell>
          <cell r="D8899" t="str">
            <v>25旋转座</v>
          </cell>
        </row>
        <row r="8900">
          <cell r="B8900" t="str">
            <v>SHT0001088</v>
          </cell>
          <cell r="C8900" t="str">
            <v>230SHT0001088</v>
          </cell>
          <cell r="D8900" t="str">
            <v>上框内支撑柱</v>
          </cell>
        </row>
        <row r="8901">
          <cell r="B8901" t="str">
            <v>SCS0004400</v>
          </cell>
          <cell r="C8901" t="str">
            <v>230SCS0004400</v>
          </cell>
          <cell r="D8901" t="str">
            <v>中改调角器限位支架</v>
          </cell>
        </row>
        <row r="8902">
          <cell r="B8902" t="str">
            <v>SLT0000061</v>
          </cell>
          <cell r="C8902" t="str">
            <v>220SLT0000061</v>
          </cell>
          <cell r="D8902" t="str">
            <v>司机座垫滑轨护盖富康色</v>
          </cell>
        </row>
        <row r="8903">
          <cell r="B8903" t="str">
            <v>SLT0000687</v>
          </cell>
          <cell r="C8903" t="str">
            <v>220SLT0000687</v>
          </cell>
          <cell r="D8903" t="str">
            <v>欧马可灰滑轨护盖（浅灰）</v>
          </cell>
        </row>
        <row r="8904">
          <cell r="B8904" t="str">
            <v>SLT0000697</v>
          </cell>
          <cell r="C8904" t="str">
            <v>220SLT0000697</v>
          </cell>
          <cell r="D8904" t="str">
            <v>滑轨护盖（棕）</v>
          </cell>
        </row>
        <row r="8905">
          <cell r="B8905" t="str">
            <v>SHT0001174</v>
          </cell>
          <cell r="C8905" t="str">
            <v>230SHT0001174</v>
          </cell>
          <cell r="D8905" t="str">
            <v>绞架上滑槽</v>
          </cell>
        </row>
        <row r="8906">
          <cell r="B8906" t="str">
            <v>SBS0010033</v>
          </cell>
          <cell r="C8906" t="str">
            <v>220SBS0010033</v>
          </cell>
          <cell r="D8906" t="str">
            <v>司机塑胶解锁手把</v>
          </cell>
        </row>
        <row r="8907">
          <cell r="B8907" t="str">
            <v>SBS0010040</v>
          </cell>
          <cell r="C8907" t="str">
            <v>220SBS0010040</v>
          </cell>
          <cell r="D8907" t="str">
            <v>副司机塑胶解锁手把</v>
          </cell>
        </row>
        <row r="8908">
          <cell r="B8908" t="str">
            <v>SLT0000311</v>
          </cell>
          <cell r="C8908" t="str">
            <v>220SLT0000311</v>
          </cell>
          <cell r="D8908" t="str">
            <v>K1司机解锁把手</v>
          </cell>
        </row>
        <row r="8909">
          <cell r="B8909" t="str">
            <v>SLT0000358</v>
          </cell>
          <cell r="C8909" t="str">
            <v>220SLT0000358</v>
          </cell>
          <cell r="D8909" t="str">
            <v>K1副司机解锁把手</v>
          </cell>
        </row>
        <row r="8910">
          <cell r="B8910" t="str">
            <v>SHT0001164</v>
          </cell>
          <cell r="C8910" t="str">
            <v>230SHT0001164</v>
          </cell>
          <cell r="D8910" t="str">
            <v>调节螺母下固定板</v>
          </cell>
        </row>
        <row r="8911">
          <cell r="B8911" t="str">
            <v>REM0010171</v>
          </cell>
          <cell r="C8911" t="str">
            <v>210REM0010171</v>
          </cell>
          <cell r="D8911" t="str">
            <v>H6蝶形弹簧</v>
          </cell>
        </row>
        <row r="8912">
          <cell r="B8912" t="str">
            <v>REM0001924</v>
          </cell>
          <cell r="C8912" t="str">
            <v>210REM0001924</v>
          </cell>
          <cell r="D8912" t="str">
            <v>驭菱左镜座下盖</v>
          </cell>
        </row>
        <row r="8913">
          <cell r="B8913" t="str">
            <v>REM0001930</v>
          </cell>
          <cell r="C8913" t="str">
            <v>210REM0001930</v>
          </cell>
          <cell r="D8913" t="str">
            <v>驭菱右镜座下盖</v>
          </cell>
        </row>
        <row r="8914">
          <cell r="B8914" t="str">
            <v>SCS0004839</v>
          </cell>
          <cell r="C8914" t="str">
            <v>220SCS0004839</v>
          </cell>
          <cell r="D8914" t="str">
            <v>升降棘轮固定板</v>
          </cell>
        </row>
        <row r="8915">
          <cell r="B8915" t="str">
            <v>BFA0000348</v>
          </cell>
          <cell r="C8915" t="str">
            <v>230BFA0000348</v>
          </cell>
          <cell r="D8915" t="str">
            <v>铆钉</v>
          </cell>
        </row>
        <row r="8916">
          <cell r="B8916" t="str">
            <v>SHT0010225</v>
          </cell>
          <cell r="C8916" t="str">
            <v>230SHT0010225</v>
          </cell>
          <cell r="D8916" t="str">
            <v>仰角连杆轴</v>
          </cell>
        </row>
        <row r="8917">
          <cell r="B8917" t="str">
            <v>REM0001879</v>
          </cell>
          <cell r="C8917" t="str">
            <v>210REM0001879</v>
          </cell>
          <cell r="D8917" t="str">
            <v>济南轻卡旋转轴喷涂</v>
          </cell>
        </row>
        <row r="8918">
          <cell r="B8918" t="str">
            <v>REM0002196</v>
          </cell>
          <cell r="C8918" t="str">
            <v>210REM0002196</v>
          </cell>
          <cell r="D8918" t="str">
            <v>M31RB线束插接器</v>
          </cell>
        </row>
        <row r="8919">
          <cell r="B8919" t="str">
            <v>REM0001879</v>
          </cell>
          <cell r="C8919" t="str">
            <v>230REM0001879</v>
          </cell>
          <cell r="D8919" t="str">
            <v>济南轻卡旋转轴喷涂</v>
          </cell>
        </row>
        <row r="8920">
          <cell r="B8920" t="str">
            <v>SHT0001147</v>
          </cell>
          <cell r="C8920" t="str">
            <v>230SHT0001147</v>
          </cell>
          <cell r="D8920" t="str">
            <v>上限位缓冲块</v>
          </cell>
        </row>
        <row r="8921">
          <cell r="B8921" t="str">
            <v>SLT0002535</v>
          </cell>
          <cell r="C8921" t="str">
            <v>230SLT0002535</v>
          </cell>
          <cell r="D8921" t="str">
            <v>驾驶员座垫固定支架</v>
          </cell>
        </row>
        <row r="8922">
          <cell r="B8922" t="str">
            <v>BSP0000042</v>
          </cell>
          <cell r="C8922" t="str">
            <v>230BSP0000042</v>
          </cell>
          <cell r="D8922" t="str">
            <v>升降小拉簧</v>
          </cell>
        </row>
        <row r="8923">
          <cell r="B8923" t="str">
            <v>SHT0001157</v>
          </cell>
          <cell r="C8923" t="str">
            <v>230SHT0001157</v>
          </cell>
          <cell r="D8923" t="str">
            <v>滑轨固定座</v>
          </cell>
        </row>
        <row r="8924">
          <cell r="B8924" t="str">
            <v>TSY0010349</v>
          </cell>
          <cell r="C8924" t="str">
            <v>220TSY0010349</v>
          </cell>
          <cell r="D8924" t="str">
            <v>吊紧带820mm*27mm*N</v>
          </cell>
        </row>
        <row r="8925">
          <cell r="B8925" t="str">
            <v>SHT0001972</v>
          </cell>
          <cell r="C8925" t="str">
            <v>230SHT0001972</v>
          </cell>
          <cell r="D8925" t="str">
            <v>罩壳前固定片</v>
          </cell>
        </row>
        <row r="8926">
          <cell r="B8926" t="str">
            <v>TSY0000286</v>
          </cell>
          <cell r="C8926" t="str">
            <v>220TSY0000286</v>
          </cell>
          <cell r="D8926" t="str">
            <v>扣条KT-32-500</v>
          </cell>
        </row>
        <row r="8927">
          <cell r="B8927" t="str">
            <v>REM0000027</v>
          </cell>
          <cell r="C8927" t="str">
            <v>210REM0000027</v>
          </cell>
          <cell r="D8927" t="str">
            <v>BC316磨擦片</v>
          </cell>
        </row>
        <row r="8928">
          <cell r="B8928" t="str">
            <v>BFA0010027</v>
          </cell>
          <cell r="C8928" t="str">
            <v>220BFA0010027</v>
          </cell>
          <cell r="D8928" t="str">
            <v>内六角花形圆柱头螺钉</v>
          </cell>
        </row>
        <row r="8929">
          <cell r="B8929" t="str">
            <v>SCS0004081</v>
          </cell>
          <cell r="C8929" t="str">
            <v>220SCS0004081</v>
          </cell>
          <cell r="D8929" t="str">
            <v>拉线固定座L</v>
          </cell>
        </row>
        <row r="8930">
          <cell r="B8930" t="str">
            <v>SCS0004090</v>
          </cell>
          <cell r="C8930" t="str">
            <v>220SCS0004090</v>
          </cell>
          <cell r="D8930" t="str">
            <v>拉线固定座R</v>
          </cell>
        </row>
        <row r="8931">
          <cell r="B8931" t="str">
            <v>BFA0010027</v>
          </cell>
          <cell r="C8931" t="str">
            <v>230BFA0010027</v>
          </cell>
          <cell r="D8931" t="str">
            <v>内六角花形圆柱头螺钉</v>
          </cell>
        </row>
        <row r="8932">
          <cell r="B8932" t="str">
            <v>SLT0002705</v>
          </cell>
          <cell r="C8932" t="str">
            <v>230SLT0002705</v>
          </cell>
          <cell r="D8932" t="str">
            <v>欧马可窄车大背400mm</v>
          </cell>
        </row>
        <row r="8933">
          <cell r="B8933" t="str">
            <v>TSY0000044</v>
          </cell>
          <cell r="C8933" t="str">
            <v>220TSY0000044</v>
          </cell>
          <cell r="D8933" t="str">
            <v>板条KT-15-465</v>
          </cell>
        </row>
        <row r="8934">
          <cell r="B8934" t="str">
            <v>SLT0010087</v>
          </cell>
          <cell r="C8934" t="str">
            <v>220SLT0010087</v>
          </cell>
          <cell r="D8934" t="str">
            <v>KT-135-2-820mm*27mm副座</v>
          </cell>
        </row>
        <row r="8935">
          <cell r="B8935" t="str">
            <v>SLT0010104</v>
          </cell>
          <cell r="C8935" t="str">
            <v>220SLT0010104</v>
          </cell>
          <cell r="D8935" t="str">
            <v>KT-135-2-820mm*25mm正座</v>
          </cell>
        </row>
        <row r="8936">
          <cell r="B8936" t="str">
            <v>TSY0000727</v>
          </cell>
          <cell r="C8936" t="str">
            <v>220TSY0000727</v>
          </cell>
          <cell r="D8936" t="str">
            <v>KT-135-2-820mm*25mm正座</v>
          </cell>
        </row>
        <row r="8937">
          <cell r="B8937" t="str">
            <v>REM0001832</v>
          </cell>
          <cell r="C8937" t="str">
            <v>210REM0001832</v>
          </cell>
          <cell r="D8937" t="str">
            <v>ETX镜头压板内(螺母)</v>
          </cell>
        </row>
        <row r="8938">
          <cell r="B8938" t="str">
            <v>REM0001832</v>
          </cell>
          <cell r="C8938" t="str">
            <v>230REM0001832</v>
          </cell>
          <cell r="D8938" t="str">
            <v>ETX镜头压板内(螺母)</v>
          </cell>
        </row>
        <row r="8939">
          <cell r="B8939" t="str">
            <v>RSM0000036</v>
          </cell>
          <cell r="C8939" t="str">
            <v>210RSM0000036</v>
          </cell>
          <cell r="D8939" t="str">
            <v>新捷运前下视胶垫</v>
          </cell>
        </row>
        <row r="8940">
          <cell r="B8940" t="str">
            <v>TSY0010279</v>
          </cell>
          <cell r="C8940" t="str">
            <v>220TSY0010279</v>
          </cell>
          <cell r="D8940" t="str">
            <v>吊紧带810*27</v>
          </cell>
        </row>
        <row r="8941">
          <cell r="B8941" t="str">
            <v>REM0001900</v>
          </cell>
          <cell r="C8941" t="str">
            <v>210REM0001900</v>
          </cell>
          <cell r="D8941" t="str">
            <v>ETX垫板</v>
          </cell>
        </row>
        <row r="8942">
          <cell r="B8942" t="str">
            <v>SCS0004622</v>
          </cell>
          <cell r="C8942" t="str">
            <v>230SCS0004622</v>
          </cell>
          <cell r="D8942" t="str">
            <v>涡簧固定板</v>
          </cell>
        </row>
        <row r="8943">
          <cell r="B8943" t="str">
            <v>SHT0001353</v>
          </cell>
          <cell r="C8943" t="str">
            <v>230SHT0001353</v>
          </cell>
          <cell r="D8943" t="str">
            <v>安全带限位板电泳</v>
          </cell>
        </row>
        <row r="8944">
          <cell r="B8944" t="str">
            <v>BSP0000016</v>
          </cell>
          <cell r="C8944" t="str">
            <v>210BSP0000016</v>
          </cell>
          <cell r="D8944" t="str">
            <v>M20弹簧</v>
          </cell>
        </row>
        <row r="8945">
          <cell r="B8945" t="str">
            <v>BSP0000016</v>
          </cell>
          <cell r="C8945" t="str">
            <v>230BSP0000016</v>
          </cell>
          <cell r="D8945" t="str">
            <v>M20弹簧</v>
          </cell>
        </row>
        <row r="8946">
          <cell r="B8946" t="str">
            <v>SHT0000989</v>
          </cell>
          <cell r="C8946" t="str">
            <v>230SHT0000989</v>
          </cell>
          <cell r="D8946" t="str">
            <v>升降后旋转轴</v>
          </cell>
        </row>
        <row r="8947">
          <cell r="B8947" t="str">
            <v>TSY0010111</v>
          </cell>
          <cell r="C8947" t="str">
            <v>220TSY0010111</v>
          </cell>
          <cell r="D8947" t="str">
            <v>吊紧带（绒布+PP条）520</v>
          </cell>
        </row>
        <row r="8948">
          <cell r="B8948" t="str">
            <v>SLT0002389</v>
          </cell>
          <cell r="C8948" t="str">
            <v>230SLT0002389</v>
          </cell>
          <cell r="D8948" t="str">
            <v>22旋转座</v>
          </cell>
        </row>
        <row r="8949">
          <cell r="B8949" t="str">
            <v>REM0000101</v>
          </cell>
          <cell r="C8949" t="str">
            <v>210REM0000101</v>
          </cell>
          <cell r="D8949" t="str">
            <v>BC311磨擦片</v>
          </cell>
        </row>
        <row r="8950">
          <cell r="B8950" t="str">
            <v>TSY0000322</v>
          </cell>
          <cell r="C8950" t="str">
            <v>220TSY0000322</v>
          </cell>
          <cell r="D8950" t="str">
            <v>黑色搭扣（硬）</v>
          </cell>
        </row>
        <row r="8951">
          <cell r="B8951" t="str">
            <v>TSY0000323</v>
          </cell>
          <cell r="C8951" t="str">
            <v>220TSY0000323</v>
          </cell>
          <cell r="D8951" t="str">
            <v>黑色搭扣（软）</v>
          </cell>
        </row>
        <row r="8952">
          <cell r="B8952" t="str">
            <v>BCL0000004</v>
          </cell>
          <cell r="C8952" t="str">
            <v>220BCL0000004</v>
          </cell>
          <cell r="D8952" t="str">
            <v>3mm钣金卡子</v>
          </cell>
        </row>
        <row r="8953">
          <cell r="B8953" t="str">
            <v>BPC0000013</v>
          </cell>
          <cell r="C8953" t="str">
            <v>220BPC0000013</v>
          </cell>
          <cell r="D8953" t="str">
            <v>紧固箍(气管直径4mm)</v>
          </cell>
        </row>
        <row r="8954">
          <cell r="B8954" t="str">
            <v>BPC0000013</v>
          </cell>
          <cell r="C8954" t="str">
            <v>230BPC0000013</v>
          </cell>
          <cell r="D8954" t="str">
            <v>紧固箍(气管直径4mm)</v>
          </cell>
        </row>
        <row r="8955">
          <cell r="B8955" t="str">
            <v>SLT0010521</v>
          </cell>
          <cell r="C8955" t="str">
            <v>230SLT0010521</v>
          </cell>
          <cell r="D8955" t="str">
            <v>阻尼连接轴</v>
          </cell>
        </row>
        <row r="8956">
          <cell r="B8956" t="str">
            <v>SHT0011466</v>
          </cell>
          <cell r="C8956" t="str">
            <v>220SHT0011466</v>
          </cell>
          <cell r="D8956" t="str">
            <v>靠背左侧无纺布</v>
          </cell>
        </row>
        <row r="8957">
          <cell r="B8957" t="str">
            <v>SHT0013275</v>
          </cell>
          <cell r="C8957" t="str">
            <v>220SHT0013275</v>
          </cell>
          <cell r="D8957" t="str">
            <v>靠背右侧无纺布</v>
          </cell>
        </row>
        <row r="8958">
          <cell r="B8958" t="str">
            <v>SHT0001967</v>
          </cell>
          <cell r="C8958" t="str">
            <v>230SHT0001967</v>
          </cell>
          <cell r="D8958" t="str">
            <v>悬浮机构支架总成</v>
          </cell>
        </row>
        <row r="8959">
          <cell r="B8959" t="str">
            <v>SLT0002709</v>
          </cell>
          <cell r="C8959" t="str">
            <v>230SLT0002709</v>
          </cell>
          <cell r="D8959" t="str">
            <v>靠背支撑钢丝398mm</v>
          </cell>
        </row>
        <row r="8960">
          <cell r="B8960" t="str">
            <v>SCS0004419</v>
          </cell>
          <cell r="C8960" t="str">
            <v>230SCS0004419</v>
          </cell>
          <cell r="D8960" t="str">
            <v>泡棉前加强支撑钢丝</v>
          </cell>
        </row>
        <row r="8961">
          <cell r="B8961" t="str">
            <v>BFA0000294</v>
          </cell>
          <cell r="C8961" t="str">
            <v>220BFA0000294</v>
          </cell>
          <cell r="D8961" t="str">
            <v>安全带螺栓</v>
          </cell>
        </row>
        <row r="8962">
          <cell r="B8962" t="str">
            <v>BFA0000294</v>
          </cell>
          <cell r="C8962" t="str">
            <v>230BFA0000294</v>
          </cell>
          <cell r="D8962" t="str">
            <v>安全带螺栓</v>
          </cell>
        </row>
        <row r="8963">
          <cell r="B8963" t="str">
            <v>BFA0000143</v>
          </cell>
          <cell r="C8963" t="str">
            <v>210BFA0000143</v>
          </cell>
          <cell r="D8963" t="str">
            <v>C35DB特殊螺丝(M6*32)</v>
          </cell>
        </row>
        <row r="8964">
          <cell r="B8964" t="str">
            <v>BFA0000289</v>
          </cell>
          <cell r="C8964" t="str">
            <v>220BFA0000289</v>
          </cell>
          <cell r="D8964" t="str">
            <v>十字槽盘头螺钉</v>
          </cell>
        </row>
        <row r="8965">
          <cell r="B8965" t="str">
            <v>BFA0000289</v>
          </cell>
          <cell r="C8965" t="str">
            <v>230BFA0000289</v>
          </cell>
          <cell r="D8965" t="str">
            <v>十字槽盘头螺钉</v>
          </cell>
        </row>
        <row r="8966">
          <cell r="B8966" t="str">
            <v>SLT0010541</v>
          </cell>
          <cell r="C8966" t="str">
            <v>230SLT0010541</v>
          </cell>
          <cell r="D8966" t="str">
            <v>阻尼器支架</v>
          </cell>
        </row>
        <row r="8967">
          <cell r="B8967" t="str">
            <v>SHT0001134</v>
          </cell>
          <cell r="C8967" t="str">
            <v>230SHT0001134</v>
          </cell>
          <cell r="D8967" t="str">
            <v>限位垫片</v>
          </cell>
        </row>
        <row r="8968">
          <cell r="B8968" t="str">
            <v>SHT0001302</v>
          </cell>
          <cell r="C8968" t="str">
            <v>230SHT0001302</v>
          </cell>
          <cell r="D8968" t="str">
            <v>连杆板1电泳</v>
          </cell>
        </row>
        <row r="8969">
          <cell r="B8969" t="str">
            <v>TSY0000456</v>
          </cell>
          <cell r="C8969" t="str">
            <v>220TSY0000456</v>
          </cell>
          <cell r="D8969" t="str">
            <v>扣条KT-32-355</v>
          </cell>
        </row>
        <row r="8970">
          <cell r="B8970" t="str">
            <v>TSY0000864</v>
          </cell>
          <cell r="C8970" t="str">
            <v>220TSY0000864</v>
          </cell>
          <cell r="D8970" t="str">
            <v>米色拉锁50cm</v>
          </cell>
        </row>
        <row r="8971">
          <cell r="B8971" t="str">
            <v>SHT0001953</v>
          </cell>
          <cell r="C8971" t="str">
            <v>230SHT0001953</v>
          </cell>
          <cell r="D8971" t="str">
            <v>腰托固定横衬条</v>
          </cell>
        </row>
        <row r="8972">
          <cell r="B8972" t="str">
            <v>BEC0000041</v>
          </cell>
          <cell r="C8972" t="str">
            <v>210BEC0000041</v>
          </cell>
          <cell r="D8972" t="str">
            <v>1029室灯泡12V</v>
          </cell>
        </row>
        <row r="8973">
          <cell r="B8973" t="str">
            <v>SCS0004688</v>
          </cell>
          <cell r="C8973" t="str">
            <v>230SCS0004688</v>
          </cell>
          <cell r="D8973" t="str">
            <v>靠背左铰链连接板</v>
          </cell>
        </row>
        <row r="8974">
          <cell r="B8974" t="str">
            <v>SCS0004689</v>
          </cell>
          <cell r="C8974" t="str">
            <v>230SCS0004689</v>
          </cell>
          <cell r="D8974" t="str">
            <v>靠背右铰链连接板</v>
          </cell>
        </row>
        <row r="8975">
          <cell r="B8975" t="str">
            <v>BEC0000071</v>
          </cell>
          <cell r="C8975" t="str">
            <v>210BEC0000071</v>
          </cell>
          <cell r="D8975" t="str">
            <v>蓝塑铜线AVX0.3</v>
          </cell>
        </row>
        <row r="8976">
          <cell r="B8976" t="str">
            <v>BEC0000072</v>
          </cell>
          <cell r="C8976" t="str">
            <v>210BEC0000072</v>
          </cell>
          <cell r="D8976" t="str">
            <v>橙塑铜线AVX0.3</v>
          </cell>
        </row>
        <row r="8977">
          <cell r="B8977" t="str">
            <v>BEC0000073</v>
          </cell>
          <cell r="C8977" t="str">
            <v>210BEC0000073</v>
          </cell>
          <cell r="D8977" t="str">
            <v>灰塑铜线AVX0.3</v>
          </cell>
        </row>
        <row r="8978">
          <cell r="B8978" t="str">
            <v>BEC0000074</v>
          </cell>
          <cell r="C8978" t="str">
            <v>210BEC0000074</v>
          </cell>
          <cell r="D8978" t="str">
            <v>黄塑铜线AVX0.3</v>
          </cell>
        </row>
        <row r="8979">
          <cell r="B8979" t="str">
            <v>SBS0010047</v>
          </cell>
          <cell r="C8979" t="str">
            <v>220SBS0010047</v>
          </cell>
          <cell r="D8979" t="str">
            <v>底座后护盖</v>
          </cell>
        </row>
        <row r="8980">
          <cell r="B8980" t="str">
            <v>SLT0000377</v>
          </cell>
          <cell r="C8980" t="str">
            <v>220SLT0000377</v>
          </cell>
          <cell r="D8980" t="str">
            <v>K1底座护盖（后）</v>
          </cell>
        </row>
        <row r="8981">
          <cell r="B8981" t="str">
            <v>BFA0000583</v>
          </cell>
          <cell r="C8981" t="str">
            <v>210BFA0000583</v>
          </cell>
          <cell r="D8981" t="str">
            <v>10*35内方黑达克罗</v>
          </cell>
        </row>
        <row r="8982">
          <cell r="B8982" t="str">
            <v>BFA0000583</v>
          </cell>
          <cell r="C8982" t="str">
            <v>230BFA0000583</v>
          </cell>
          <cell r="D8982" t="str">
            <v>10*35内方黑达克罗</v>
          </cell>
        </row>
        <row r="8983">
          <cell r="B8983" t="str">
            <v>BFA0000581</v>
          </cell>
          <cell r="C8983" t="str">
            <v>210BFA0000581</v>
          </cell>
          <cell r="D8983" t="str">
            <v>10*40内方黑达克罗</v>
          </cell>
        </row>
        <row r="8984">
          <cell r="B8984" t="str">
            <v>RCA0000086</v>
          </cell>
          <cell r="C8984" t="str">
            <v>210RCA0000086</v>
          </cell>
          <cell r="D8984" t="str">
            <v>B40L铰链小盖</v>
          </cell>
        </row>
        <row r="8985">
          <cell r="B8985" t="str">
            <v>REM0003379</v>
          </cell>
          <cell r="C8985" t="str">
            <v>210REM0003379</v>
          </cell>
          <cell r="D8985" t="str">
            <v>TS-002延长线</v>
          </cell>
        </row>
        <row r="8986">
          <cell r="B8986" t="str">
            <v>SHT0014176</v>
          </cell>
          <cell r="C8986" t="str">
            <v>220SHT0014176</v>
          </cell>
          <cell r="D8986" t="str">
            <v>35mm刺毛条</v>
          </cell>
        </row>
        <row r="8987">
          <cell r="B8987" t="str">
            <v>SLT0000086</v>
          </cell>
          <cell r="C8987" t="str">
            <v>220SLT0000086</v>
          </cell>
          <cell r="D8987" t="str">
            <v>M3右舵小折罩壳（灰）</v>
          </cell>
        </row>
        <row r="8988">
          <cell r="B8988" t="str">
            <v>SLT0000147</v>
          </cell>
          <cell r="C8988" t="str">
            <v>220SLT0000147</v>
          </cell>
          <cell r="D8988" t="str">
            <v>M3小折罩壳欧马可富康色</v>
          </cell>
        </row>
        <row r="8989">
          <cell r="B8989" t="str">
            <v>BFA0000581</v>
          </cell>
          <cell r="C8989" t="str">
            <v>230BFA0000581</v>
          </cell>
          <cell r="D8989" t="str">
            <v>10*40内方黑达克罗</v>
          </cell>
        </row>
        <row r="8990">
          <cell r="B8990" t="str">
            <v>SHT0010829</v>
          </cell>
          <cell r="C8990" t="str">
            <v>230SHT0010829</v>
          </cell>
          <cell r="D8990" t="str">
            <v>仰角小齿板连接螺母</v>
          </cell>
        </row>
        <row r="8991">
          <cell r="B8991" t="str">
            <v>SHT0001407</v>
          </cell>
          <cell r="C8991" t="str">
            <v>230SHT0001407</v>
          </cell>
          <cell r="D8991" t="str">
            <v>司机调角器解锁手柄</v>
          </cell>
        </row>
        <row r="8992">
          <cell r="B8992" t="str">
            <v>SHT0002068</v>
          </cell>
          <cell r="C8992" t="str">
            <v>230SHT0002068</v>
          </cell>
          <cell r="D8992" t="str">
            <v>调角器解锁把手右</v>
          </cell>
        </row>
        <row r="8993">
          <cell r="B8993" t="str">
            <v>SHT0010699</v>
          </cell>
          <cell r="C8993" t="str">
            <v>230SHT0010699</v>
          </cell>
          <cell r="D8993" t="str">
            <v>橡胶垫安装支架</v>
          </cell>
        </row>
        <row r="8994">
          <cell r="B8994" t="str">
            <v>SHT0001202</v>
          </cell>
          <cell r="C8994" t="str">
            <v>230SHT0001202</v>
          </cell>
          <cell r="D8994" t="str">
            <v>阻尼器上支架</v>
          </cell>
        </row>
        <row r="8995">
          <cell r="B8995" t="str">
            <v>REM0000779</v>
          </cell>
          <cell r="C8995" t="str">
            <v>210REM0000779</v>
          </cell>
          <cell r="D8995" t="str">
            <v>C33D镜片托左</v>
          </cell>
        </row>
        <row r="8996">
          <cell r="B8996" t="str">
            <v>REM0000810</v>
          </cell>
          <cell r="C8996" t="str">
            <v>210REM0000810</v>
          </cell>
          <cell r="D8996" t="str">
            <v>C33D镜片托右</v>
          </cell>
        </row>
        <row r="8997">
          <cell r="B8997" t="str">
            <v>SCS0004029</v>
          </cell>
          <cell r="C8997" t="str">
            <v>220SCS0004029</v>
          </cell>
          <cell r="D8997" t="str">
            <v>头枕主插管黑色</v>
          </cell>
        </row>
        <row r="8998">
          <cell r="B8998" t="str">
            <v>SCS0004036</v>
          </cell>
          <cell r="C8998" t="str">
            <v>220SCS0004036</v>
          </cell>
          <cell r="D8998" t="str">
            <v>头枕副插管黑色</v>
          </cell>
        </row>
        <row r="8999">
          <cell r="B8999" t="str">
            <v>SBS0010036</v>
          </cell>
          <cell r="C8999" t="str">
            <v>220SBS0010036</v>
          </cell>
          <cell r="D8999" t="str">
            <v>头枕主插管</v>
          </cell>
        </row>
        <row r="9000">
          <cell r="B9000" t="str">
            <v>SBS0010037</v>
          </cell>
          <cell r="C9000" t="str">
            <v>220SBS0010037</v>
          </cell>
          <cell r="D9000" t="str">
            <v>头枕副插管</v>
          </cell>
        </row>
        <row r="9001">
          <cell r="B9001" t="str">
            <v>SBS0010176</v>
          </cell>
          <cell r="C9001" t="str">
            <v>220SBS0010176</v>
          </cell>
          <cell r="D9001" t="str">
            <v>头枕副插管</v>
          </cell>
        </row>
        <row r="9002">
          <cell r="B9002" t="str">
            <v>SBS0010177</v>
          </cell>
          <cell r="C9002" t="str">
            <v>220SBS0010177</v>
          </cell>
          <cell r="D9002" t="str">
            <v>头枕主插管</v>
          </cell>
        </row>
        <row r="9003">
          <cell r="B9003" t="str">
            <v>SHT0010516</v>
          </cell>
          <cell r="C9003" t="str">
            <v>230SHT0010516</v>
          </cell>
          <cell r="D9003" t="str">
            <v>阻尼器弹簧保护架</v>
          </cell>
        </row>
        <row r="9004">
          <cell r="B9004" t="str">
            <v>TSY0010540</v>
          </cell>
          <cell r="C9004" t="str">
            <v>220TSY0010540</v>
          </cell>
          <cell r="D9004" t="str">
            <v>吊紧带780mm*27mm*N</v>
          </cell>
        </row>
        <row r="9005">
          <cell r="B9005" t="str">
            <v>TSY0010102</v>
          </cell>
          <cell r="C9005" t="str">
            <v>220TSY0010102</v>
          </cell>
          <cell r="D9005" t="str">
            <v>KT-135-27-780</v>
          </cell>
        </row>
        <row r="9006">
          <cell r="B9006" t="str">
            <v>BFA0000317</v>
          </cell>
          <cell r="C9006" t="str">
            <v>230BFA0000317</v>
          </cell>
          <cell r="D9006" t="str">
            <v>中改地脚旋转轴</v>
          </cell>
        </row>
        <row r="9007">
          <cell r="B9007" t="str">
            <v>REM0001809</v>
          </cell>
          <cell r="C9007" t="str">
            <v>210REM0001809</v>
          </cell>
          <cell r="D9007" t="str">
            <v>豪泺左上镜胶垫</v>
          </cell>
        </row>
        <row r="9008">
          <cell r="B9008" t="str">
            <v>REM0001818</v>
          </cell>
          <cell r="C9008" t="str">
            <v>210REM0001818</v>
          </cell>
          <cell r="D9008" t="str">
            <v>豪泺右上座胶垫</v>
          </cell>
        </row>
        <row r="9009">
          <cell r="B9009" t="str">
            <v>BFA0000595</v>
          </cell>
          <cell r="C9009" t="str">
            <v>230BFA0000595</v>
          </cell>
          <cell r="D9009" t="str">
            <v>欧马克左舵螺栓</v>
          </cell>
        </row>
        <row r="9010">
          <cell r="B9010" t="str">
            <v>SHT0001061</v>
          </cell>
          <cell r="C9010" t="str">
            <v>230SHT0001061</v>
          </cell>
          <cell r="D9010" t="str">
            <v>仰角调节机构阶梯轴</v>
          </cell>
        </row>
        <row r="9011">
          <cell r="B9011" t="str">
            <v>SLT0010342</v>
          </cell>
          <cell r="C9011" t="str">
            <v>230SLT0010342</v>
          </cell>
          <cell r="D9011" t="str">
            <v>驾驶员左侧护板固定支架A</v>
          </cell>
        </row>
        <row r="9012">
          <cell r="B9012" t="str">
            <v>BFA0010029</v>
          </cell>
          <cell r="C9012" t="str">
            <v>220BFA0010029</v>
          </cell>
          <cell r="D9012" t="str">
            <v>内六角花形盘头螺钉</v>
          </cell>
        </row>
        <row r="9013">
          <cell r="B9013" t="str">
            <v>SHT0011642</v>
          </cell>
          <cell r="C9013" t="str">
            <v>220SHT0011642</v>
          </cell>
          <cell r="D9013" t="str">
            <v>高调器衬套</v>
          </cell>
        </row>
        <row r="9014">
          <cell r="B9014" t="str">
            <v>SHT0010779</v>
          </cell>
          <cell r="C9014" t="str">
            <v>230SHT0010779</v>
          </cell>
          <cell r="D9014" t="str">
            <v>气袋腰托侧翼支撑钢丝</v>
          </cell>
        </row>
        <row r="9015">
          <cell r="B9015" t="str">
            <v>SHT0011642</v>
          </cell>
          <cell r="C9015" t="str">
            <v>230SHT0011642</v>
          </cell>
          <cell r="D9015" t="str">
            <v>高调器衬套</v>
          </cell>
        </row>
        <row r="9016">
          <cell r="B9016" t="str">
            <v>SLT0010089</v>
          </cell>
          <cell r="C9016" t="str">
            <v>220SLT0010089</v>
          </cell>
          <cell r="D9016" t="str">
            <v>KT-135-2-770mm*27mm副座</v>
          </cell>
        </row>
        <row r="9017">
          <cell r="B9017" t="str">
            <v>REM0001863</v>
          </cell>
          <cell r="C9017" t="str">
            <v>210REM0001863</v>
          </cell>
          <cell r="D9017" t="str">
            <v>时代s防水帽</v>
          </cell>
        </row>
        <row r="9018">
          <cell r="B9018" t="str">
            <v>RSM0000044</v>
          </cell>
          <cell r="C9018" t="str">
            <v>210RSM0000044</v>
          </cell>
          <cell r="D9018" t="str">
            <v>豪泺路面镜胶垫</v>
          </cell>
        </row>
        <row r="9019">
          <cell r="B9019" t="str">
            <v>BFA0000436</v>
          </cell>
          <cell r="C9019" t="str">
            <v>210BFA0000436</v>
          </cell>
          <cell r="D9019" t="str">
            <v>重卡镜头安装卡子带螺母</v>
          </cell>
        </row>
        <row r="9020">
          <cell r="B9020" t="str">
            <v>TMA0000199</v>
          </cell>
          <cell r="C9020" t="str">
            <v>210TMA0000199</v>
          </cell>
          <cell r="D9020" t="str">
            <v>豪泺纸箱垫片</v>
          </cell>
        </row>
        <row r="9021">
          <cell r="B9021" t="str">
            <v>SLT0000204</v>
          </cell>
          <cell r="C9021" t="str">
            <v>220SLT0000204</v>
          </cell>
          <cell r="D9021" t="str">
            <v>折叠跨座椅腿装饰罩</v>
          </cell>
        </row>
        <row r="9022">
          <cell r="B9022" t="str">
            <v>BFA0000436</v>
          </cell>
          <cell r="C9022" t="str">
            <v>230BFA0000436</v>
          </cell>
          <cell r="D9022" t="str">
            <v>重卡镜头安装卡子带螺母</v>
          </cell>
        </row>
        <row r="9023">
          <cell r="B9023" t="str">
            <v>SLT0000058</v>
          </cell>
          <cell r="C9023" t="str">
            <v>220SLT0000058</v>
          </cell>
          <cell r="D9023" t="str">
            <v>M3司机手柄欧马可富康色</v>
          </cell>
        </row>
        <row r="9024">
          <cell r="B9024" t="str">
            <v>SLT0000521</v>
          </cell>
          <cell r="C9024" t="str">
            <v>220SLT0000521</v>
          </cell>
          <cell r="D9024" t="str">
            <v>K1侧围挂钩</v>
          </cell>
        </row>
        <row r="9025">
          <cell r="B9025" t="str">
            <v>TSY0010541</v>
          </cell>
          <cell r="C9025" t="str">
            <v>220TSY0010541</v>
          </cell>
          <cell r="D9025" t="str">
            <v>吊紧带760mm*27mm*N</v>
          </cell>
        </row>
        <row r="9026">
          <cell r="B9026" t="str">
            <v>BCL0000030</v>
          </cell>
          <cell r="C9026" t="str">
            <v>210BCL0000030</v>
          </cell>
          <cell r="D9026" t="str">
            <v>奥驰镜头卡子</v>
          </cell>
        </row>
        <row r="9027">
          <cell r="B9027" t="str">
            <v>SHT0001006</v>
          </cell>
          <cell r="C9027" t="str">
            <v>230SHT0001006</v>
          </cell>
          <cell r="D9027" t="str">
            <v>前罩壳固定片</v>
          </cell>
        </row>
        <row r="9028">
          <cell r="B9028" t="str">
            <v>SHT0002173</v>
          </cell>
          <cell r="C9028" t="str">
            <v>210SHT0002173</v>
          </cell>
          <cell r="D9028" t="str">
            <v>BWL7500底座垫子</v>
          </cell>
        </row>
        <row r="9029">
          <cell r="B9029" t="str">
            <v>TST0001736</v>
          </cell>
          <cell r="C9029" t="str">
            <v>220TST0001736</v>
          </cell>
          <cell r="D9029" t="str">
            <v>手针</v>
          </cell>
        </row>
        <row r="9030">
          <cell r="B9030" t="str">
            <v>TST0001746</v>
          </cell>
          <cell r="C9030" t="str">
            <v>220TST0001746</v>
          </cell>
          <cell r="D9030" t="str">
            <v>针夹螺丝</v>
          </cell>
        </row>
        <row r="9031">
          <cell r="B9031" t="str">
            <v>TST0000114</v>
          </cell>
          <cell r="C9031" t="str">
            <v>230TST0000114</v>
          </cell>
          <cell r="D9031" t="str">
            <v>ф10×40（内方螺丝）</v>
          </cell>
        </row>
        <row r="9032">
          <cell r="B9032" t="str">
            <v>SHT0011237</v>
          </cell>
          <cell r="C9032" t="str">
            <v>230SHT0011237</v>
          </cell>
          <cell r="D9032" t="str">
            <v>内绞架固定块支撑轴套</v>
          </cell>
        </row>
        <row r="9033">
          <cell r="B9033" t="str">
            <v>TSY0000399</v>
          </cell>
          <cell r="C9033" t="str">
            <v>220TSY0000399</v>
          </cell>
          <cell r="D9033" t="str">
            <v>黑色松紧带25mm</v>
          </cell>
        </row>
        <row r="9034">
          <cell r="B9034" t="str">
            <v>SHT0001939</v>
          </cell>
          <cell r="C9034" t="str">
            <v>230SHT0001939</v>
          </cell>
          <cell r="D9034" t="str">
            <v>靠背支撑板条1</v>
          </cell>
        </row>
        <row r="9035">
          <cell r="B9035" t="str">
            <v>TSY0010119</v>
          </cell>
          <cell r="C9035" t="str">
            <v>220TSY0010119</v>
          </cell>
          <cell r="D9035" t="str">
            <v>勾条JYG38-2-300mm</v>
          </cell>
        </row>
        <row r="9036">
          <cell r="B9036" t="str">
            <v>BSP0000002</v>
          </cell>
          <cell r="C9036" t="str">
            <v>220BSP0000002</v>
          </cell>
          <cell r="D9036" t="str">
            <v>侧翻折叠板拉簧</v>
          </cell>
        </row>
        <row r="9037">
          <cell r="B9037" t="str">
            <v>SHT0001113</v>
          </cell>
          <cell r="C9037" t="str">
            <v>230SHT0001113</v>
          </cell>
          <cell r="D9037" t="str">
            <v>前挂簧板</v>
          </cell>
        </row>
        <row r="9038">
          <cell r="B9038" t="str">
            <v>SCS0006414</v>
          </cell>
          <cell r="C9038" t="str">
            <v>230SCS0006414</v>
          </cell>
          <cell r="D9038" t="str">
            <v>靠背左侧面套固定钢丝</v>
          </cell>
        </row>
        <row r="9039">
          <cell r="B9039" t="str">
            <v>SCS0006416</v>
          </cell>
          <cell r="C9039" t="str">
            <v>230SCS0006416</v>
          </cell>
          <cell r="D9039" t="str">
            <v>靠背右侧面套固定钢丝</v>
          </cell>
        </row>
        <row r="9040">
          <cell r="B9040" t="str">
            <v>SHT0010959</v>
          </cell>
          <cell r="C9040" t="str">
            <v>220SHT0010959</v>
          </cell>
          <cell r="D9040" t="str">
            <v>减震钉</v>
          </cell>
        </row>
        <row r="9041">
          <cell r="B9041" t="str">
            <v>SCS0004694</v>
          </cell>
          <cell r="C9041" t="str">
            <v>230SCS0004694</v>
          </cell>
          <cell r="D9041" t="str">
            <v>安全带出口塑料件固定板</v>
          </cell>
        </row>
        <row r="9042">
          <cell r="B9042" t="str">
            <v>SCS0004563</v>
          </cell>
          <cell r="C9042" t="str">
            <v>230SCS0004563</v>
          </cell>
          <cell r="D9042" t="str">
            <v>背面套成型钢丝右</v>
          </cell>
        </row>
        <row r="9043">
          <cell r="B9043" t="str">
            <v>SCS0004564</v>
          </cell>
          <cell r="C9043" t="str">
            <v>230SCS0004564</v>
          </cell>
          <cell r="D9043" t="str">
            <v>左侧背面套成型钢丝</v>
          </cell>
        </row>
        <row r="9044">
          <cell r="B9044" t="str">
            <v>TSY0000057</v>
          </cell>
          <cell r="C9044" t="str">
            <v>220TSY0000057</v>
          </cell>
          <cell r="D9044" t="str">
            <v>吊紧带KT-135-420mm</v>
          </cell>
        </row>
        <row r="9045">
          <cell r="B9045" t="str">
            <v>BFA0000378</v>
          </cell>
          <cell r="C9045" t="str">
            <v>230BFA0000378</v>
          </cell>
          <cell r="D9045" t="str">
            <v>限位板螺栓</v>
          </cell>
        </row>
        <row r="9046">
          <cell r="B9046" t="str">
            <v>BFA0000632</v>
          </cell>
          <cell r="C9046" t="str">
            <v>230BFA0000632</v>
          </cell>
          <cell r="D9046" t="str">
            <v>T型螺丝16*120</v>
          </cell>
        </row>
        <row r="9047">
          <cell r="B9047" t="str">
            <v>BSP0000065</v>
          </cell>
          <cell r="C9047" t="str">
            <v>210BSP0000065</v>
          </cell>
          <cell r="D9047" t="str">
            <v>豪泺上镜座∮5弹簧</v>
          </cell>
        </row>
        <row r="9048">
          <cell r="B9048" t="str">
            <v>BSP0000065</v>
          </cell>
          <cell r="C9048" t="str">
            <v>230BSP0000065</v>
          </cell>
          <cell r="D9048" t="str">
            <v>豪泺上镜座∮5弹簧</v>
          </cell>
        </row>
        <row r="9049">
          <cell r="B9049" t="str">
            <v>TSY0000748</v>
          </cell>
          <cell r="C9049" t="str">
            <v>220TSY0000748</v>
          </cell>
          <cell r="D9049" t="str">
            <v>塑料板250mm*50mm</v>
          </cell>
        </row>
        <row r="9050">
          <cell r="B9050" t="str">
            <v>SHT0010059</v>
          </cell>
          <cell r="C9050" t="str">
            <v>230SHT0010059</v>
          </cell>
          <cell r="D9050" t="str">
            <v>靠背调节角度限位片</v>
          </cell>
        </row>
        <row r="9051">
          <cell r="B9051" t="str">
            <v>SCS0004425</v>
          </cell>
          <cell r="C9051" t="str">
            <v>230SCS0004425</v>
          </cell>
          <cell r="D9051" t="str">
            <v>中改左座椅背泡棉支撑钢丝</v>
          </cell>
        </row>
        <row r="9052">
          <cell r="B9052" t="str">
            <v>SHT0010069</v>
          </cell>
          <cell r="C9052" t="str">
            <v>230SHT0010069</v>
          </cell>
          <cell r="D9052" t="str">
            <v>蜗簧下固定钣金</v>
          </cell>
        </row>
        <row r="9053">
          <cell r="B9053" t="str">
            <v>SHT0001068</v>
          </cell>
          <cell r="C9053" t="str">
            <v>230SHT0001068</v>
          </cell>
          <cell r="D9053" t="str">
            <v>气阀固定座固定钣金件</v>
          </cell>
        </row>
        <row r="9054">
          <cell r="B9054" t="str">
            <v>SCS0004495</v>
          </cell>
          <cell r="C9054" t="str">
            <v>230SCS0004495</v>
          </cell>
          <cell r="D9054" t="str">
            <v>副驾左侧侧翼支撑钢丝</v>
          </cell>
        </row>
        <row r="9055">
          <cell r="B9055" t="str">
            <v>BFA0000462</v>
          </cell>
          <cell r="C9055" t="str">
            <v>210BFA0000462</v>
          </cell>
          <cell r="D9055" t="str">
            <v>M8*80圆柱内六角螺栓</v>
          </cell>
        </row>
        <row r="9056">
          <cell r="B9056" t="str">
            <v>BFA0000487</v>
          </cell>
          <cell r="C9056" t="str">
            <v>210BFA0000487</v>
          </cell>
          <cell r="D9056" t="str">
            <v>M10*40内方螺栓（黑锌）</v>
          </cell>
        </row>
        <row r="9057">
          <cell r="B9057" t="str">
            <v>TMA0000460</v>
          </cell>
          <cell r="C9057" t="str">
            <v>210TMA0000460</v>
          </cell>
          <cell r="D9057" t="str">
            <v>B40L保护膜300*200</v>
          </cell>
        </row>
        <row r="9058">
          <cell r="B9058" t="str">
            <v>TMA0000460</v>
          </cell>
          <cell r="C9058" t="str">
            <v>220TMA0000460</v>
          </cell>
          <cell r="D9058" t="str">
            <v>B40L保护膜300*200</v>
          </cell>
        </row>
        <row r="9059">
          <cell r="B9059" t="str">
            <v>BFA0000462</v>
          </cell>
          <cell r="C9059" t="str">
            <v>230BFA0000462</v>
          </cell>
          <cell r="D9059" t="str">
            <v>M8*80圆柱内六角螺栓</v>
          </cell>
        </row>
        <row r="9060">
          <cell r="B9060" t="str">
            <v>BFA0000487</v>
          </cell>
          <cell r="C9060" t="str">
            <v>230BFA0000487</v>
          </cell>
          <cell r="D9060" t="str">
            <v>M10*40内方螺栓（黑锌）</v>
          </cell>
        </row>
        <row r="9061">
          <cell r="B9061" t="str">
            <v>SHT0001987</v>
          </cell>
          <cell r="C9061" t="str">
            <v>230SHT0001987</v>
          </cell>
          <cell r="D9061" t="str">
            <v>阻尼拉线固定板电泳</v>
          </cell>
        </row>
        <row r="9062">
          <cell r="B9062" t="str">
            <v>TSY0000038</v>
          </cell>
          <cell r="C9062" t="str">
            <v>220TSY0000038</v>
          </cell>
          <cell r="D9062" t="str">
            <v>吊紧带KT-135-410mm</v>
          </cell>
        </row>
        <row r="9063">
          <cell r="B9063" t="str">
            <v>TSY0000260</v>
          </cell>
          <cell r="C9063" t="str">
            <v>220TSY0000260</v>
          </cell>
          <cell r="D9063" t="str">
            <v>扣条KT-40-320</v>
          </cell>
        </row>
        <row r="9064">
          <cell r="B9064" t="str">
            <v>REM0001673</v>
          </cell>
          <cell r="C9064" t="str">
            <v>210REM0001673</v>
          </cell>
          <cell r="D9064" t="str">
            <v>A2前下视胶垫1</v>
          </cell>
        </row>
        <row r="9065">
          <cell r="B9065" t="str">
            <v>REM0002271</v>
          </cell>
          <cell r="C9065" t="str">
            <v>210REM0002271</v>
          </cell>
          <cell r="D9065" t="str">
            <v>T7H左下安装座垫</v>
          </cell>
        </row>
        <row r="9066">
          <cell r="B9066" t="str">
            <v>REM0002294</v>
          </cell>
          <cell r="C9066" t="str">
            <v>210REM0002294</v>
          </cell>
          <cell r="D9066" t="str">
            <v>T7H右下镜座垫</v>
          </cell>
        </row>
        <row r="9067">
          <cell r="B9067" t="str">
            <v>BSP0010017</v>
          </cell>
          <cell r="C9067" t="str">
            <v>220BSP0010017</v>
          </cell>
          <cell r="D9067" t="str">
            <v>主驾驶靠背调节手柄卡接簧</v>
          </cell>
        </row>
        <row r="9068">
          <cell r="B9068" t="str">
            <v>BFA0010040</v>
          </cell>
          <cell r="C9068" t="str">
            <v>230BFA0010040</v>
          </cell>
          <cell r="D9068" t="str">
            <v>内梅花盘头带介自攻螺钉</v>
          </cell>
        </row>
        <row r="9069">
          <cell r="B9069" t="str">
            <v>BFA0010051</v>
          </cell>
          <cell r="C9069" t="str">
            <v>230BFA0010051</v>
          </cell>
          <cell r="D9069" t="str">
            <v>六角头螺栓</v>
          </cell>
        </row>
        <row r="9070">
          <cell r="B9070" t="str">
            <v>BSP0000019</v>
          </cell>
          <cell r="C9070" t="str">
            <v>210BSP0000019</v>
          </cell>
          <cell r="D9070" t="str">
            <v>ETX档位弹簧</v>
          </cell>
        </row>
        <row r="9071">
          <cell r="B9071" t="str">
            <v>BSP0000019</v>
          </cell>
          <cell r="C9071" t="str">
            <v>230BSP0000019</v>
          </cell>
          <cell r="D9071" t="str">
            <v>ETX档位弹簧</v>
          </cell>
        </row>
        <row r="9072">
          <cell r="B9072" t="str">
            <v>SHT0001148</v>
          </cell>
          <cell r="C9072" t="str">
            <v>230SHT0001148</v>
          </cell>
          <cell r="D9072" t="str">
            <v>减震扣手柄</v>
          </cell>
        </row>
        <row r="9073">
          <cell r="B9073" t="str">
            <v>SHT0012113</v>
          </cell>
          <cell r="C9073" t="str">
            <v>230SHT0012113</v>
          </cell>
          <cell r="D9073" t="str">
            <v>副边罩壳固定钣金</v>
          </cell>
        </row>
        <row r="9074">
          <cell r="B9074" t="str">
            <v>BCL0000028</v>
          </cell>
          <cell r="C9074" t="str">
            <v>210BCL0000028</v>
          </cell>
          <cell r="D9074" t="str">
            <v>200镜头卡子</v>
          </cell>
        </row>
        <row r="9075">
          <cell r="B9075" t="str">
            <v>BSP0000060</v>
          </cell>
          <cell r="C9075" t="str">
            <v>210BSP0000060</v>
          </cell>
          <cell r="D9075" t="str">
            <v>重卡弹簧(白)</v>
          </cell>
        </row>
        <row r="9076">
          <cell r="B9076" t="str">
            <v>BSP0000060</v>
          </cell>
          <cell r="C9076" t="str">
            <v>230BSP0000060</v>
          </cell>
          <cell r="D9076" t="str">
            <v>重卡弹簧(白)</v>
          </cell>
        </row>
        <row r="9077">
          <cell r="B9077" t="str">
            <v>TMA0000064</v>
          </cell>
          <cell r="C9077" t="str">
            <v>210TMA0000064</v>
          </cell>
          <cell r="D9077" t="str">
            <v>珍珠棉袋</v>
          </cell>
        </row>
        <row r="9078">
          <cell r="B9078" t="str">
            <v>TMA0000064</v>
          </cell>
          <cell r="C9078" t="str">
            <v>230TMA0000064</v>
          </cell>
          <cell r="D9078" t="str">
            <v>珍珠棉袋</v>
          </cell>
        </row>
        <row r="9079">
          <cell r="B9079" t="str">
            <v>SHT0001142</v>
          </cell>
          <cell r="C9079" t="str">
            <v>230SHT0001142</v>
          </cell>
          <cell r="D9079" t="str">
            <v>纵梁焊接组件加强块</v>
          </cell>
        </row>
        <row r="9080">
          <cell r="B9080" t="str">
            <v>BFA0000501</v>
          </cell>
          <cell r="C9080" t="str">
            <v>220BFA0000501</v>
          </cell>
          <cell r="D9080" t="str">
            <v>白色尼龙平垫</v>
          </cell>
        </row>
        <row r="9081">
          <cell r="B9081" t="str">
            <v>SHT0001166</v>
          </cell>
          <cell r="C9081" t="str">
            <v>230SHT0001166</v>
          </cell>
          <cell r="D9081" t="str">
            <v>侧板加强片</v>
          </cell>
        </row>
        <row r="9082">
          <cell r="B9082" t="str">
            <v>TSY0000068</v>
          </cell>
          <cell r="C9082" t="str">
            <v>220TSY0000068</v>
          </cell>
          <cell r="D9082" t="str">
            <v>扣条KT-158-380</v>
          </cell>
        </row>
        <row r="9083">
          <cell r="B9083" t="str">
            <v>REM0000480</v>
          </cell>
          <cell r="C9083" t="str">
            <v>210REM0000480</v>
          </cell>
          <cell r="D9083" t="str">
            <v>0.75平方棕线</v>
          </cell>
        </row>
        <row r="9084">
          <cell r="B9084" t="str">
            <v>REM0002908</v>
          </cell>
          <cell r="C9084" t="str">
            <v>210REM0002908</v>
          </cell>
          <cell r="D9084" t="str">
            <v>0.75平方绿线</v>
          </cell>
        </row>
        <row r="9085">
          <cell r="B9085" t="str">
            <v>SCS0005276</v>
          </cell>
          <cell r="C9085" t="str">
            <v>220SCS0005276</v>
          </cell>
          <cell r="D9085" t="str">
            <v>靠背打钉槽上U型钢丝</v>
          </cell>
        </row>
        <row r="9086">
          <cell r="B9086" t="str">
            <v>BFA0000309</v>
          </cell>
          <cell r="C9086" t="str">
            <v>210BFA0000309</v>
          </cell>
          <cell r="D9086" t="str">
            <v>10*25法兰面带齿螺栓</v>
          </cell>
        </row>
        <row r="9087">
          <cell r="B9087" t="str">
            <v>BFA0000309</v>
          </cell>
          <cell r="C9087" t="str">
            <v>220BFA0000309</v>
          </cell>
          <cell r="D9087" t="str">
            <v>10*25法兰面带齿螺栓</v>
          </cell>
        </row>
        <row r="9088">
          <cell r="B9088" t="str">
            <v>BFA0000309</v>
          </cell>
          <cell r="C9088" t="str">
            <v>230BFA0000309</v>
          </cell>
          <cell r="D9088" t="str">
            <v>10*25法兰面带齿螺栓</v>
          </cell>
        </row>
        <row r="9089">
          <cell r="B9089" t="str">
            <v>SHT0012147</v>
          </cell>
          <cell r="C9089" t="str">
            <v>230SHT0012147</v>
          </cell>
          <cell r="D9089" t="str">
            <v>卡板限位塑料件</v>
          </cell>
        </row>
        <row r="9090">
          <cell r="B9090" t="str">
            <v>SCS0004520</v>
          </cell>
          <cell r="C9090" t="str">
            <v>230SCS0004520</v>
          </cell>
          <cell r="D9090" t="str">
            <v>涡簧固定片</v>
          </cell>
        </row>
        <row r="9091">
          <cell r="B9091" t="str">
            <v>SLT0010680</v>
          </cell>
          <cell r="C9091" t="str">
            <v>220SLT0010680</v>
          </cell>
          <cell r="D9091" t="str">
            <v>减震器右侧支撑轴套</v>
          </cell>
        </row>
        <row r="9092">
          <cell r="B9092" t="str">
            <v>SLT0010680</v>
          </cell>
          <cell r="C9092" t="str">
            <v>230SLT0010680</v>
          </cell>
          <cell r="D9092" t="str">
            <v>减震器右侧支撑轴套</v>
          </cell>
        </row>
        <row r="9093">
          <cell r="B9093" t="str">
            <v>SCS0004137</v>
          </cell>
          <cell r="C9093" t="str">
            <v>220SCS0004137</v>
          </cell>
          <cell r="D9093" t="str">
            <v>B40L六分茶杯盒</v>
          </cell>
        </row>
        <row r="9094">
          <cell r="B9094" t="str">
            <v>SHT0001792</v>
          </cell>
          <cell r="C9094" t="str">
            <v>230SHT0001792</v>
          </cell>
          <cell r="D9094" t="str">
            <v>护面上固定钢丝</v>
          </cell>
        </row>
        <row r="9095">
          <cell r="B9095" t="str">
            <v>SLT0000790</v>
          </cell>
          <cell r="C9095" t="str">
            <v>220SLT0000790</v>
          </cell>
          <cell r="D9095" t="str">
            <v>M4缓冲垫</v>
          </cell>
        </row>
        <row r="9096">
          <cell r="B9096" t="str">
            <v>TMA0000517</v>
          </cell>
          <cell r="C9096" t="str">
            <v>210TMA0000517</v>
          </cell>
          <cell r="D9096" t="str">
            <v>600*700*2珍珠棉片</v>
          </cell>
        </row>
        <row r="9097">
          <cell r="B9097" t="str">
            <v>BFA0000478</v>
          </cell>
          <cell r="C9097" t="str">
            <v>210BFA0000478</v>
          </cell>
          <cell r="D9097" t="str">
            <v>M10*35内方螺栓（黑锌）</v>
          </cell>
        </row>
        <row r="9098">
          <cell r="B9098" t="str">
            <v>BFA0000478</v>
          </cell>
          <cell r="C9098" t="str">
            <v>230BFA0000478</v>
          </cell>
          <cell r="D9098" t="str">
            <v>M10*35内方螺栓（黑锌）</v>
          </cell>
        </row>
        <row r="9099">
          <cell r="B9099" t="str">
            <v>SHT0010134</v>
          </cell>
          <cell r="C9099" t="str">
            <v>230SHT0010134</v>
          </cell>
          <cell r="D9099" t="str">
            <v>坐盆延伸固定钣金</v>
          </cell>
        </row>
        <row r="9100">
          <cell r="B9100" t="str">
            <v>TMA0000279</v>
          </cell>
          <cell r="C9100" t="str">
            <v>210TMA0000279</v>
          </cell>
          <cell r="D9100" t="str">
            <v>60*70泡沫片</v>
          </cell>
        </row>
        <row r="9101">
          <cell r="B9101" t="str">
            <v>TSY0000373</v>
          </cell>
          <cell r="C9101" t="str">
            <v>220TSY0000373</v>
          </cell>
          <cell r="D9101" t="str">
            <v>黑色拉锁60cm</v>
          </cell>
        </row>
        <row r="9102">
          <cell r="B9102" t="str">
            <v>TSY0000535</v>
          </cell>
          <cell r="C9102" t="str">
            <v>220TSY0000535</v>
          </cell>
          <cell r="D9102" t="str">
            <v>棕色拉锁60cm</v>
          </cell>
        </row>
        <row r="9103">
          <cell r="B9103" t="str">
            <v>SLT0000109</v>
          </cell>
          <cell r="C9103" t="str">
            <v>220SLT0000109</v>
          </cell>
          <cell r="D9103" t="str">
            <v>钢丝2.5*1280</v>
          </cell>
        </row>
        <row r="9104">
          <cell r="B9104" t="str">
            <v>SLT0000416</v>
          </cell>
          <cell r="C9104" t="str">
            <v>220SLT0000416</v>
          </cell>
          <cell r="D9104" t="str">
            <v>钢丝2.5*980</v>
          </cell>
        </row>
        <row r="9105">
          <cell r="B9105" t="str">
            <v>SLT0002476</v>
          </cell>
          <cell r="C9105" t="str">
            <v>220SLT0002476</v>
          </cell>
          <cell r="D9105" t="str">
            <v>钢丝2.5*1080</v>
          </cell>
        </row>
        <row r="9106">
          <cell r="B9106" t="str">
            <v>SHT0002176</v>
          </cell>
          <cell r="C9106" t="str">
            <v>210SHT0002176</v>
          </cell>
          <cell r="D9106" t="str">
            <v>BWL7500固定板</v>
          </cell>
        </row>
        <row r="9107">
          <cell r="B9107" t="str">
            <v>SHT0002176</v>
          </cell>
          <cell r="C9107" t="str">
            <v>230SHT0002176</v>
          </cell>
          <cell r="D9107" t="str">
            <v>BWL7500固定板</v>
          </cell>
        </row>
        <row r="9108">
          <cell r="B9108" t="str">
            <v>SHT0001288</v>
          </cell>
          <cell r="C9108" t="str">
            <v>230SHT0001288</v>
          </cell>
          <cell r="D9108" t="str">
            <v>升降器纵梁前加强片</v>
          </cell>
        </row>
        <row r="9109">
          <cell r="B9109" t="str">
            <v>TSY0000331</v>
          </cell>
          <cell r="C9109" t="str">
            <v>220TSY0000331</v>
          </cell>
          <cell r="D9109" t="str">
            <v>扣条KT-158-390</v>
          </cell>
        </row>
        <row r="9110">
          <cell r="B9110" t="str">
            <v>BSP0000014</v>
          </cell>
          <cell r="C9110" t="str">
            <v>210BSP0000014</v>
          </cell>
          <cell r="D9110" t="str">
            <v>重卡弹簧(彩)</v>
          </cell>
        </row>
        <row r="9111">
          <cell r="B9111" t="str">
            <v>BSP0000014</v>
          </cell>
          <cell r="C9111" t="str">
            <v>230BSP0000014</v>
          </cell>
          <cell r="D9111" t="str">
            <v>重卡弹簧(彩)</v>
          </cell>
        </row>
        <row r="9112">
          <cell r="B9112" t="str">
            <v>BAS0010008</v>
          </cell>
          <cell r="C9112" t="str">
            <v>230BAS0010008</v>
          </cell>
          <cell r="D9112" t="str">
            <v>支架衬套</v>
          </cell>
        </row>
        <row r="9113">
          <cell r="B9113" t="str">
            <v>SLT0010528</v>
          </cell>
          <cell r="C9113" t="str">
            <v>230SLT0010528</v>
          </cell>
          <cell r="D9113" t="str">
            <v>直线阀固定轴</v>
          </cell>
        </row>
        <row r="9114">
          <cell r="B9114" t="str">
            <v>REM0003165</v>
          </cell>
          <cell r="C9114" t="str">
            <v>210REM0003165</v>
          </cell>
          <cell r="D9114" t="str">
            <v>1029镜头卡子</v>
          </cell>
        </row>
        <row r="9115">
          <cell r="B9115" t="str">
            <v>SCS0007074</v>
          </cell>
          <cell r="C9115" t="str">
            <v>220SCS0007074</v>
          </cell>
          <cell r="D9115" t="str">
            <v>后坐垫泡沫芯部横向钢丝</v>
          </cell>
        </row>
        <row r="9116">
          <cell r="B9116" t="str">
            <v>SHT0014455</v>
          </cell>
          <cell r="C9116" t="str">
            <v>220SHT0014455</v>
          </cell>
          <cell r="D9116" t="str">
            <v>刺毛条2-6mm</v>
          </cell>
        </row>
        <row r="9117">
          <cell r="B9117" t="str">
            <v>RCA0000075</v>
          </cell>
          <cell r="C9117" t="str">
            <v>210RCA0000075</v>
          </cell>
          <cell r="D9117" t="str">
            <v>重卡内扶手卡子2</v>
          </cell>
        </row>
        <row r="9118">
          <cell r="B9118" t="str">
            <v>BFA0000656</v>
          </cell>
          <cell r="C9118" t="str">
            <v>230BFA0000656</v>
          </cell>
          <cell r="D9118" t="str">
            <v>ф8×40（内方螺丝）</v>
          </cell>
        </row>
        <row r="9119">
          <cell r="B9119" t="str">
            <v>RSM0000323</v>
          </cell>
          <cell r="C9119" t="str">
            <v>230RSM0000323</v>
          </cell>
          <cell r="D9119" t="str">
            <v>40球头</v>
          </cell>
        </row>
        <row r="9120">
          <cell r="B9120" t="str">
            <v>RSM0000058</v>
          </cell>
          <cell r="C9120" t="str">
            <v>210RSM0000058</v>
          </cell>
          <cell r="D9120" t="str">
            <v>N07下视镜紧固件</v>
          </cell>
        </row>
        <row r="9121">
          <cell r="B9121" t="str">
            <v>TSY0010263</v>
          </cell>
          <cell r="C9121" t="str">
            <v>220TSY0010263</v>
          </cell>
          <cell r="D9121" t="str">
            <v>吊紧带665mm*27mm*N</v>
          </cell>
        </row>
        <row r="9122">
          <cell r="B9122" t="str">
            <v>SHT0001151</v>
          </cell>
          <cell r="C9122" t="str">
            <v>230SHT0001151</v>
          </cell>
          <cell r="D9122" t="str">
            <v>罩壳圆卡座</v>
          </cell>
        </row>
        <row r="9123">
          <cell r="B9123" t="str">
            <v>SHT0001303</v>
          </cell>
          <cell r="C9123" t="str">
            <v>230SHT0001303</v>
          </cell>
          <cell r="D9123" t="str">
            <v>连杆板1</v>
          </cell>
        </row>
        <row r="9124">
          <cell r="B9124" t="str">
            <v>REM0002479</v>
          </cell>
          <cell r="C9124" t="str">
            <v>210REM0002479</v>
          </cell>
          <cell r="D9124" t="str">
            <v>C7安装座垫左下</v>
          </cell>
        </row>
        <row r="9125">
          <cell r="B9125" t="str">
            <v>REM0002488</v>
          </cell>
          <cell r="C9125" t="str">
            <v>210REM0002488</v>
          </cell>
          <cell r="D9125" t="str">
            <v>C7安装座垫右下</v>
          </cell>
        </row>
        <row r="9126">
          <cell r="B9126" t="str">
            <v>SHT0001104</v>
          </cell>
          <cell r="C9126" t="str">
            <v>230SHT0001104</v>
          </cell>
          <cell r="D9126" t="str">
            <v>安全带限位板</v>
          </cell>
        </row>
        <row r="9127">
          <cell r="B9127" t="str">
            <v>TSY0010133</v>
          </cell>
          <cell r="C9127" t="str">
            <v>220TSY0010133</v>
          </cell>
          <cell r="D9127" t="str">
            <v>吊紧带KT-135-2-660mm</v>
          </cell>
        </row>
        <row r="9128">
          <cell r="B9128" t="str">
            <v>SLT0002019</v>
          </cell>
          <cell r="C9128" t="str">
            <v>230SLT0002019</v>
          </cell>
          <cell r="D9128" t="str">
            <v>司机座骨架右支脚</v>
          </cell>
        </row>
        <row r="9129">
          <cell r="B9129" t="str">
            <v>BEC0000043</v>
          </cell>
          <cell r="C9129" t="str">
            <v>210BEC0000043</v>
          </cell>
          <cell r="D9129" t="str">
            <v>1029顶灯开关</v>
          </cell>
        </row>
        <row r="9130">
          <cell r="B9130" t="str">
            <v>BAS0000035</v>
          </cell>
          <cell r="C9130" t="str">
            <v>230BAS0000035</v>
          </cell>
          <cell r="D9130" t="str">
            <v>右靠背板衬套</v>
          </cell>
        </row>
        <row r="9131">
          <cell r="B9131" t="str">
            <v>BFA0000380</v>
          </cell>
          <cell r="C9131" t="str">
            <v>230BFA0000380</v>
          </cell>
          <cell r="D9131" t="str">
            <v>前支撑固定轴</v>
          </cell>
        </row>
        <row r="9132">
          <cell r="B9132" t="str">
            <v>BFA0000381</v>
          </cell>
          <cell r="C9132" t="str">
            <v>230BFA0000381</v>
          </cell>
          <cell r="D9132" t="str">
            <v>台阶螺栓M8</v>
          </cell>
        </row>
        <row r="9133">
          <cell r="B9133" t="str">
            <v>SCS0006413</v>
          </cell>
          <cell r="C9133" t="str">
            <v>230SCS0006413</v>
          </cell>
          <cell r="D9133" t="str">
            <v>前排靠背复位卷簧限位支架</v>
          </cell>
        </row>
        <row r="9134">
          <cell r="B9134" t="str">
            <v>TST0001274</v>
          </cell>
          <cell r="C9134" t="str">
            <v>230TST0001274</v>
          </cell>
          <cell r="D9134" t="str">
            <v>圆柱销φ8*40</v>
          </cell>
        </row>
        <row r="9135">
          <cell r="B9135" t="str">
            <v>SCS0004423</v>
          </cell>
          <cell r="C9135" t="str">
            <v>230SCS0004423</v>
          </cell>
          <cell r="D9135" t="str">
            <v>中改座垫内侧儿童座椅挂钩</v>
          </cell>
        </row>
        <row r="9136">
          <cell r="B9136" t="str">
            <v>SCS0004167</v>
          </cell>
          <cell r="C9136" t="str">
            <v>220SCS0004167</v>
          </cell>
          <cell r="D9136" t="str">
            <v>中改右侧地锁支架电泳</v>
          </cell>
        </row>
        <row r="9137">
          <cell r="B9137" t="str">
            <v>SCS0004170</v>
          </cell>
          <cell r="C9137" t="str">
            <v>220SCS0004170</v>
          </cell>
          <cell r="D9137" t="str">
            <v>中改左侧地锁支架电泳</v>
          </cell>
        </row>
        <row r="9138">
          <cell r="B9138" t="str">
            <v>SCS0004167</v>
          </cell>
          <cell r="C9138" t="str">
            <v>230SCS0004167</v>
          </cell>
          <cell r="D9138" t="str">
            <v>中改右侧地锁支架电泳</v>
          </cell>
        </row>
        <row r="9139">
          <cell r="B9139" t="str">
            <v>SCS0004170</v>
          </cell>
          <cell r="C9139" t="str">
            <v>230SCS0004170</v>
          </cell>
          <cell r="D9139" t="str">
            <v>中改左侧地锁支架电泳</v>
          </cell>
        </row>
        <row r="9140">
          <cell r="B9140" t="str">
            <v>SBS0010046</v>
          </cell>
          <cell r="C9140" t="str">
            <v>220SBS0010046</v>
          </cell>
          <cell r="D9140" t="str">
            <v>底座前护盖</v>
          </cell>
        </row>
        <row r="9141">
          <cell r="B9141" t="str">
            <v>SLT0000376</v>
          </cell>
          <cell r="C9141" t="str">
            <v>220SLT0000376</v>
          </cell>
          <cell r="D9141" t="str">
            <v>K1底座护盖（前）</v>
          </cell>
        </row>
        <row r="9142">
          <cell r="B9142" t="str">
            <v>SHT0013786</v>
          </cell>
          <cell r="C9142" t="str">
            <v>230SHT0013786</v>
          </cell>
          <cell r="D9142" t="str">
            <v>X5000副边罩壳固定钣金</v>
          </cell>
        </row>
        <row r="9143">
          <cell r="B9143" t="str">
            <v>TST0001273</v>
          </cell>
          <cell r="C9143" t="str">
            <v>230TST0001273</v>
          </cell>
          <cell r="D9143" t="str">
            <v>圆柱销φ8*50</v>
          </cell>
        </row>
        <row r="9144">
          <cell r="B9144" t="str">
            <v>TSY0010114</v>
          </cell>
          <cell r="C9144" t="str">
            <v>220TSY0010114</v>
          </cell>
          <cell r="D9144" t="str">
            <v>吊紧带（绒布+PP条）420</v>
          </cell>
        </row>
        <row r="9145">
          <cell r="B9145" t="str">
            <v>SCS0004417</v>
          </cell>
          <cell r="C9145" t="str">
            <v>230SCS0004417</v>
          </cell>
          <cell r="D9145" t="str">
            <v>中改座垫外侧儿童座椅挂钩</v>
          </cell>
        </row>
        <row r="9146">
          <cell r="B9146" t="str">
            <v>REM0000454</v>
          </cell>
          <cell r="C9146" t="str">
            <v>210REM0000454</v>
          </cell>
          <cell r="D9146" t="str">
            <v>金王子左下脚垫</v>
          </cell>
        </row>
        <row r="9147">
          <cell r="B9147" t="str">
            <v>REM0003395</v>
          </cell>
          <cell r="C9147" t="str">
            <v>210REM0003395</v>
          </cell>
          <cell r="D9147" t="str">
            <v>金王子垫板右下</v>
          </cell>
        </row>
        <row r="9148">
          <cell r="B9148" t="str">
            <v>REM0003396</v>
          </cell>
          <cell r="C9148" t="str">
            <v>210REM0003396</v>
          </cell>
          <cell r="D9148" t="str">
            <v>金王子左下垫板</v>
          </cell>
        </row>
        <row r="9149">
          <cell r="B9149" t="str">
            <v>REM0000454</v>
          </cell>
          <cell r="C9149" t="str">
            <v>220REM0000454</v>
          </cell>
          <cell r="D9149" t="str">
            <v>金王子左下脚垫</v>
          </cell>
        </row>
        <row r="9150">
          <cell r="B9150" t="str">
            <v>SCS0003191</v>
          </cell>
          <cell r="C9150" t="str">
            <v>220SCS0003191</v>
          </cell>
          <cell r="D9150" t="str">
            <v>弹簧盖小</v>
          </cell>
        </row>
        <row r="9151">
          <cell r="B9151" t="str">
            <v>SCS0003191</v>
          </cell>
          <cell r="C9151" t="str">
            <v>230SCS0003191</v>
          </cell>
          <cell r="D9151" t="str">
            <v>弹簧盖小</v>
          </cell>
        </row>
        <row r="9152">
          <cell r="B9152" t="str">
            <v>SCS0005606</v>
          </cell>
          <cell r="C9152" t="str">
            <v>230SCS0005606</v>
          </cell>
          <cell r="D9152" t="str">
            <v>弹簧盖小</v>
          </cell>
        </row>
        <row r="9153">
          <cell r="B9153" t="str">
            <v>SCS0004418</v>
          </cell>
          <cell r="C9153" t="str">
            <v>230SCS0004418</v>
          </cell>
          <cell r="D9153" t="str">
            <v>中改右座椅背泡棉支撑钢丝</v>
          </cell>
        </row>
        <row r="9154">
          <cell r="B9154" t="str">
            <v>BFA0000096</v>
          </cell>
          <cell r="C9154" t="str">
            <v>220BFA0000096</v>
          </cell>
          <cell r="D9154" t="str">
            <v>十字槽圆头带垫自攻螺钉F</v>
          </cell>
        </row>
        <row r="9155">
          <cell r="B9155" t="str">
            <v>SCS0004179</v>
          </cell>
          <cell r="C9155" t="str">
            <v>220SCS0004179</v>
          </cell>
          <cell r="D9155" t="str">
            <v>座垫织带塑料垫片</v>
          </cell>
        </row>
        <row r="9156">
          <cell r="B9156" t="str">
            <v>SCS0004188</v>
          </cell>
          <cell r="C9156" t="str">
            <v>220SCS0004188</v>
          </cell>
          <cell r="D9156" t="str">
            <v>靠背扣手盖板</v>
          </cell>
        </row>
        <row r="9157">
          <cell r="B9157" t="str">
            <v>SHT0013907</v>
          </cell>
          <cell r="C9157" t="str">
            <v>220SHT0013907</v>
          </cell>
          <cell r="D9157" t="str">
            <v>防护波纹管</v>
          </cell>
        </row>
        <row r="9158">
          <cell r="B9158" t="str">
            <v>SBS0010257</v>
          </cell>
          <cell r="C9158" t="str">
            <v>230SBS0010257</v>
          </cell>
          <cell r="D9158" t="str">
            <v>胎压钣金焊接总成</v>
          </cell>
        </row>
        <row r="9159">
          <cell r="B9159" t="str">
            <v>SHT0013907</v>
          </cell>
          <cell r="C9159" t="str">
            <v>230SHT0013907</v>
          </cell>
          <cell r="D9159" t="str">
            <v>防护波纹管</v>
          </cell>
        </row>
        <row r="9160">
          <cell r="B9160" t="str">
            <v>SLT0010193</v>
          </cell>
          <cell r="C9160" t="str">
            <v>230SLT0010193</v>
          </cell>
          <cell r="D9160" t="str">
            <v>气管接线头固定钢丝</v>
          </cell>
        </row>
        <row r="9161">
          <cell r="B9161" t="str">
            <v>SLT0000001</v>
          </cell>
          <cell r="C9161" t="str">
            <v>220SLT0000001</v>
          </cell>
          <cell r="D9161" t="str">
            <v>L项目端盖</v>
          </cell>
        </row>
        <row r="9162">
          <cell r="B9162" t="str">
            <v>SCS0004800</v>
          </cell>
          <cell r="C9162" t="str">
            <v>230SCS0004800</v>
          </cell>
          <cell r="D9162" t="str">
            <v>主头枕管</v>
          </cell>
        </row>
        <row r="9163">
          <cell r="B9163" t="str">
            <v>BCL0000032</v>
          </cell>
          <cell r="C9163" t="str">
            <v>210BCL0000032</v>
          </cell>
          <cell r="D9163" t="str">
            <v>1780镜头卡子</v>
          </cell>
        </row>
        <row r="9164">
          <cell r="B9164" t="str">
            <v>SCS0004561</v>
          </cell>
          <cell r="C9164" t="str">
            <v>230SCS0004561</v>
          </cell>
          <cell r="D9164" t="str">
            <v>副驾左侧侧翼支撑钢丝</v>
          </cell>
        </row>
        <row r="9165">
          <cell r="B9165" t="str">
            <v>SCS0004562</v>
          </cell>
          <cell r="C9165" t="str">
            <v>230SCS0004562</v>
          </cell>
          <cell r="D9165" t="str">
            <v>主驾右侧侧翼支撑钢丝</v>
          </cell>
        </row>
        <row r="9166">
          <cell r="B9166" t="str">
            <v>REM0001688</v>
          </cell>
          <cell r="C9166" t="str">
            <v>210REM0001688</v>
          </cell>
          <cell r="D9166" t="str">
            <v>捷运垫片</v>
          </cell>
        </row>
        <row r="9167">
          <cell r="B9167" t="str">
            <v>REM0001688</v>
          </cell>
          <cell r="C9167" t="str">
            <v>230REM0001688</v>
          </cell>
          <cell r="D9167" t="str">
            <v>捷运垫片</v>
          </cell>
        </row>
        <row r="9168">
          <cell r="B9168" t="str">
            <v>SLT0002014</v>
          </cell>
          <cell r="C9168" t="str">
            <v>230SLT0002014</v>
          </cell>
          <cell r="D9168" t="str">
            <v>L项目轴套</v>
          </cell>
        </row>
        <row r="9169">
          <cell r="B9169" t="str">
            <v>BFA0000344</v>
          </cell>
          <cell r="C9169" t="str">
            <v>230BFA0000344</v>
          </cell>
          <cell r="D9169" t="str">
            <v>三排座垫翻转限位柱</v>
          </cell>
        </row>
        <row r="9170">
          <cell r="B9170" t="str">
            <v>SCS0004414</v>
          </cell>
          <cell r="C9170" t="str">
            <v>230SCS0004414</v>
          </cell>
          <cell r="D9170" t="str">
            <v>中改右座椅座垫前支撑钢丝</v>
          </cell>
        </row>
        <row r="9171">
          <cell r="B9171" t="str">
            <v>TSY0000062</v>
          </cell>
          <cell r="C9171" t="str">
            <v>220TSY0000062</v>
          </cell>
          <cell r="D9171" t="str">
            <v>板条KT-15-365</v>
          </cell>
        </row>
        <row r="9172">
          <cell r="B9172" t="str">
            <v>TMA0000420</v>
          </cell>
          <cell r="C9172" t="str">
            <v>210TMA0000420</v>
          </cell>
          <cell r="D9172" t="str">
            <v>翻转标识</v>
          </cell>
        </row>
        <row r="9173">
          <cell r="B9173" t="str">
            <v>BAS0000004</v>
          </cell>
          <cell r="C9173" t="str">
            <v>220BAS0000004</v>
          </cell>
          <cell r="D9173" t="str">
            <v>M4司机旋转轴胶套</v>
          </cell>
        </row>
        <row r="9174">
          <cell r="B9174" t="str">
            <v>TSY0000186</v>
          </cell>
          <cell r="C9174" t="str">
            <v>220TSY0000186</v>
          </cell>
          <cell r="D9174" t="str">
            <v>绝缘纸板条</v>
          </cell>
        </row>
        <row r="9175">
          <cell r="B9175" t="str">
            <v>TSY0000186</v>
          </cell>
          <cell r="C9175" t="str">
            <v>230TSY0000186</v>
          </cell>
          <cell r="D9175" t="str">
            <v>绝缘纸板条</v>
          </cell>
        </row>
        <row r="9176">
          <cell r="B9176" t="str">
            <v>REM0000840</v>
          </cell>
          <cell r="C9176" t="str">
            <v>210REM0000840</v>
          </cell>
          <cell r="D9176" t="str">
            <v>M50N左灯罩</v>
          </cell>
        </row>
        <row r="9177">
          <cell r="B9177" t="str">
            <v>REM0000868</v>
          </cell>
          <cell r="C9177" t="str">
            <v>210REM0000868</v>
          </cell>
          <cell r="D9177" t="str">
            <v>M50N右灯罩</v>
          </cell>
        </row>
        <row r="9178">
          <cell r="B9178" t="str">
            <v>TSY0010170</v>
          </cell>
          <cell r="C9178" t="str">
            <v>220TSY0010170</v>
          </cell>
          <cell r="D9178" t="str">
            <v>吊紧带630*27</v>
          </cell>
        </row>
        <row r="9179">
          <cell r="B9179" t="str">
            <v>SCS0004422</v>
          </cell>
          <cell r="C9179" t="str">
            <v>230SCS0004422</v>
          </cell>
          <cell r="D9179" t="str">
            <v>中改座垫儿童座椅上挂钩</v>
          </cell>
        </row>
        <row r="9180">
          <cell r="B9180" t="str">
            <v>BFA0000493</v>
          </cell>
          <cell r="C9180" t="str">
            <v>220BFA0000493</v>
          </cell>
          <cell r="D9180" t="str">
            <v>10*35外方黑达克罗</v>
          </cell>
        </row>
        <row r="9181">
          <cell r="B9181" t="str">
            <v>BFA0000493</v>
          </cell>
          <cell r="C9181" t="str">
            <v>210BFA0000493</v>
          </cell>
          <cell r="D9181" t="str">
            <v>10*35外方黑达克罗</v>
          </cell>
        </row>
        <row r="9182">
          <cell r="B9182" t="str">
            <v>TMA0000142</v>
          </cell>
          <cell r="C9182" t="str">
            <v>210TMA0000142</v>
          </cell>
          <cell r="D9182" t="str">
            <v>M20双面胶</v>
          </cell>
        </row>
        <row r="9183">
          <cell r="B9183" t="str">
            <v>BAS0000052</v>
          </cell>
          <cell r="C9183" t="str">
            <v>220BAS0000052</v>
          </cell>
          <cell r="D9183" t="str">
            <v>C50E内侧旋转轴衬套</v>
          </cell>
        </row>
        <row r="9184">
          <cell r="B9184" t="str">
            <v>BSP0010018</v>
          </cell>
          <cell r="C9184" t="str">
            <v>220BSP0010018</v>
          </cell>
          <cell r="D9184" t="str">
            <v>副驾驶靠背调节手柄卡接簧</v>
          </cell>
        </row>
        <row r="9185">
          <cell r="B9185" t="str">
            <v>BFA0000493</v>
          </cell>
          <cell r="C9185" t="str">
            <v>230BFA0000493</v>
          </cell>
          <cell r="D9185" t="str">
            <v>10*35外方黑达克罗</v>
          </cell>
        </row>
        <row r="9186">
          <cell r="B9186" t="str">
            <v>BAS0000036</v>
          </cell>
          <cell r="C9186" t="str">
            <v>230BAS0000036</v>
          </cell>
          <cell r="D9186" t="str">
            <v>回转销轴套</v>
          </cell>
        </row>
        <row r="9187">
          <cell r="B9187" t="str">
            <v>REM0001759</v>
          </cell>
          <cell r="C9187" t="str">
            <v>210REM0001759</v>
          </cell>
          <cell r="D9187" t="str">
            <v>ETX衬套</v>
          </cell>
        </row>
        <row r="9188">
          <cell r="B9188" t="str">
            <v>BFA0000708</v>
          </cell>
          <cell r="C9188" t="str">
            <v>230BFA0000708</v>
          </cell>
          <cell r="D9188" t="str">
            <v>螺母柱</v>
          </cell>
        </row>
        <row r="9189">
          <cell r="B9189" t="str">
            <v>SCS0004581</v>
          </cell>
          <cell r="C9189" t="str">
            <v>230SCS0004581</v>
          </cell>
          <cell r="D9189" t="str">
            <v>涡簧挡片</v>
          </cell>
        </row>
        <row r="9190">
          <cell r="B9190" t="str">
            <v>SHT0001051</v>
          </cell>
          <cell r="C9190" t="str">
            <v>230SHT0001051</v>
          </cell>
          <cell r="D9190" t="str">
            <v>罩壳前固定钣金件左</v>
          </cell>
        </row>
        <row r="9191">
          <cell r="B9191" t="str">
            <v>BFA0000621</v>
          </cell>
          <cell r="C9191" t="str">
            <v>230BFA0000621</v>
          </cell>
          <cell r="D9191" t="str">
            <v>ф10×30（内方螺丝）</v>
          </cell>
        </row>
        <row r="9192">
          <cell r="B9192" t="str">
            <v>BFA0000655</v>
          </cell>
          <cell r="C9192" t="str">
            <v>230BFA0000655</v>
          </cell>
          <cell r="D9192" t="str">
            <v>ф8×50（内方螺丝）</v>
          </cell>
        </row>
        <row r="9193">
          <cell r="B9193" t="str">
            <v>BFA0000477</v>
          </cell>
          <cell r="C9193" t="str">
            <v>210BFA0000477</v>
          </cell>
          <cell r="D9193" t="str">
            <v>六角头螺栓</v>
          </cell>
        </row>
        <row r="9194">
          <cell r="B9194" t="str">
            <v>BFA0000477</v>
          </cell>
          <cell r="C9194" t="str">
            <v>220BFA0000477</v>
          </cell>
          <cell r="D9194" t="str">
            <v>六角头螺栓</v>
          </cell>
        </row>
        <row r="9195">
          <cell r="B9195" t="str">
            <v>SLT0001516</v>
          </cell>
          <cell r="C9195" t="str">
            <v>220SLT0001516</v>
          </cell>
          <cell r="D9195" t="str">
            <v>副驾驶座钢丝</v>
          </cell>
        </row>
        <row r="9196">
          <cell r="B9196" t="str">
            <v>TSY0000300</v>
          </cell>
          <cell r="C9196" t="str">
            <v>220TSY0000300</v>
          </cell>
          <cell r="D9196" t="str">
            <v>扣条KT-32-360</v>
          </cell>
        </row>
        <row r="9197">
          <cell r="B9197" t="str">
            <v>BFA0000477</v>
          </cell>
          <cell r="C9197" t="str">
            <v>230BFA0000477</v>
          </cell>
          <cell r="D9197" t="str">
            <v>六角头螺栓</v>
          </cell>
        </row>
        <row r="9198">
          <cell r="B9198" t="str">
            <v>RIM0000089</v>
          </cell>
          <cell r="C9198" t="str">
            <v>210RIM0000089</v>
          </cell>
          <cell r="D9198" t="str">
            <v>2020s调整座</v>
          </cell>
        </row>
        <row r="9199">
          <cell r="B9199" t="str">
            <v>BFA0000359</v>
          </cell>
          <cell r="C9199" t="str">
            <v>230BFA0000359</v>
          </cell>
          <cell r="D9199" t="str">
            <v>减震器安装螺母</v>
          </cell>
        </row>
        <row r="9200">
          <cell r="B9200" t="str">
            <v>TSY0000451</v>
          </cell>
          <cell r="C9200" t="str">
            <v>220TSY0000451</v>
          </cell>
          <cell r="D9200" t="str">
            <v>扣条KT-32-340</v>
          </cell>
        </row>
        <row r="9201">
          <cell r="B9201" t="str">
            <v>SHT0001145</v>
          </cell>
          <cell r="C9201" t="str">
            <v>230SHT0001145</v>
          </cell>
          <cell r="D9201" t="str">
            <v>挡块</v>
          </cell>
        </row>
        <row r="9202">
          <cell r="B9202" t="str">
            <v>RCA0000211</v>
          </cell>
          <cell r="C9202" t="str">
            <v>210RCA0000211</v>
          </cell>
          <cell r="D9202" t="str">
            <v>支架</v>
          </cell>
        </row>
        <row r="9203">
          <cell r="B9203" t="str">
            <v>BFA0000654</v>
          </cell>
          <cell r="C9203" t="str">
            <v>230BFA0000654</v>
          </cell>
          <cell r="D9203" t="str">
            <v>ф8×55（内方螺丝）</v>
          </cell>
        </row>
        <row r="9204">
          <cell r="B9204" t="str">
            <v>REM0001635</v>
          </cell>
          <cell r="C9204" t="str">
            <v>210REM0001635</v>
          </cell>
          <cell r="D9204" t="str">
            <v>6486弹簧座</v>
          </cell>
        </row>
        <row r="9205">
          <cell r="B9205" t="str">
            <v>SCS0005773</v>
          </cell>
          <cell r="C9205" t="str">
            <v>230SCS0005773</v>
          </cell>
          <cell r="D9205" t="str">
            <v>电机固定支架焊接总成</v>
          </cell>
        </row>
        <row r="9206">
          <cell r="B9206" t="str">
            <v>SCS0004117</v>
          </cell>
          <cell r="C9206" t="str">
            <v>220SCS0004117</v>
          </cell>
          <cell r="D9206" t="str">
            <v>B40后排座椅头枕包装膜</v>
          </cell>
        </row>
        <row r="9207">
          <cell r="B9207" t="str">
            <v>SCS0004049</v>
          </cell>
          <cell r="C9207" t="str">
            <v>220SCS0004049</v>
          </cell>
          <cell r="D9207" t="str">
            <v>B40前排头枕包装膜</v>
          </cell>
        </row>
        <row r="9208">
          <cell r="B9208" t="str">
            <v>SCS0004049</v>
          </cell>
          <cell r="C9208" t="str">
            <v>230SCS0004049</v>
          </cell>
          <cell r="D9208" t="str">
            <v>B40前排头枕包装膜</v>
          </cell>
        </row>
        <row r="9209">
          <cell r="B9209" t="str">
            <v>SCS0004117</v>
          </cell>
          <cell r="C9209" t="str">
            <v>230SCS0004117</v>
          </cell>
          <cell r="D9209" t="str">
            <v>B40后排座椅头枕包装膜</v>
          </cell>
        </row>
        <row r="9210">
          <cell r="B9210" t="str">
            <v>SLT0002496</v>
          </cell>
          <cell r="C9210" t="str">
            <v>220SLT0002496</v>
          </cell>
          <cell r="D9210" t="str">
            <v>副驾驶员座垫内嵌钢丝1</v>
          </cell>
        </row>
        <row r="9211">
          <cell r="B9211" t="str">
            <v>SCS0005173</v>
          </cell>
          <cell r="C9211" t="str">
            <v>220SCS0005173</v>
          </cell>
          <cell r="D9211" t="str">
            <v>C50E塑料下片黑</v>
          </cell>
        </row>
        <row r="9212">
          <cell r="B9212" t="str">
            <v>TSY0010113</v>
          </cell>
          <cell r="C9212" t="str">
            <v>220TSY0010113</v>
          </cell>
          <cell r="D9212" t="str">
            <v>吊紧带（绒布+PP条）390</v>
          </cell>
        </row>
        <row r="9213">
          <cell r="B9213" t="str">
            <v>SHT0001409</v>
          </cell>
          <cell r="C9213" t="str">
            <v>230SHT0001409</v>
          </cell>
          <cell r="D9213" t="str">
            <v>角度限位片</v>
          </cell>
        </row>
        <row r="9214">
          <cell r="B9214" t="str">
            <v>SHT0002040</v>
          </cell>
          <cell r="C9214" t="str">
            <v>230SHT0002040</v>
          </cell>
          <cell r="D9214" t="str">
            <v>阻尼器拉线固定支架</v>
          </cell>
        </row>
        <row r="9215">
          <cell r="B9215" t="str">
            <v>BFA0000425</v>
          </cell>
          <cell r="C9215" t="str">
            <v>230BFA0000425</v>
          </cell>
          <cell r="D9215" t="str">
            <v>铆钉2</v>
          </cell>
        </row>
        <row r="9216">
          <cell r="B9216" t="str">
            <v>SCS0007057</v>
          </cell>
          <cell r="C9216" t="str">
            <v>230SCS0007057</v>
          </cell>
          <cell r="D9216" t="str">
            <v>儿童座椅固定挂钩</v>
          </cell>
        </row>
        <row r="9217">
          <cell r="B9217" t="str">
            <v>SHT0001050</v>
          </cell>
          <cell r="C9217" t="str">
            <v>230SHT0001050</v>
          </cell>
          <cell r="D9217" t="str">
            <v>罩壳前固定钣金件右</v>
          </cell>
        </row>
        <row r="9218">
          <cell r="B9218" t="str">
            <v>REM0001674</v>
          </cell>
          <cell r="C9218" t="str">
            <v>210REM0001674</v>
          </cell>
          <cell r="D9218" t="str">
            <v>A2前下视胶垫</v>
          </cell>
        </row>
        <row r="9219">
          <cell r="B9219" t="str">
            <v>TSY0000251</v>
          </cell>
          <cell r="C9219" t="str">
            <v>220TSY0000251</v>
          </cell>
          <cell r="D9219" t="str">
            <v>吊紧带KT-135-2-505</v>
          </cell>
        </row>
        <row r="9220">
          <cell r="B9220" t="str">
            <v>TSY0010360</v>
          </cell>
          <cell r="C9220" t="str">
            <v>220TSY0010360</v>
          </cell>
          <cell r="D9220" t="str">
            <v>吊紧带600mm*27mm*N</v>
          </cell>
        </row>
        <row r="9221">
          <cell r="B9221" t="str">
            <v>SLT0010532</v>
          </cell>
          <cell r="C9221" t="str">
            <v>230SLT0010532</v>
          </cell>
          <cell r="D9221" t="str">
            <v>直线阀连接轴</v>
          </cell>
        </row>
        <row r="9222">
          <cell r="B9222" t="str">
            <v>REM0002270</v>
          </cell>
          <cell r="C9222" t="str">
            <v>210REM0002270</v>
          </cell>
          <cell r="D9222" t="str">
            <v>T7H左上安装座垫</v>
          </cell>
        </row>
        <row r="9223">
          <cell r="B9223" t="str">
            <v>REM0002293</v>
          </cell>
          <cell r="C9223" t="str">
            <v>210REM0002293</v>
          </cell>
          <cell r="D9223" t="str">
            <v>T7H右上镜座垫</v>
          </cell>
        </row>
        <row r="9224">
          <cell r="B9224" t="str">
            <v>SHT0013729</v>
          </cell>
          <cell r="C9224" t="str">
            <v>210SHT0013729</v>
          </cell>
          <cell r="D9224" t="str">
            <v>H6扶手手轮弹簧</v>
          </cell>
        </row>
        <row r="9225">
          <cell r="B9225" t="str">
            <v>BFA0010096</v>
          </cell>
          <cell r="C9225" t="str">
            <v>230BFA0010096</v>
          </cell>
          <cell r="D9225" t="str">
            <v>全钢大帽抽芯铆钉</v>
          </cell>
        </row>
        <row r="9226">
          <cell r="B9226" t="str">
            <v>BFA0000346</v>
          </cell>
          <cell r="C9226" t="str">
            <v>230BFA0000346</v>
          </cell>
          <cell r="D9226" t="str">
            <v>三排座垫翻转销轴</v>
          </cell>
        </row>
        <row r="9227">
          <cell r="B9227" t="str">
            <v>SHT0001790</v>
          </cell>
          <cell r="C9227" t="str">
            <v>230SHT0001790</v>
          </cell>
          <cell r="D9227" t="str">
            <v>背饰板上固定点支架</v>
          </cell>
        </row>
        <row r="9228">
          <cell r="B9228" t="str">
            <v>SHT0010192</v>
          </cell>
          <cell r="C9228" t="str">
            <v>230SHT0010192</v>
          </cell>
          <cell r="D9228" t="str">
            <v>蜗簧固定钣金片2</v>
          </cell>
        </row>
        <row r="9229">
          <cell r="B9229" t="str">
            <v>REM0001757</v>
          </cell>
          <cell r="C9229" t="str">
            <v>210REM0001757</v>
          </cell>
          <cell r="D9229" t="str">
            <v>捷运右下镜座软垫</v>
          </cell>
        </row>
        <row r="9230">
          <cell r="B9230" t="str">
            <v>REM0001768</v>
          </cell>
          <cell r="C9230" t="str">
            <v>210REM0001768</v>
          </cell>
          <cell r="D9230" t="str">
            <v>捷运左下镜座软垫</v>
          </cell>
        </row>
        <row r="9231">
          <cell r="B9231" t="str">
            <v>REM0002695</v>
          </cell>
          <cell r="C9231" t="str">
            <v>210REM0002695</v>
          </cell>
          <cell r="D9231" t="str">
            <v>M31RB毛毡(圆形)</v>
          </cell>
        </row>
        <row r="9232">
          <cell r="B9232" t="str">
            <v>TSY0000171</v>
          </cell>
          <cell r="C9232" t="str">
            <v>220TSY0000171</v>
          </cell>
          <cell r="D9232" t="str">
            <v>板条KT-15-450</v>
          </cell>
        </row>
        <row r="9233">
          <cell r="B9233" t="str">
            <v>SLT0002352</v>
          </cell>
          <cell r="C9233" t="str">
            <v>220SLT0002352</v>
          </cell>
          <cell r="D9233" t="str">
            <v>滑键带锁止</v>
          </cell>
        </row>
        <row r="9234">
          <cell r="B9234" t="str">
            <v>TST0001712</v>
          </cell>
          <cell r="C9234" t="str">
            <v>230TST0001712</v>
          </cell>
          <cell r="D9234" t="str">
            <v>内方螺丝φ6*70</v>
          </cell>
        </row>
        <row r="9235">
          <cell r="B9235" t="str">
            <v>BSP0000029</v>
          </cell>
          <cell r="C9235" t="str">
            <v>210BSP0000029</v>
          </cell>
          <cell r="D9235" t="str">
            <v>曼项目前下视镜镜头弹簧</v>
          </cell>
        </row>
        <row r="9236">
          <cell r="B9236" t="str">
            <v>BSP0000029</v>
          </cell>
          <cell r="C9236" t="str">
            <v>230BSP0000029</v>
          </cell>
          <cell r="D9236" t="str">
            <v>曼项目前下视镜镜头弹簧</v>
          </cell>
        </row>
        <row r="9237">
          <cell r="B9237" t="str">
            <v>TSY0010328</v>
          </cell>
          <cell r="C9237" t="str">
            <v>220TSY0010328</v>
          </cell>
          <cell r="D9237" t="str">
            <v>板条KT-16-305mm</v>
          </cell>
        </row>
        <row r="9238">
          <cell r="B9238" t="str">
            <v>BAS0000045</v>
          </cell>
          <cell r="C9238" t="str">
            <v>230BAS0000045</v>
          </cell>
          <cell r="D9238" t="str">
            <v>拉簧套</v>
          </cell>
        </row>
        <row r="9239">
          <cell r="B9239" t="str">
            <v>TMA0000284</v>
          </cell>
          <cell r="C9239" t="str">
            <v>210TMA0000284</v>
          </cell>
          <cell r="D9239" t="str">
            <v>海绵条9mmx490mm</v>
          </cell>
        </row>
        <row r="9240">
          <cell r="B9240" t="str">
            <v>TST0000133</v>
          </cell>
          <cell r="C9240" t="str">
            <v>230TST0000133</v>
          </cell>
          <cell r="D9240" t="str">
            <v>φ8*30沉头内六方螺丝</v>
          </cell>
        </row>
        <row r="9241">
          <cell r="B9241" t="str">
            <v>BFA0000377</v>
          </cell>
          <cell r="C9241" t="str">
            <v>230BFA0000377</v>
          </cell>
          <cell r="D9241" t="str">
            <v>回转轴（前）</v>
          </cell>
        </row>
        <row r="9242">
          <cell r="B9242" t="str">
            <v>SLT0010685</v>
          </cell>
          <cell r="C9242" t="str">
            <v>220SLT0010685</v>
          </cell>
          <cell r="D9242" t="str">
            <v>扶手包装袋</v>
          </cell>
        </row>
        <row r="9243">
          <cell r="B9243" t="str">
            <v>REM0002145</v>
          </cell>
          <cell r="C9243" t="str">
            <v>210REM0002145</v>
          </cell>
          <cell r="D9243" t="str">
            <v>ETX左下镜座泡棉胶垫</v>
          </cell>
        </row>
        <row r="9244">
          <cell r="B9244" t="str">
            <v>REM0002146</v>
          </cell>
          <cell r="C9244" t="str">
            <v>210REM0002146</v>
          </cell>
          <cell r="D9244" t="str">
            <v>ETX右下镜座泡棉胶垫</v>
          </cell>
        </row>
        <row r="9245">
          <cell r="B9245" t="str">
            <v>BAS0000017</v>
          </cell>
          <cell r="C9245" t="str">
            <v>230BAS0000017</v>
          </cell>
          <cell r="D9245" t="str">
            <v>中排独立软垫轴承</v>
          </cell>
        </row>
        <row r="9246">
          <cell r="B9246" t="str">
            <v>BAS0000017</v>
          </cell>
          <cell r="C9246" t="str">
            <v>220BAS0000017</v>
          </cell>
          <cell r="D9246" t="str">
            <v>中排独立软垫轴承</v>
          </cell>
        </row>
        <row r="9247">
          <cell r="B9247" t="str">
            <v>SHT0012488</v>
          </cell>
          <cell r="C9247" t="str">
            <v>220SHT0012488</v>
          </cell>
          <cell r="D9247" t="str">
            <v>扶手包装膜</v>
          </cell>
        </row>
        <row r="9248">
          <cell r="B9248" t="str">
            <v>SHT0013935</v>
          </cell>
          <cell r="C9248" t="str">
            <v>220SHT0013935</v>
          </cell>
          <cell r="D9248" t="str">
            <v>分体头枕包装膜</v>
          </cell>
        </row>
        <row r="9249">
          <cell r="B9249" t="str">
            <v>TST0001275</v>
          </cell>
          <cell r="C9249" t="str">
            <v>230TST0001275</v>
          </cell>
          <cell r="D9249" t="str">
            <v>圆柱销φ8*30</v>
          </cell>
        </row>
        <row r="9250">
          <cell r="B9250" t="str">
            <v>SHT0001155</v>
          </cell>
          <cell r="C9250" t="str">
            <v>230SHT0001155</v>
          </cell>
          <cell r="D9250" t="str">
            <v>手轮支架</v>
          </cell>
        </row>
        <row r="9251">
          <cell r="B9251" t="str">
            <v>SHT0001167</v>
          </cell>
          <cell r="C9251" t="str">
            <v>230SHT0001167</v>
          </cell>
          <cell r="D9251" t="str">
            <v>绞架右加强板</v>
          </cell>
        </row>
        <row r="9252">
          <cell r="B9252" t="str">
            <v>SHT0001168</v>
          </cell>
          <cell r="C9252" t="str">
            <v>230SHT0001168</v>
          </cell>
          <cell r="D9252" t="str">
            <v>绞架左加强板</v>
          </cell>
        </row>
        <row r="9253">
          <cell r="B9253" t="str">
            <v>TSY0000273</v>
          </cell>
          <cell r="C9253" t="str">
            <v>220TSY0000273</v>
          </cell>
          <cell r="D9253" t="str">
            <v>卡条KT-16-350</v>
          </cell>
        </row>
        <row r="9254">
          <cell r="B9254" t="str">
            <v>TST0001582</v>
          </cell>
          <cell r="C9254" t="str">
            <v>230TST0001582</v>
          </cell>
          <cell r="D9254" t="str">
            <v>周转箱标识卡</v>
          </cell>
        </row>
        <row r="9255">
          <cell r="B9255" t="str">
            <v>TMA0000177</v>
          </cell>
          <cell r="C9255" t="str">
            <v>210TMA0000177</v>
          </cell>
          <cell r="D9255" t="str">
            <v>700*800气泡片</v>
          </cell>
        </row>
        <row r="9256">
          <cell r="B9256" t="str">
            <v>TSY0000320</v>
          </cell>
          <cell r="C9256" t="str">
            <v>220TSY0000320</v>
          </cell>
          <cell r="D9256" t="str">
            <v>扣条KT-32-320</v>
          </cell>
        </row>
        <row r="9257">
          <cell r="B9257" t="str">
            <v>SLT0010190</v>
          </cell>
          <cell r="C9257" t="str">
            <v>230SLT0010190</v>
          </cell>
          <cell r="D9257" t="str">
            <v>复位卷簧下限位支架</v>
          </cell>
        </row>
        <row r="9258">
          <cell r="B9258" t="str">
            <v>TSY0010258</v>
          </cell>
          <cell r="C9258" t="str">
            <v>220TSY0010258</v>
          </cell>
          <cell r="D9258" t="str">
            <v>吊紧带570mm*27mm*N</v>
          </cell>
        </row>
        <row r="9259">
          <cell r="B9259" t="str">
            <v>SLT0010464</v>
          </cell>
          <cell r="C9259" t="str">
            <v>220SLT0010464</v>
          </cell>
          <cell r="D9259" t="str">
            <v>副驾靠背解锁手柄总成</v>
          </cell>
        </row>
        <row r="9260">
          <cell r="B9260" t="str">
            <v>SLT0000148</v>
          </cell>
          <cell r="C9260" t="str">
            <v>220SLT0000148</v>
          </cell>
          <cell r="D9260" t="str">
            <v>M3小折手柄欧马可富康色</v>
          </cell>
        </row>
        <row r="9261">
          <cell r="B9261" t="str">
            <v>BFA0000315</v>
          </cell>
          <cell r="C9261" t="str">
            <v>230BFA0000315</v>
          </cell>
          <cell r="D9261" t="str">
            <v>减震器限位固定销</v>
          </cell>
        </row>
        <row r="9262">
          <cell r="B9262" t="str">
            <v>TSY0000161</v>
          </cell>
          <cell r="C9262" t="str">
            <v>220TSY0000161</v>
          </cell>
          <cell r="D9262" t="str">
            <v>板条KT-15-410</v>
          </cell>
        </row>
        <row r="9263">
          <cell r="B9263" t="str">
            <v>BFA0000858</v>
          </cell>
          <cell r="C9263" t="str">
            <v>220BFA0000858</v>
          </cell>
          <cell r="D9263" t="str">
            <v>六角头螺栓</v>
          </cell>
        </row>
        <row r="9264">
          <cell r="B9264" t="str">
            <v>BFA0000598</v>
          </cell>
          <cell r="C9264" t="str">
            <v>230BFA0000598</v>
          </cell>
          <cell r="D9264" t="str">
            <v>内方螺丝6*70</v>
          </cell>
        </row>
        <row r="9265">
          <cell r="B9265" t="str">
            <v>TSY0000873</v>
          </cell>
          <cell r="C9265" t="str">
            <v>220TSY0000873</v>
          </cell>
          <cell r="D9265" t="str">
            <v>吊紧带KT-135-2-570</v>
          </cell>
        </row>
        <row r="9266">
          <cell r="B9266" t="str">
            <v>BFA0000112</v>
          </cell>
          <cell r="C9266" t="str">
            <v>230BFA0000112</v>
          </cell>
          <cell r="D9266" t="str">
            <v>六角法兰承面带齿螺栓</v>
          </cell>
        </row>
        <row r="9267">
          <cell r="B9267" t="str">
            <v>TSY0000244</v>
          </cell>
          <cell r="C9267" t="str">
            <v>220TSY0000244</v>
          </cell>
          <cell r="D9267" t="str">
            <v>绝缘纸板条</v>
          </cell>
        </row>
        <row r="9268">
          <cell r="B9268" t="str">
            <v>TSY0000244</v>
          </cell>
          <cell r="C9268" t="str">
            <v>230TSY0000244</v>
          </cell>
          <cell r="D9268" t="str">
            <v>绝缘纸板条</v>
          </cell>
        </row>
        <row r="9269">
          <cell r="B9269" t="str">
            <v>REM0002478</v>
          </cell>
          <cell r="C9269" t="str">
            <v>210REM0002478</v>
          </cell>
          <cell r="D9269" t="str">
            <v>C7安装座垫左上</v>
          </cell>
        </row>
        <row r="9270">
          <cell r="B9270" t="str">
            <v>REM0002487</v>
          </cell>
          <cell r="C9270" t="str">
            <v>210REM0002487</v>
          </cell>
          <cell r="D9270" t="str">
            <v>C7安装座垫右上</v>
          </cell>
        </row>
        <row r="9271">
          <cell r="B9271" t="str">
            <v>BFA0000358</v>
          </cell>
          <cell r="C9271" t="str">
            <v>230BFA0000358</v>
          </cell>
          <cell r="D9271" t="str">
            <v>安全带固定轴</v>
          </cell>
        </row>
        <row r="9272">
          <cell r="B9272" t="str">
            <v>SHT0001789</v>
          </cell>
          <cell r="C9272" t="str">
            <v>230SHT0001789</v>
          </cell>
          <cell r="D9272" t="str">
            <v>支撑钢丝</v>
          </cell>
        </row>
        <row r="9273">
          <cell r="B9273" t="str">
            <v>BFA0000387</v>
          </cell>
          <cell r="C9273" t="str">
            <v>230BFA0000387</v>
          </cell>
          <cell r="D9273" t="str">
            <v>滑块固定板连接销</v>
          </cell>
        </row>
        <row r="9274">
          <cell r="B9274" t="str">
            <v>SLT0010697</v>
          </cell>
          <cell r="C9274" t="str">
            <v>220SLT0010697</v>
          </cell>
          <cell r="D9274" t="str">
            <v>扶手固定螺栓</v>
          </cell>
        </row>
        <row r="9275">
          <cell r="B9275" t="str">
            <v>BAS0000002</v>
          </cell>
          <cell r="C9275" t="str">
            <v>220BAS0000002</v>
          </cell>
          <cell r="D9275" t="str">
            <v>轴套6486</v>
          </cell>
        </row>
        <row r="9276">
          <cell r="B9276" t="str">
            <v>TSY0000255</v>
          </cell>
          <cell r="C9276" t="str">
            <v>220TSY0000255</v>
          </cell>
          <cell r="D9276" t="str">
            <v>吊紧带KT-135-2-470</v>
          </cell>
        </row>
        <row r="9277">
          <cell r="B9277" t="str">
            <v>BSP0000099</v>
          </cell>
          <cell r="C9277" t="str">
            <v>210BSP0000099</v>
          </cell>
          <cell r="D9277" t="str">
            <v>奥威弹簧φ3</v>
          </cell>
        </row>
        <row r="9278">
          <cell r="B9278" t="str">
            <v>BSP0000099</v>
          </cell>
          <cell r="C9278" t="str">
            <v>230BSP0000099</v>
          </cell>
          <cell r="D9278" t="str">
            <v>奥威弹簧φ3</v>
          </cell>
        </row>
        <row r="9279">
          <cell r="B9279" t="str">
            <v>REM0003400</v>
          </cell>
          <cell r="C9279" t="str">
            <v>210REM0003400</v>
          </cell>
          <cell r="D9279" t="str">
            <v>M50N插接器弹簧卡子</v>
          </cell>
        </row>
        <row r="9280">
          <cell r="B9280" t="str">
            <v>TSY0000856</v>
          </cell>
          <cell r="C9280" t="str">
            <v>220TSY0000856</v>
          </cell>
          <cell r="D9280" t="str">
            <v>板条KT-15-335</v>
          </cell>
        </row>
        <row r="9281">
          <cell r="B9281" t="str">
            <v>SCS0007044</v>
          </cell>
          <cell r="C9281" t="str">
            <v>230SCS0007044</v>
          </cell>
          <cell r="D9281" t="str">
            <v>拉线固定座R</v>
          </cell>
        </row>
        <row r="9282">
          <cell r="B9282" t="str">
            <v>RSM0000128</v>
          </cell>
          <cell r="C9282" t="str">
            <v>210RSM0000128</v>
          </cell>
          <cell r="D9282" t="str">
            <v>H4前下视镜支臂橡胶垫</v>
          </cell>
        </row>
        <row r="9283">
          <cell r="B9283" t="str">
            <v>REM0001678</v>
          </cell>
          <cell r="C9283" t="str">
            <v>210REM0001678</v>
          </cell>
          <cell r="D9283" t="str">
            <v>H3镜头导套</v>
          </cell>
        </row>
        <row r="9284">
          <cell r="B9284" t="str">
            <v>SHT0010895</v>
          </cell>
          <cell r="C9284" t="str">
            <v>220SHT0010895</v>
          </cell>
          <cell r="D9284" t="str">
            <v>开口挡圈</v>
          </cell>
        </row>
        <row r="9285">
          <cell r="B9285" t="str">
            <v>TSY0010188</v>
          </cell>
          <cell r="C9285" t="str">
            <v>220TSY0010188</v>
          </cell>
          <cell r="D9285" t="str">
            <v>吊紧绒布245*34</v>
          </cell>
        </row>
        <row r="9286">
          <cell r="B9286" t="str">
            <v>TSY0000246</v>
          </cell>
          <cell r="C9286" t="str">
            <v>220TSY0000246</v>
          </cell>
          <cell r="D9286" t="str">
            <v>吊紧带KT-135-2-460</v>
          </cell>
        </row>
        <row r="9287">
          <cell r="B9287" t="str">
            <v>BFA0000389</v>
          </cell>
          <cell r="C9287" t="str">
            <v>230BFA0000389</v>
          </cell>
          <cell r="D9287" t="str">
            <v>纵梁焊接组件中轴</v>
          </cell>
        </row>
        <row r="9288">
          <cell r="B9288" t="str">
            <v>BFA0000719</v>
          </cell>
          <cell r="C9288" t="str">
            <v>210BFA0000719</v>
          </cell>
          <cell r="D9288" t="str">
            <v>盖母10*1.25</v>
          </cell>
        </row>
        <row r="9289">
          <cell r="B9289" t="str">
            <v>BFA0000719</v>
          </cell>
          <cell r="C9289" t="str">
            <v>230BFA0000719</v>
          </cell>
          <cell r="D9289" t="str">
            <v>盖母10*1.25</v>
          </cell>
        </row>
        <row r="9290">
          <cell r="B9290" t="str">
            <v>REM0001779</v>
          </cell>
          <cell r="C9290" t="str">
            <v>210REM0001779</v>
          </cell>
          <cell r="D9290" t="str">
            <v>重卡镜头安装块</v>
          </cell>
        </row>
        <row r="9291">
          <cell r="B9291" t="str">
            <v>REM0001779</v>
          </cell>
          <cell r="C9291" t="str">
            <v>230REM0001779</v>
          </cell>
          <cell r="D9291" t="str">
            <v>重卡镜头安装块</v>
          </cell>
        </row>
        <row r="9292">
          <cell r="B9292" t="str">
            <v>SHT0000991</v>
          </cell>
          <cell r="C9292" t="str">
            <v>230SHT0000991</v>
          </cell>
          <cell r="D9292" t="str">
            <v>罩壳后固定钣金件</v>
          </cell>
        </row>
        <row r="9293">
          <cell r="B9293" t="str">
            <v>TSY0010082</v>
          </cell>
          <cell r="C9293" t="str">
            <v>220TSY0010082</v>
          </cell>
          <cell r="D9293" t="str">
            <v>型条KT-16-280mm</v>
          </cell>
        </row>
        <row r="9294">
          <cell r="B9294" t="str">
            <v>SHT0002282</v>
          </cell>
          <cell r="C9294" t="str">
            <v>210SHT0002282</v>
          </cell>
          <cell r="D9294" t="str">
            <v>X3000速降按钮(灰)</v>
          </cell>
        </row>
        <row r="9295">
          <cell r="B9295" t="str">
            <v>SHT0010984</v>
          </cell>
          <cell r="C9295" t="str">
            <v>210SHT0010984</v>
          </cell>
          <cell r="D9295" t="str">
            <v>X3000速降按钮(黑)</v>
          </cell>
        </row>
        <row r="9296">
          <cell r="B9296" t="str">
            <v>SHT0013748</v>
          </cell>
          <cell r="C9296" t="str">
            <v>210SHT0013748</v>
          </cell>
          <cell r="D9296" t="str">
            <v>X3000速降按钮L5000标识</v>
          </cell>
        </row>
        <row r="9297">
          <cell r="B9297" t="str">
            <v>SHT0013748</v>
          </cell>
          <cell r="C9297" t="str">
            <v>220SHT0013748</v>
          </cell>
          <cell r="D9297" t="str">
            <v>X3000速降按钮L5000标识</v>
          </cell>
        </row>
        <row r="9298">
          <cell r="B9298" t="str">
            <v>SCS0004192</v>
          </cell>
          <cell r="C9298" t="str">
            <v>220SCS0004192</v>
          </cell>
          <cell r="D9298" t="str">
            <v>靠背扣手转轴</v>
          </cell>
        </row>
        <row r="9299">
          <cell r="B9299" t="str">
            <v>SCS0004192</v>
          </cell>
          <cell r="C9299" t="str">
            <v>230SCS0004192</v>
          </cell>
          <cell r="D9299" t="str">
            <v>靠背扣手转轴</v>
          </cell>
        </row>
        <row r="9300">
          <cell r="B9300" t="str">
            <v>REM0000434</v>
          </cell>
          <cell r="C9300" t="str">
            <v>210REM0000434</v>
          </cell>
          <cell r="D9300" t="str">
            <v>H4左下镜座垫片</v>
          </cell>
        </row>
        <row r="9301">
          <cell r="B9301" t="str">
            <v>REM0000449</v>
          </cell>
          <cell r="C9301" t="str">
            <v>210REM0000449</v>
          </cell>
          <cell r="D9301" t="str">
            <v>H4右下镜座垫片</v>
          </cell>
        </row>
        <row r="9302">
          <cell r="B9302" t="str">
            <v>SHT0002247</v>
          </cell>
          <cell r="C9302" t="str">
            <v>230SHT0002247</v>
          </cell>
          <cell r="D9302" t="str">
            <v>头枕支撑衬条</v>
          </cell>
        </row>
        <row r="9303">
          <cell r="B9303" t="str">
            <v>SHT0011991</v>
          </cell>
          <cell r="C9303" t="str">
            <v>230SHT0011991</v>
          </cell>
          <cell r="D9303" t="str">
            <v>升降前固定钣金</v>
          </cell>
        </row>
        <row r="9304">
          <cell r="B9304" t="str">
            <v>SHT0011992</v>
          </cell>
          <cell r="C9304" t="str">
            <v>230SHT0011992</v>
          </cell>
          <cell r="D9304" t="str">
            <v>升降后固定钣金</v>
          </cell>
        </row>
        <row r="9305">
          <cell r="B9305" t="str">
            <v>TSY0000256</v>
          </cell>
          <cell r="C9305" t="str">
            <v>220TSY0000256</v>
          </cell>
          <cell r="D9305" t="str">
            <v>吊紧带KT-135-2-450</v>
          </cell>
        </row>
        <row r="9306">
          <cell r="B9306" t="str">
            <v>SCS0004555</v>
          </cell>
          <cell r="C9306" t="str">
            <v>230SCS0004555</v>
          </cell>
          <cell r="D9306" t="str">
            <v>涡簧挡片</v>
          </cell>
        </row>
        <row r="9307">
          <cell r="B9307" t="str">
            <v>BFA0000660</v>
          </cell>
          <cell r="C9307" t="str">
            <v>230BFA0000660</v>
          </cell>
          <cell r="D9307" t="str">
            <v>ф6*60内方螺丝</v>
          </cell>
        </row>
        <row r="9308">
          <cell r="B9308" t="str">
            <v>TSY0000453</v>
          </cell>
          <cell r="C9308" t="str">
            <v>220TSY0000453</v>
          </cell>
          <cell r="D9308" t="str">
            <v>扣条KT-32-260</v>
          </cell>
        </row>
        <row r="9309">
          <cell r="B9309" t="str">
            <v>BFA0000385</v>
          </cell>
          <cell r="C9309" t="str">
            <v>230BFA0000385</v>
          </cell>
          <cell r="D9309" t="str">
            <v>回转轴短（前）</v>
          </cell>
        </row>
        <row r="9310">
          <cell r="B9310" t="str">
            <v>TSY0000259</v>
          </cell>
          <cell r="C9310" t="str">
            <v>220TSY0000259</v>
          </cell>
          <cell r="D9310" t="str">
            <v>卡条KT-16-320</v>
          </cell>
        </row>
        <row r="9311">
          <cell r="B9311" t="str">
            <v>BAS0000016</v>
          </cell>
          <cell r="C9311" t="str">
            <v>230BAS0000016</v>
          </cell>
          <cell r="D9311" t="str">
            <v>钢带轴承</v>
          </cell>
        </row>
        <row r="9312">
          <cell r="B9312" t="str">
            <v>SHT0001007</v>
          </cell>
          <cell r="C9312" t="str">
            <v>230SHT0001007</v>
          </cell>
          <cell r="D9312" t="str">
            <v>角度限位片</v>
          </cell>
        </row>
        <row r="9313">
          <cell r="B9313" t="str">
            <v>TST0000227</v>
          </cell>
          <cell r="C9313" t="str">
            <v>230TST0000227</v>
          </cell>
          <cell r="D9313" t="str">
            <v>冲针ф10.6*11*80</v>
          </cell>
        </row>
        <row r="9314">
          <cell r="B9314" t="str">
            <v>SLT0001526</v>
          </cell>
          <cell r="C9314" t="str">
            <v>220SLT0001526</v>
          </cell>
          <cell r="D9314" t="str">
            <v>副驾驶座钢丝</v>
          </cell>
        </row>
        <row r="9315">
          <cell r="B9315" t="str">
            <v>RIM0000006</v>
          </cell>
          <cell r="C9315" t="str">
            <v>210RIM0000006</v>
          </cell>
          <cell r="D9315" t="str">
            <v>3GD安装弹片</v>
          </cell>
        </row>
        <row r="9316">
          <cell r="B9316" t="str">
            <v>SLT0000107</v>
          </cell>
          <cell r="C9316" t="str">
            <v>220SLT0000107</v>
          </cell>
          <cell r="D9316" t="str">
            <v>M3灰旋转中心</v>
          </cell>
        </row>
        <row r="9317">
          <cell r="B9317" t="str">
            <v>REM0002209</v>
          </cell>
          <cell r="C9317" t="str">
            <v>210REM0002209</v>
          </cell>
          <cell r="D9317" t="str">
            <v>6486铜连接片右</v>
          </cell>
        </row>
        <row r="9318">
          <cell r="B9318" t="str">
            <v>SCS0004394</v>
          </cell>
          <cell r="C9318" t="str">
            <v>230SCS0004394</v>
          </cell>
          <cell r="D9318" t="str">
            <v>中改右侧地锁支架</v>
          </cell>
        </row>
        <row r="9319">
          <cell r="B9319" t="str">
            <v>SCS0004402</v>
          </cell>
          <cell r="C9319" t="str">
            <v>230SCS0004402</v>
          </cell>
          <cell r="D9319" t="str">
            <v>中改左侧地锁支架</v>
          </cell>
        </row>
        <row r="9320">
          <cell r="B9320" t="str">
            <v>SHT0001289</v>
          </cell>
          <cell r="C9320" t="str">
            <v>230SHT0001289</v>
          </cell>
          <cell r="D9320" t="str">
            <v>升降器纵梁后加强片</v>
          </cell>
        </row>
        <row r="9321">
          <cell r="B9321" t="str">
            <v>BAS0000074</v>
          </cell>
          <cell r="C9321" t="str">
            <v>210BAS0000074</v>
          </cell>
          <cell r="D9321" t="str">
            <v>管套</v>
          </cell>
        </row>
        <row r="9322">
          <cell r="B9322" t="str">
            <v>BAS0000076</v>
          </cell>
          <cell r="C9322" t="str">
            <v>210BAS0000076</v>
          </cell>
          <cell r="D9322" t="str">
            <v>套管</v>
          </cell>
        </row>
        <row r="9323">
          <cell r="B9323" t="str">
            <v>SLT0000741</v>
          </cell>
          <cell r="C9323" t="str">
            <v>220SLT0000741</v>
          </cell>
          <cell r="D9323" t="str">
            <v>副驾驶座钢丝</v>
          </cell>
        </row>
        <row r="9324">
          <cell r="B9324" t="str">
            <v>SLT0000774</v>
          </cell>
          <cell r="C9324" t="str">
            <v>220SLT0000774</v>
          </cell>
          <cell r="D9324" t="str">
            <v>M4 正座钢丝</v>
          </cell>
        </row>
        <row r="9325">
          <cell r="B9325" t="str">
            <v>BAS0000033</v>
          </cell>
          <cell r="C9325" t="str">
            <v>230BAS0000033</v>
          </cell>
          <cell r="D9325" t="str">
            <v>无油润滑轴承</v>
          </cell>
        </row>
        <row r="9326">
          <cell r="B9326" t="str">
            <v>SCS0003190</v>
          </cell>
          <cell r="C9326" t="str">
            <v>220SCS0003190</v>
          </cell>
          <cell r="D9326" t="str">
            <v>弹簧盖大</v>
          </cell>
        </row>
        <row r="9327">
          <cell r="B9327" t="str">
            <v>SCS0003190</v>
          </cell>
          <cell r="C9327" t="str">
            <v>230SCS0003190</v>
          </cell>
          <cell r="D9327" t="str">
            <v>弹簧盖大</v>
          </cell>
        </row>
        <row r="9328">
          <cell r="B9328" t="str">
            <v>SCS0005605</v>
          </cell>
          <cell r="C9328" t="str">
            <v>230SCS0005605</v>
          </cell>
          <cell r="D9328" t="str">
            <v>弹簧盖大</v>
          </cell>
        </row>
        <row r="9329">
          <cell r="B9329" t="str">
            <v>SCS0004687</v>
          </cell>
          <cell r="C9329" t="str">
            <v>230SCS0004687</v>
          </cell>
          <cell r="D9329" t="str">
            <v>拉线固定片</v>
          </cell>
        </row>
        <row r="9330">
          <cell r="B9330" t="str">
            <v>TSY0010359</v>
          </cell>
          <cell r="C9330" t="str">
            <v>220TSY0010359</v>
          </cell>
          <cell r="D9330" t="str">
            <v>吊紧带520mm*27mm*N</v>
          </cell>
        </row>
        <row r="9331">
          <cell r="B9331" t="str">
            <v>TSY0010361</v>
          </cell>
          <cell r="C9331" t="str">
            <v>220TSY0010361</v>
          </cell>
          <cell r="D9331" t="str">
            <v>吊紧带520mm*27mm*N</v>
          </cell>
        </row>
        <row r="9332">
          <cell r="B9332" t="str">
            <v>SHT0002248</v>
          </cell>
          <cell r="C9332" t="str">
            <v>230SHT0002248</v>
          </cell>
          <cell r="D9332" t="str">
            <v>下部横衬条</v>
          </cell>
        </row>
        <row r="9333">
          <cell r="B9333" t="str">
            <v>BFA0000716</v>
          </cell>
          <cell r="C9333" t="str">
            <v>210BFA0000716</v>
          </cell>
          <cell r="D9333" t="str">
            <v>Φ6*35高强外方螺丝</v>
          </cell>
        </row>
        <row r="9334">
          <cell r="B9334" t="str">
            <v>REM0002063</v>
          </cell>
          <cell r="C9334" t="str">
            <v>210REM0002063</v>
          </cell>
          <cell r="D9334" t="str">
            <v>电线0.5㎡红(绝缘)</v>
          </cell>
        </row>
        <row r="9335">
          <cell r="B9335" t="str">
            <v>REM0002064</v>
          </cell>
          <cell r="C9335" t="str">
            <v>210REM0002064</v>
          </cell>
          <cell r="D9335" t="str">
            <v>电线0.5㎡黑(绝缘)</v>
          </cell>
        </row>
        <row r="9336">
          <cell r="B9336" t="str">
            <v>BFA0000132</v>
          </cell>
          <cell r="C9336" t="str">
            <v>220BFA0000132</v>
          </cell>
          <cell r="D9336" t="str">
            <v>GRC大客蝶形弹簧垫圈</v>
          </cell>
        </row>
        <row r="9337">
          <cell r="B9337" t="str">
            <v>BFA0000132</v>
          </cell>
          <cell r="C9337" t="str">
            <v>230BFA0000132</v>
          </cell>
          <cell r="D9337" t="str">
            <v>GRC大客蝶形弹簧垫圈</v>
          </cell>
        </row>
        <row r="9338">
          <cell r="B9338" t="str">
            <v>SLT0002010</v>
          </cell>
          <cell r="C9338" t="str">
            <v>230SLT0002010</v>
          </cell>
          <cell r="D9338" t="str">
            <v>L项目台阶螺栓</v>
          </cell>
        </row>
        <row r="9339">
          <cell r="B9339" t="str">
            <v>REM0001687</v>
          </cell>
          <cell r="C9339" t="str">
            <v>210REM0001687</v>
          </cell>
          <cell r="D9339" t="str">
            <v>H3连接杆胶垫</v>
          </cell>
        </row>
        <row r="9340">
          <cell r="B9340" t="str">
            <v>SCS0005277</v>
          </cell>
          <cell r="C9340" t="str">
            <v>220SCS0005277</v>
          </cell>
          <cell r="D9340" t="str">
            <v>坐垫前U型槽打钉钢丝</v>
          </cell>
        </row>
        <row r="9341">
          <cell r="B9341" t="str">
            <v>BPC0010237</v>
          </cell>
          <cell r="C9341" t="str">
            <v>220BPC0010237</v>
          </cell>
          <cell r="D9341" t="str">
            <v>内六角花型盘头螺钉</v>
          </cell>
        </row>
        <row r="9342">
          <cell r="B9342" t="str">
            <v>SLT0010852</v>
          </cell>
          <cell r="C9342" t="str">
            <v>230SLT0010852</v>
          </cell>
          <cell r="D9342" t="str">
            <v>橡胶防护圈</v>
          </cell>
        </row>
        <row r="9343">
          <cell r="B9343" t="str">
            <v>BFA0000856</v>
          </cell>
          <cell r="C9343" t="str">
            <v>210BFA0000856</v>
          </cell>
          <cell r="D9343" t="str">
            <v>ST6.0*30梅花盘头自攻螺钉</v>
          </cell>
        </row>
        <row r="9344">
          <cell r="B9344" t="str">
            <v>RIM0000009</v>
          </cell>
          <cell r="C9344" t="str">
            <v>210RIM0000009</v>
          </cell>
          <cell r="D9344" t="str">
            <v>球头弹卡</v>
          </cell>
        </row>
        <row r="9345">
          <cell r="B9345" t="str">
            <v>SHT0011022</v>
          </cell>
          <cell r="C9345" t="str">
            <v>220SHT0011022</v>
          </cell>
          <cell r="D9345" t="str">
            <v>靠背泡沫预埋钢丝1</v>
          </cell>
        </row>
        <row r="9346">
          <cell r="B9346" t="str">
            <v>BCL0010010</v>
          </cell>
          <cell r="C9346" t="str">
            <v>230BCL0010010</v>
          </cell>
          <cell r="D9346" t="str">
            <v>四管夹</v>
          </cell>
        </row>
        <row r="9347">
          <cell r="B9347" t="str">
            <v>BFA0010023</v>
          </cell>
          <cell r="C9347" t="str">
            <v>230BFA0010023</v>
          </cell>
          <cell r="D9347" t="str">
            <v>内六角圆柱头螺钉</v>
          </cell>
        </row>
        <row r="9348">
          <cell r="B9348" t="str">
            <v>SHT0002255</v>
          </cell>
          <cell r="C9348" t="str">
            <v>230SHT0002255</v>
          </cell>
          <cell r="D9348" t="str">
            <v>腰托固定框线</v>
          </cell>
        </row>
        <row r="9349">
          <cell r="B9349" t="str">
            <v>SHT0012598</v>
          </cell>
          <cell r="C9349" t="str">
            <v>230SHT0012598</v>
          </cell>
          <cell r="D9349" t="str">
            <v>减震器安装螺母</v>
          </cell>
        </row>
        <row r="9350">
          <cell r="B9350" t="str">
            <v>TST0000343</v>
          </cell>
          <cell r="C9350" t="str">
            <v>230TST0000343</v>
          </cell>
          <cell r="D9350" t="str">
            <v>Φ10顶丝</v>
          </cell>
        </row>
        <row r="9351">
          <cell r="B9351" t="str">
            <v>REM0000153</v>
          </cell>
          <cell r="C9351" t="str">
            <v>210REM0000153</v>
          </cell>
          <cell r="D9351" t="str">
            <v>C35DB转向安装板左</v>
          </cell>
        </row>
        <row r="9352">
          <cell r="B9352" t="str">
            <v>BFA0000190</v>
          </cell>
          <cell r="C9352" t="str">
            <v>210BFA0000190</v>
          </cell>
          <cell r="D9352" t="str">
            <v>内六角M8*40黑达克罗</v>
          </cell>
        </row>
        <row r="9353">
          <cell r="B9353" t="str">
            <v>BFA0000190</v>
          </cell>
          <cell r="C9353" t="str">
            <v>230BFA0000190</v>
          </cell>
          <cell r="D9353" t="str">
            <v>内六角M8*40黑达克罗</v>
          </cell>
        </row>
        <row r="9354">
          <cell r="B9354" t="str">
            <v>REM0001807</v>
          </cell>
          <cell r="C9354" t="str">
            <v>210REM0001807</v>
          </cell>
          <cell r="D9354" t="str">
            <v>豪泺防水帽</v>
          </cell>
        </row>
        <row r="9355">
          <cell r="B9355" t="str">
            <v>TSY0000303</v>
          </cell>
          <cell r="C9355" t="str">
            <v>220TSY0000303</v>
          </cell>
          <cell r="D9355" t="str">
            <v>扣条KT-32-280</v>
          </cell>
        </row>
        <row r="9356">
          <cell r="B9356" t="str">
            <v>BFA0000376</v>
          </cell>
          <cell r="C9356" t="str">
            <v>230BFA0000376</v>
          </cell>
          <cell r="D9356" t="str">
            <v>六角头螺栓</v>
          </cell>
        </row>
        <row r="9357">
          <cell r="B9357" t="str">
            <v>BSP0000033</v>
          </cell>
          <cell r="C9357" t="str">
            <v>220BSP0000033</v>
          </cell>
          <cell r="D9357" t="str">
            <v>后排扣手弹簧</v>
          </cell>
        </row>
        <row r="9358">
          <cell r="B9358" t="str">
            <v>BSP0000033</v>
          </cell>
          <cell r="C9358" t="str">
            <v>230BSP0000033</v>
          </cell>
          <cell r="D9358" t="str">
            <v>后排扣手弹簧</v>
          </cell>
        </row>
        <row r="9359">
          <cell r="B9359" t="str">
            <v>REM0000455</v>
          </cell>
          <cell r="C9359" t="str">
            <v>210REM0000455</v>
          </cell>
          <cell r="D9359" t="str">
            <v>斯太尔王右上I胶垫</v>
          </cell>
        </row>
        <row r="9360">
          <cell r="B9360" t="str">
            <v>REM0000606</v>
          </cell>
          <cell r="C9360" t="str">
            <v>210REM0000606</v>
          </cell>
          <cell r="D9360" t="str">
            <v>斯太尔王左上胶垫</v>
          </cell>
        </row>
        <row r="9361">
          <cell r="B9361" t="str">
            <v>SLT0001695</v>
          </cell>
          <cell r="C9361" t="str">
            <v>220SLT0001695</v>
          </cell>
          <cell r="D9361" t="str">
            <v>减躁胶块</v>
          </cell>
        </row>
        <row r="9362">
          <cell r="B9362" t="str">
            <v>SHT0012006</v>
          </cell>
          <cell r="C9362" t="str">
            <v>230SHT0012006</v>
          </cell>
          <cell r="D9362" t="str">
            <v>升降锁止轴安装卡箍</v>
          </cell>
        </row>
        <row r="9363">
          <cell r="B9363" t="str">
            <v>SHT0010259</v>
          </cell>
          <cell r="C9363" t="str">
            <v>230SHT0010259</v>
          </cell>
          <cell r="D9363" t="str">
            <v>仰角拉线靠背固定钣金</v>
          </cell>
        </row>
        <row r="9364">
          <cell r="B9364" t="str">
            <v>SCS0004424</v>
          </cell>
          <cell r="C9364" t="str">
            <v>230SCS0004424</v>
          </cell>
          <cell r="D9364" t="str">
            <v>中改座垫外侧儿童座椅挂钩</v>
          </cell>
        </row>
        <row r="9365">
          <cell r="B9365" t="str">
            <v>SHT0010890</v>
          </cell>
          <cell r="C9365" t="str">
            <v>230SHT0010890</v>
          </cell>
          <cell r="D9365" t="str">
            <v>翻转限位钣金安装轴</v>
          </cell>
        </row>
        <row r="9366">
          <cell r="B9366" t="str">
            <v>SHT0000503</v>
          </cell>
          <cell r="C9366" t="str">
            <v>210SHT0000503</v>
          </cell>
          <cell r="D9366" t="str">
            <v>H4按钮堵盖</v>
          </cell>
        </row>
        <row r="9367">
          <cell r="B9367" t="str">
            <v>SHT0000503</v>
          </cell>
          <cell r="C9367" t="str">
            <v>220SHT0000503</v>
          </cell>
          <cell r="D9367" t="str">
            <v>H4按钮堵盖</v>
          </cell>
        </row>
        <row r="9368">
          <cell r="B9368" t="str">
            <v>TMA0000428</v>
          </cell>
          <cell r="C9368" t="str">
            <v>210TMA0000428</v>
          </cell>
          <cell r="D9368" t="str">
            <v>曼项目前下视镜装箱单</v>
          </cell>
        </row>
        <row r="9369">
          <cell r="B9369" t="str">
            <v>REM0001656</v>
          </cell>
          <cell r="C9369" t="str">
            <v>210REM0001656</v>
          </cell>
          <cell r="D9369" t="str">
            <v>1780防水帽</v>
          </cell>
        </row>
        <row r="9370">
          <cell r="B9370" t="str">
            <v>SHT0001937</v>
          </cell>
          <cell r="C9370" t="str">
            <v>230SHT0001937</v>
          </cell>
          <cell r="D9370" t="str">
            <v>头枕横衬板</v>
          </cell>
        </row>
        <row r="9371">
          <cell r="B9371" t="str">
            <v>BFA0000657</v>
          </cell>
          <cell r="C9371" t="str">
            <v>230BFA0000657</v>
          </cell>
          <cell r="D9371" t="str">
            <v>ф8×35（内方螺丝）</v>
          </cell>
        </row>
        <row r="9372">
          <cell r="B9372" t="str">
            <v>REM0003174</v>
          </cell>
          <cell r="C9372" t="str">
            <v>210REM0003174</v>
          </cell>
          <cell r="D9372" t="str">
            <v>奥驰广角镜球</v>
          </cell>
        </row>
        <row r="9373">
          <cell r="B9373" t="str">
            <v>SHT0002381</v>
          </cell>
          <cell r="C9373" t="str">
            <v>230SHT0002381</v>
          </cell>
          <cell r="D9373" t="str">
            <v>十字架加强片</v>
          </cell>
        </row>
        <row r="9374">
          <cell r="B9374" t="str">
            <v>BFA0000812</v>
          </cell>
          <cell r="C9374" t="str">
            <v>210BFA0000812</v>
          </cell>
          <cell r="D9374" t="str">
            <v>M8非金属嵌件六角锁紧螺母</v>
          </cell>
        </row>
        <row r="9375">
          <cell r="B9375" t="str">
            <v>SCS0005178</v>
          </cell>
          <cell r="C9375" t="str">
            <v>220SCS0005178</v>
          </cell>
          <cell r="D9375" t="str">
            <v>C50E塑料上片黑</v>
          </cell>
        </row>
        <row r="9376">
          <cell r="B9376" t="str">
            <v>TSY0010549</v>
          </cell>
          <cell r="C9376" t="str">
            <v>220TSY0010549</v>
          </cell>
          <cell r="D9376" t="str">
            <v>型条KT-17</v>
          </cell>
        </row>
        <row r="9377">
          <cell r="B9377" t="str">
            <v>TSY0010249</v>
          </cell>
          <cell r="C9377" t="str">
            <v>220TSY0010249</v>
          </cell>
          <cell r="D9377" t="str">
            <v>吊紧带490mm*27mm*N</v>
          </cell>
        </row>
        <row r="9378">
          <cell r="B9378" t="str">
            <v>TSY0000055</v>
          </cell>
          <cell r="C9378" t="str">
            <v>220TSY0000055</v>
          </cell>
          <cell r="D9378" t="str">
            <v>吊紧带KT-135-280mm</v>
          </cell>
        </row>
        <row r="9379">
          <cell r="B9379" t="str">
            <v>TSY0000861</v>
          </cell>
          <cell r="C9379" t="str">
            <v>220TSY0000861</v>
          </cell>
          <cell r="D9379" t="str">
            <v>吊紧带KT-135-2-370</v>
          </cell>
        </row>
        <row r="9380">
          <cell r="B9380" t="str">
            <v>BFA0000445</v>
          </cell>
          <cell r="C9380" t="str">
            <v>210BFA0000445</v>
          </cell>
          <cell r="D9380" t="str">
            <v>1029紧固件</v>
          </cell>
        </row>
        <row r="9381">
          <cell r="B9381" t="str">
            <v>TSY0010115</v>
          </cell>
          <cell r="C9381" t="str">
            <v>220TSY0010115</v>
          </cell>
          <cell r="D9381" t="str">
            <v>型条KT-40-130mm</v>
          </cell>
        </row>
        <row r="9382">
          <cell r="B9382" t="str">
            <v>BSP0000032</v>
          </cell>
          <cell r="C9382" t="str">
            <v>220BSP0000032</v>
          </cell>
          <cell r="D9382" t="str">
            <v>Φ1.3弹簧</v>
          </cell>
        </row>
        <row r="9383">
          <cell r="B9383" t="str">
            <v>BSP0000032</v>
          </cell>
          <cell r="C9383" t="str">
            <v>230BSP0000032</v>
          </cell>
          <cell r="D9383" t="str">
            <v>Φ1.3弹簧</v>
          </cell>
        </row>
        <row r="9384">
          <cell r="B9384" t="str">
            <v>BFA0000661</v>
          </cell>
          <cell r="C9384" t="str">
            <v>230BFA0000661</v>
          </cell>
          <cell r="D9384" t="str">
            <v>φ8*35高强内方螺丝</v>
          </cell>
        </row>
        <row r="9385">
          <cell r="B9385" t="str">
            <v>REM0000433</v>
          </cell>
          <cell r="C9385" t="str">
            <v>210REM0000433</v>
          </cell>
          <cell r="D9385" t="str">
            <v>H4左上镜座垫片</v>
          </cell>
        </row>
        <row r="9386">
          <cell r="B9386" t="str">
            <v>REM0000448</v>
          </cell>
          <cell r="C9386" t="str">
            <v>210REM0000448</v>
          </cell>
          <cell r="D9386" t="str">
            <v>H4右上镜座垫片</v>
          </cell>
        </row>
        <row r="9387">
          <cell r="B9387" t="str">
            <v>RSM0000151</v>
          </cell>
          <cell r="C9387" t="str">
            <v>210RSM0000151</v>
          </cell>
          <cell r="D9387" t="str">
            <v>ETX前下视镜安装胶垫</v>
          </cell>
        </row>
        <row r="9388">
          <cell r="B9388" t="str">
            <v>BPC0010125</v>
          </cell>
          <cell r="C9388" t="str">
            <v>220BPC0010125</v>
          </cell>
          <cell r="D9388" t="str">
            <v>塑料喉箍</v>
          </cell>
        </row>
        <row r="9389">
          <cell r="B9389" t="str">
            <v>BPC0010125</v>
          </cell>
          <cell r="C9389" t="str">
            <v>230BPC0010125</v>
          </cell>
          <cell r="D9389" t="str">
            <v>塑料喉箍</v>
          </cell>
        </row>
        <row r="9390">
          <cell r="B9390" t="str">
            <v>SHT0010841</v>
          </cell>
          <cell r="C9390" t="str">
            <v>230SHT0010841</v>
          </cell>
          <cell r="D9390" t="str">
            <v>仰角调节轴套</v>
          </cell>
        </row>
        <row r="9391">
          <cell r="B9391" t="str">
            <v>TSY0010164</v>
          </cell>
          <cell r="C9391" t="str">
            <v>220TSY0010164</v>
          </cell>
          <cell r="D9391" t="str">
            <v>KT-135-2-27-480</v>
          </cell>
        </row>
        <row r="9392">
          <cell r="B9392" t="str">
            <v>REM0001833</v>
          </cell>
          <cell r="C9392" t="str">
            <v>210REM0001833</v>
          </cell>
          <cell r="D9392" t="str">
            <v>ETX镜头压板外</v>
          </cell>
        </row>
        <row r="9393">
          <cell r="B9393" t="str">
            <v>REM0001833</v>
          </cell>
          <cell r="C9393" t="str">
            <v>230REM0001833</v>
          </cell>
          <cell r="D9393" t="str">
            <v>ETX镜头压板外</v>
          </cell>
        </row>
        <row r="9394">
          <cell r="B9394" t="str">
            <v>TSY0000022</v>
          </cell>
          <cell r="C9394" t="str">
            <v>220TSY0000022</v>
          </cell>
          <cell r="D9394" t="str">
            <v>吊紧带KT-135-2-410</v>
          </cell>
        </row>
        <row r="9395">
          <cell r="B9395" t="str">
            <v>SHT0011806</v>
          </cell>
          <cell r="C9395" t="str">
            <v>230SHT0011806</v>
          </cell>
          <cell r="D9395" t="str">
            <v>仰角调节机构钣金件2</v>
          </cell>
        </row>
        <row r="9396">
          <cell r="B9396" t="str">
            <v>SHT0014661</v>
          </cell>
          <cell r="C9396" t="str">
            <v>220SHT0014661</v>
          </cell>
          <cell r="D9396" t="str">
            <v>副驾驶员说明书</v>
          </cell>
        </row>
        <row r="9397">
          <cell r="B9397" t="str">
            <v>BFA0010050</v>
          </cell>
          <cell r="C9397" t="str">
            <v>230BFA0010050</v>
          </cell>
          <cell r="D9397" t="str">
            <v>内六角圆柱头螺钉M8*45</v>
          </cell>
        </row>
        <row r="9398">
          <cell r="B9398" t="str">
            <v>BFA0000811</v>
          </cell>
          <cell r="C9398" t="str">
            <v>210BFA0000811</v>
          </cell>
          <cell r="D9398" t="str">
            <v>M8*30六角头螺栓</v>
          </cell>
        </row>
        <row r="9399">
          <cell r="B9399" t="str">
            <v>BFA0010050</v>
          </cell>
          <cell r="C9399" t="str">
            <v>210BFA0010050</v>
          </cell>
          <cell r="D9399" t="str">
            <v>内六角圆柱头螺钉M8*45</v>
          </cell>
        </row>
        <row r="9400">
          <cell r="B9400" t="str">
            <v>SBS0010059</v>
          </cell>
          <cell r="C9400" t="str">
            <v>220SBS0010059</v>
          </cell>
          <cell r="D9400" t="str">
            <v>旋转支架罩壳</v>
          </cell>
        </row>
        <row r="9401">
          <cell r="B9401" t="str">
            <v>SHT0011150</v>
          </cell>
          <cell r="C9401" t="str">
            <v>220SHT0011150</v>
          </cell>
          <cell r="D9401" t="str">
            <v>操作说明标识卡</v>
          </cell>
        </row>
        <row r="9402">
          <cell r="B9402" t="str">
            <v>SHT0013127</v>
          </cell>
          <cell r="C9402" t="str">
            <v>220SHT0013127</v>
          </cell>
          <cell r="D9402" t="str">
            <v>重汽2.0驾驶员座椅说明书</v>
          </cell>
        </row>
        <row r="9403">
          <cell r="B9403" t="str">
            <v>SHT0013128</v>
          </cell>
          <cell r="C9403" t="str">
            <v>220SHT0013128</v>
          </cell>
          <cell r="D9403" t="str">
            <v>重汽2.0副驾驶座椅说明书</v>
          </cell>
        </row>
        <row r="9404">
          <cell r="B9404" t="str">
            <v>SHT0013615</v>
          </cell>
          <cell r="C9404" t="str">
            <v>220SHT0013615</v>
          </cell>
          <cell r="D9404" t="str">
            <v>汕德卡驾驶员座椅说明书</v>
          </cell>
        </row>
        <row r="9405">
          <cell r="B9405" t="str">
            <v>SHT0013616</v>
          </cell>
          <cell r="C9405" t="str">
            <v>220SHT0013616</v>
          </cell>
          <cell r="D9405" t="str">
            <v>汕德卡高配副驾座椅说明书</v>
          </cell>
        </row>
        <row r="9406">
          <cell r="B9406" t="str">
            <v>SHT0013617</v>
          </cell>
          <cell r="C9406" t="str">
            <v>220SHT0013617</v>
          </cell>
          <cell r="D9406" t="str">
            <v>副驾驶员座椅说明书</v>
          </cell>
        </row>
        <row r="9407">
          <cell r="B9407" t="str">
            <v>SHT0013642</v>
          </cell>
          <cell r="C9407" t="str">
            <v>220SHT0013642</v>
          </cell>
          <cell r="D9407" t="str">
            <v>1.0机械驾驶员说明书</v>
          </cell>
        </row>
        <row r="9408">
          <cell r="B9408" t="str">
            <v>SHT0013643</v>
          </cell>
          <cell r="C9408" t="str">
            <v>220SHT0013643</v>
          </cell>
          <cell r="D9408" t="str">
            <v>1.0机械副驾驶员说明书</v>
          </cell>
        </row>
        <row r="9409">
          <cell r="B9409" t="str">
            <v>SHT0013644</v>
          </cell>
          <cell r="C9409" t="str">
            <v>220SHT0013644</v>
          </cell>
          <cell r="D9409" t="str">
            <v>1.0气囊驾驶员说明书</v>
          </cell>
        </row>
        <row r="9410">
          <cell r="B9410" t="str">
            <v>SHT0013645</v>
          </cell>
          <cell r="C9410" t="str">
            <v>220SHT0013645</v>
          </cell>
          <cell r="D9410" t="str">
            <v>1.0气囊副驾驶员说明书</v>
          </cell>
        </row>
        <row r="9411">
          <cell r="B9411" t="str">
            <v>SHT0014445</v>
          </cell>
          <cell r="C9411" t="str">
            <v>220SHT0014445</v>
          </cell>
          <cell r="D9411" t="str">
            <v>副驾驶座椅操作说明书</v>
          </cell>
        </row>
        <row r="9412">
          <cell r="B9412" t="str">
            <v>SLT0000502</v>
          </cell>
          <cell r="C9412" t="str">
            <v>220SLT0000502</v>
          </cell>
          <cell r="D9412" t="str">
            <v>K1旋转支架罩壳</v>
          </cell>
        </row>
        <row r="9413">
          <cell r="B9413" t="str">
            <v>SCS0005279</v>
          </cell>
          <cell r="C9413" t="str">
            <v>230SCS0005279</v>
          </cell>
          <cell r="D9413" t="str">
            <v>压簧</v>
          </cell>
        </row>
        <row r="9414">
          <cell r="B9414" t="str">
            <v>SHT0001084</v>
          </cell>
          <cell r="C9414" t="str">
            <v>230SHT0001084</v>
          </cell>
          <cell r="D9414" t="str">
            <v>座垫前倾角定位片</v>
          </cell>
        </row>
        <row r="9415">
          <cell r="B9415" t="str">
            <v>REM0001623</v>
          </cell>
          <cell r="C9415" t="str">
            <v>210REM0001623</v>
          </cell>
          <cell r="D9415" t="str">
            <v>H3镜头固定片</v>
          </cell>
        </row>
        <row r="9416">
          <cell r="B9416" t="str">
            <v>SLT0010194</v>
          </cell>
          <cell r="C9416" t="str">
            <v>230SLT0010194</v>
          </cell>
          <cell r="D9416" t="str">
            <v>气动腰托支撑钣金</v>
          </cell>
        </row>
        <row r="9417">
          <cell r="B9417" t="str">
            <v>REM0001651</v>
          </cell>
          <cell r="C9417" t="str">
            <v>210REM0001651</v>
          </cell>
          <cell r="D9417" t="str">
            <v>1580胶条</v>
          </cell>
        </row>
        <row r="9418">
          <cell r="B9418" t="str">
            <v>SCS0004416</v>
          </cell>
          <cell r="C9418" t="str">
            <v>230SCS0004416</v>
          </cell>
          <cell r="D9418" t="str">
            <v>中改座垫内侧儿童座椅挂钩</v>
          </cell>
        </row>
        <row r="9419">
          <cell r="B9419" t="str">
            <v>SHT0001078</v>
          </cell>
          <cell r="C9419" t="str">
            <v>230SHT0001078</v>
          </cell>
          <cell r="D9419" t="str">
            <v>内十字架固定块A</v>
          </cell>
        </row>
        <row r="9420">
          <cell r="B9420" t="str">
            <v>TSY0000054</v>
          </cell>
          <cell r="C9420" t="str">
            <v>220TSY0000054</v>
          </cell>
          <cell r="D9420" t="str">
            <v>吊紧带KT-135-270mm</v>
          </cell>
        </row>
        <row r="9421">
          <cell r="B9421" t="str">
            <v>SLT0000103</v>
          </cell>
          <cell r="C9421" t="str">
            <v>220SLT0000103</v>
          </cell>
          <cell r="D9421" t="str">
            <v>副驾驶座钢丝</v>
          </cell>
        </row>
        <row r="9422">
          <cell r="B9422" t="str">
            <v>SCS0005001</v>
          </cell>
          <cell r="C9422" t="str">
            <v>230SCS0005001</v>
          </cell>
          <cell r="D9422" t="str">
            <v>左侧下连接板总成电泳</v>
          </cell>
        </row>
        <row r="9423">
          <cell r="B9423" t="str">
            <v>SCS0005006</v>
          </cell>
          <cell r="C9423" t="str">
            <v>230SCS0005006</v>
          </cell>
          <cell r="D9423" t="str">
            <v>右侧下连接板总成电泳</v>
          </cell>
        </row>
        <row r="9424">
          <cell r="B9424" t="str">
            <v>BFA0000183</v>
          </cell>
          <cell r="C9424" t="str">
            <v>210BFA0000183</v>
          </cell>
          <cell r="D9424" t="str">
            <v>M6止转螺栓</v>
          </cell>
        </row>
        <row r="9425">
          <cell r="B9425" t="str">
            <v>BFA0000221</v>
          </cell>
          <cell r="C9425" t="str">
            <v>210BFA0000221</v>
          </cell>
          <cell r="D9425" t="str">
            <v>双头螺栓M6*17</v>
          </cell>
        </row>
        <row r="9426">
          <cell r="B9426" t="str">
            <v>BFA0000183</v>
          </cell>
          <cell r="C9426" t="str">
            <v>230BFA0000183</v>
          </cell>
          <cell r="D9426" t="str">
            <v>M6止转螺栓</v>
          </cell>
        </row>
        <row r="9427">
          <cell r="B9427" t="str">
            <v>SHT0000608</v>
          </cell>
          <cell r="C9427" t="str">
            <v>220SHT0000608</v>
          </cell>
          <cell r="D9427" t="str">
            <v>重卡卧铺板条短</v>
          </cell>
        </row>
        <row r="9428">
          <cell r="B9428" t="str">
            <v>SHT0001140</v>
          </cell>
          <cell r="C9428" t="str">
            <v>230SHT0001140</v>
          </cell>
          <cell r="D9428" t="str">
            <v>防尘罩固定座</v>
          </cell>
        </row>
        <row r="9429">
          <cell r="B9429" t="str">
            <v>TSY0000168</v>
          </cell>
          <cell r="C9429" t="str">
            <v>220TSY0000168</v>
          </cell>
          <cell r="D9429" t="str">
            <v>吊紧带KT-106-380</v>
          </cell>
        </row>
        <row r="9430">
          <cell r="B9430" t="str">
            <v>SLT0001530</v>
          </cell>
          <cell r="C9430" t="str">
            <v>220SLT0001530</v>
          </cell>
          <cell r="D9430" t="str">
            <v>副驾驶背钢丝</v>
          </cell>
        </row>
        <row r="9431">
          <cell r="B9431" t="str">
            <v>SHT0001048</v>
          </cell>
          <cell r="C9431" t="str">
            <v>230SHT0001048</v>
          </cell>
          <cell r="D9431" t="str">
            <v>仰角拉线固定钣金件</v>
          </cell>
        </row>
        <row r="9432">
          <cell r="B9432" t="str">
            <v>SLT0002212</v>
          </cell>
          <cell r="C9432" t="str">
            <v>230SLT0002212</v>
          </cell>
          <cell r="D9432" t="str">
            <v>驾驶员旁侧板固定支架</v>
          </cell>
        </row>
        <row r="9433">
          <cell r="B9433" t="str">
            <v>REM0000785</v>
          </cell>
          <cell r="C9433" t="str">
            <v>210REM0000785</v>
          </cell>
          <cell r="D9433" t="str">
            <v>C33D灯体左</v>
          </cell>
        </row>
        <row r="9434">
          <cell r="B9434" t="str">
            <v>REM0000808</v>
          </cell>
          <cell r="C9434" t="str">
            <v>210REM0000808</v>
          </cell>
          <cell r="D9434" t="str">
            <v>C33D灯体右</v>
          </cell>
        </row>
        <row r="9435">
          <cell r="B9435" t="str">
            <v>RIM0000021</v>
          </cell>
          <cell r="C9435" t="str">
            <v>210RIM0000021</v>
          </cell>
          <cell r="D9435" t="str">
            <v>昼夜调节弹片</v>
          </cell>
        </row>
        <row r="9436">
          <cell r="B9436" t="str">
            <v>TMA0000566</v>
          </cell>
          <cell r="C9436" t="str">
            <v>210TMA0000566</v>
          </cell>
          <cell r="D9436" t="str">
            <v>气泡袋500*300</v>
          </cell>
        </row>
        <row r="9437">
          <cell r="B9437" t="str">
            <v>SHT0014101</v>
          </cell>
          <cell r="C9437" t="str">
            <v>220SHT0014101</v>
          </cell>
          <cell r="D9437" t="str">
            <v>垫片</v>
          </cell>
        </row>
        <row r="9438">
          <cell r="B9438" t="str">
            <v>TSY0000272</v>
          </cell>
          <cell r="C9438" t="str">
            <v>220TSY0000272</v>
          </cell>
          <cell r="D9438" t="str">
            <v>板条KT-15-350</v>
          </cell>
        </row>
        <row r="9439">
          <cell r="B9439" t="str">
            <v>TSY0000125</v>
          </cell>
          <cell r="C9439" t="str">
            <v>220TSY0000125</v>
          </cell>
          <cell r="D9439" t="str">
            <v>吊紧带KT-135-260mm</v>
          </cell>
        </row>
        <row r="9440">
          <cell r="B9440" t="str">
            <v>BFA0000488</v>
          </cell>
          <cell r="C9440" t="str">
            <v>210BFA0000488</v>
          </cell>
          <cell r="D9440" t="str">
            <v>M10黑锌锁姆带尼龙片</v>
          </cell>
        </row>
        <row r="9441">
          <cell r="B9441" t="str">
            <v>BFA0000488</v>
          </cell>
          <cell r="C9441" t="str">
            <v>230BFA0000488</v>
          </cell>
          <cell r="D9441" t="str">
            <v>M10黑锌锁姆带尼龙片</v>
          </cell>
        </row>
        <row r="9442">
          <cell r="B9442" t="str">
            <v>SHT0001077</v>
          </cell>
          <cell r="C9442" t="str">
            <v>230SHT0001077</v>
          </cell>
          <cell r="D9442" t="str">
            <v>内十字架固定块B</v>
          </cell>
        </row>
        <row r="9443">
          <cell r="B9443" t="str">
            <v>TSY0000704</v>
          </cell>
          <cell r="C9443" t="str">
            <v>220TSY0000704</v>
          </cell>
          <cell r="D9443" t="str">
            <v>扣条KT-17-120</v>
          </cell>
        </row>
        <row r="9444">
          <cell r="B9444" t="str">
            <v>SCS0004962</v>
          </cell>
          <cell r="C9444" t="str">
            <v>230SCS0004962</v>
          </cell>
          <cell r="D9444" t="str">
            <v>六分头枕内侧保护钣金</v>
          </cell>
        </row>
        <row r="9445">
          <cell r="B9445" t="str">
            <v>BEC0000048</v>
          </cell>
          <cell r="C9445" t="str">
            <v>210BEC0000048</v>
          </cell>
          <cell r="D9445" t="str">
            <v>AMP282109-1端子插头</v>
          </cell>
        </row>
        <row r="9446">
          <cell r="B9446" t="str">
            <v>TST0000759</v>
          </cell>
          <cell r="C9446" t="str">
            <v>220TST0000759</v>
          </cell>
          <cell r="D9446" t="str">
            <v>压脚螺丝</v>
          </cell>
        </row>
        <row r="9447">
          <cell r="B9447" t="str">
            <v>TST0000448</v>
          </cell>
          <cell r="C9447" t="str">
            <v>230TST0000448</v>
          </cell>
          <cell r="D9447" t="str">
            <v>白镜片</v>
          </cell>
        </row>
        <row r="9448">
          <cell r="B9448" t="str">
            <v>TST0001277</v>
          </cell>
          <cell r="C9448" t="str">
            <v>230TST0001277</v>
          </cell>
          <cell r="D9448" t="str">
            <v>圆柱销6*30</v>
          </cell>
        </row>
        <row r="9449">
          <cell r="B9449" t="str">
            <v>SLT0000002</v>
          </cell>
          <cell r="C9449" t="str">
            <v>220SLT0000002</v>
          </cell>
          <cell r="D9449" t="str">
            <v>钢丝2.5*600</v>
          </cell>
        </row>
        <row r="9450">
          <cell r="B9450" t="str">
            <v>REM0001664</v>
          </cell>
          <cell r="C9450" t="str">
            <v>210REM0001664</v>
          </cell>
          <cell r="D9450" t="str">
            <v>1780胶条</v>
          </cell>
        </row>
        <row r="9451">
          <cell r="B9451" t="str">
            <v>REM0001009</v>
          </cell>
          <cell r="C9451" t="str">
            <v>210REM0001009</v>
          </cell>
          <cell r="D9451" t="str">
            <v>ETX改型下镜座压圈</v>
          </cell>
        </row>
        <row r="9452">
          <cell r="B9452" t="str">
            <v>REM0001009</v>
          </cell>
          <cell r="C9452" t="str">
            <v>230REM0001009</v>
          </cell>
          <cell r="D9452" t="str">
            <v>ETX改型下镜座压圈</v>
          </cell>
        </row>
        <row r="9453">
          <cell r="B9453" t="str">
            <v>REM0001841</v>
          </cell>
          <cell r="C9453" t="str">
            <v>210REM0001841</v>
          </cell>
          <cell r="D9453" t="str">
            <v>华菱右上侧胶垫</v>
          </cell>
        </row>
        <row r="9454">
          <cell r="B9454" t="str">
            <v>REM0001842</v>
          </cell>
          <cell r="C9454" t="str">
            <v>210REM0001842</v>
          </cell>
          <cell r="D9454" t="str">
            <v>华菱右下侧胶垫</v>
          </cell>
        </row>
        <row r="9455">
          <cell r="B9455" t="str">
            <v>SCS0004794</v>
          </cell>
          <cell r="C9455" t="str">
            <v>230SCS0004794</v>
          </cell>
          <cell r="D9455" t="str">
            <v>涡簧固定座</v>
          </cell>
        </row>
        <row r="9456">
          <cell r="B9456" t="str">
            <v>SHT0001206</v>
          </cell>
          <cell r="C9456" t="str">
            <v>230SHT0001206</v>
          </cell>
          <cell r="D9456" t="str">
            <v>前连接板直片</v>
          </cell>
        </row>
        <row r="9457">
          <cell r="B9457" t="str">
            <v>SHT0001207</v>
          </cell>
          <cell r="C9457" t="str">
            <v>230SHT0001207</v>
          </cell>
          <cell r="D9457" t="str">
            <v>前连接板斜片</v>
          </cell>
        </row>
        <row r="9458">
          <cell r="B9458" t="str">
            <v>SCS0004313</v>
          </cell>
          <cell r="C9458" t="str">
            <v>220SCS0004313</v>
          </cell>
          <cell r="D9458" t="str">
            <v>C50泡沫钢丝A</v>
          </cell>
        </row>
        <row r="9459">
          <cell r="B9459" t="str">
            <v>SCS0004313</v>
          </cell>
          <cell r="C9459" t="str">
            <v>230SCS0004313</v>
          </cell>
          <cell r="D9459" t="str">
            <v>C50泡沫钢丝A</v>
          </cell>
        </row>
        <row r="9460">
          <cell r="B9460" t="str">
            <v>BSP0000046</v>
          </cell>
          <cell r="C9460" t="str">
            <v>230BSP0000046</v>
          </cell>
          <cell r="D9460" t="str">
            <v>减震扣拉簧</v>
          </cell>
        </row>
        <row r="9461">
          <cell r="B9461" t="str">
            <v>BSP0000097</v>
          </cell>
          <cell r="C9461" t="str">
            <v>210BSP0000097</v>
          </cell>
          <cell r="D9461" t="str">
            <v>BWL7500扭簧</v>
          </cell>
        </row>
        <row r="9462">
          <cell r="B9462" t="str">
            <v>TMA0000430</v>
          </cell>
          <cell r="C9462" t="str">
            <v>210TMA0000430</v>
          </cell>
          <cell r="D9462" t="str">
            <v>济南轻卡补盲镜装箱单</v>
          </cell>
        </row>
        <row r="9463">
          <cell r="B9463" t="str">
            <v>TSY0010253</v>
          </cell>
          <cell r="C9463" t="str">
            <v>220TSY0010253</v>
          </cell>
          <cell r="D9463" t="str">
            <v>吊紧带440mm*27mm*N</v>
          </cell>
        </row>
        <row r="9464">
          <cell r="B9464" t="str">
            <v>BSP0010007</v>
          </cell>
          <cell r="C9464" t="str">
            <v>230BSP0010007</v>
          </cell>
          <cell r="D9464" t="str">
            <v>仰角回位蜗簧</v>
          </cell>
        </row>
        <row r="9465">
          <cell r="B9465" t="str">
            <v>SHT0012062</v>
          </cell>
          <cell r="C9465" t="str">
            <v>230SHT0012062</v>
          </cell>
          <cell r="D9465" t="str">
            <v>升降解锁总成安装弹簧</v>
          </cell>
        </row>
        <row r="9466">
          <cell r="B9466" t="str">
            <v>REM0001950</v>
          </cell>
          <cell r="C9466" t="str">
            <v>210REM0001950</v>
          </cell>
          <cell r="D9466" t="str">
            <v>铰链扶手大底盖</v>
          </cell>
        </row>
        <row r="9467">
          <cell r="B9467" t="str">
            <v>TSY0000860</v>
          </cell>
          <cell r="C9467" t="str">
            <v>220TSY0000860</v>
          </cell>
          <cell r="D9467" t="str">
            <v>吊紧带KT-135-2-330</v>
          </cell>
        </row>
        <row r="9468">
          <cell r="B9468" t="str">
            <v>TST0000585</v>
          </cell>
          <cell r="C9468" t="str">
            <v>230TST0000585</v>
          </cell>
          <cell r="D9468" t="str">
            <v>保险芯φ5*20（2A）</v>
          </cell>
        </row>
        <row r="9469">
          <cell r="B9469" t="str">
            <v>REM0000969</v>
          </cell>
          <cell r="C9469" t="str">
            <v>210REM0000969</v>
          </cell>
          <cell r="D9469" t="str">
            <v>ETX卡子2</v>
          </cell>
        </row>
        <row r="9470">
          <cell r="B9470" t="str">
            <v>REM0000970</v>
          </cell>
          <cell r="C9470" t="str">
            <v>210REM0000970</v>
          </cell>
          <cell r="D9470" t="str">
            <v>ETX卡子3</v>
          </cell>
        </row>
        <row r="9471">
          <cell r="B9471" t="str">
            <v>BFA0010068</v>
          </cell>
          <cell r="C9471" t="str">
            <v>220BFA0010068</v>
          </cell>
          <cell r="D9471" t="str">
            <v>六角头螺栓</v>
          </cell>
        </row>
        <row r="9472">
          <cell r="B9472" t="str">
            <v>BFA0010068</v>
          </cell>
          <cell r="C9472" t="str">
            <v>230BFA0010068</v>
          </cell>
          <cell r="D9472" t="str">
            <v>六角头螺栓</v>
          </cell>
        </row>
        <row r="9473">
          <cell r="B9473" t="str">
            <v>REM0000413</v>
          </cell>
          <cell r="C9473" t="str">
            <v>210REM0000413</v>
          </cell>
          <cell r="D9473" t="str">
            <v>0.5平方兰线</v>
          </cell>
        </row>
        <row r="9474">
          <cell r="B9474" t="str">
            <v>RCA0000074</v>
          </cell>
          <cell r="C9474" t="str">
            <v>210RCA0000074</v>
          </cell>
          <cell r="D9474" t="str">
            <v>重卡内扶手卡子1</v>
          </cell>
        </row>
        <row r="9475">
          <cell r="B9475" t="str">
            <v>BAS0000025</v>
          </cell>
          <cell r="C9475" t="str">
            <v>230BAS0000025</v>
          </cell>
          <cell r="D9475" t="str">
            <v>钢带轴承10*11*15.5*7</v>
          </cell>
        </row>
        <row r="9476">
          <cell r="B9476" t="str">
            <v>TST0001276</v>
          </cell>
          <cell r="C9476" t="str">
            <v>230TST0001276</v>
          </cell>
          <cell r="D9476" t="str">
            <v>圆柱销6*40</v>
          </cell>
        </row>
        <row r="9477">
          <cell r="B9477" t="str">
            <v>BPC0000061</v>
          </cell>
          <cell r="C9477" t="str">
            <v>230BPC0000061</v>
          </cell>
          <cell r="D9477" t="str">
            <v>可变阻尼器K22929</v>
          </cell>
        </row>
        <row r="9478">
          <cell r="B9478" t="str">
            <v>SHT0001178</v>
          </cell>
          <cell r="C9478" t="str">
            <v>230SHT0001178</v>
          </cell>
          <cell r="D9478" t="str">
            <v>调节螺杆支架</v>
          </cell>
        </row>
        <row r="9479">
          <cell r="B9479" t="str">
            <v>SLT0002013</v>
          </cell>
          <cell r="C9479" t="str">
            <v>230SLT0002013</v>
          </cell>
          <cell r="D9479" t="str">
            <v>L项目长轴</v>
          </cell>
        </row>
        <row r="9480">
          <cell r="B9480" t="str">
            <v>SHT0002293</v>
          </cell>
          <cell r="C9480" t="str">
            <v>230SHT0002293</v>
          </cell>
          <cell r="D9480" t="str">
            <v>调角器左上连接板组件电泳</v>
          </cell>
        </row>
        <row r="9481">
          <cell r="B9481" t="str">
            <v>TSY0000463</v>
          </cell>
          <cell r="C9481" t="str">
            <v>220TSY0000463</v>
          </cell>
          <cell r="D9481" t="str">
            <v>扣条KT-32-220</v>
          </cell>
        </row>
        <row r="9482">
          <cell r="B9482" t="str">
            <v>SLT0001123</v>
          </cell>
          <cell r="C9482" t="str">
            <v>220SLT0001123</v>
          </cell>
          <cell r="D9482" t="str">
            <v>驾驶座钢丝</v>
          </cell>
        </row>
        <row r="9483">
          <cell r="B9483" t="str">
            <v>SLT0010096</v>
          </cell>
          <cell r="C9483" t="str">
            <v>220SLT0010096</v>
          </cell>
          <cell r="D9483" t="str">
            <v>KT-135-2-430mm*25mm正背</v>
          </cell>
        </row>
        <row r="9484">
          <cell r="B9484" t="str">
            <v>SLT0010098</v>
          </cell>
          <cell r="C9484" t="str">
            <v>220SLT0010098</v>
          </cell>
          <cell r="D9484" t="str">
            <v>KT-135-2-430mm*25mm副背</v>
          </cell>
        </row>
        <row r="9485">
          <cell r="B9485" t="str">
            <v>TSY0010519</v>
          </cell>
          <cell r="C9485" t="str">
            <v>220TSY0010519</v>
          </cell>
          <cell r="D9485" t="str">
            <v>吊紧带430mm*27mm*N</v>
          </cell>
        </row>
        <row r="9486">
          <cell r="B9486" t="str">
            <v>TSY0010521</v>
          </cell>
          <cell r="C9486" t="str">
            <v>220TSY0010521</v>
          </cell>
          <cell r="D9486" t="str">
            <v>吊紧带430mm*27mm*N</v>
          </cell>
        </row>
        <row r="9487">
          <cell r="B9487" t="str">
            <v>SCS0004401</v>
          </cell>
          <cell r="C9487" t="str">
            <v>230SCS0004401</v>
          </cell>
          <cell r="D9487" t="str">
            <v>中改靠背拉线解锁手柄</v>
          </cell>
        </row>
        <row r="9488">
          <cell r="B9488" t="str">
            <v>TSY0000175</v>
          </cell>
          <cell r="C9488" t="str">
            <v>220TSY0000175</v>
          </cell>
          <cell r="D9488" t="str">
            <v>黑色拉锁25cm</v>
          </cell>
        </row>
        <row r="9489">
          <cell r="B9489" t="str">
            <v>BFA0010021</v>
          </cell>
          <cell r="C9489" t="str">
            <v>220BFA0010021</v>
          </cell>
          <cell r="D9489" t="str">
            <v>内六角花形盘头螺钉</v>
          </cell>
        </row>
        <row r="9490">
          <cell r="B9490" t="str">
            <v>BFA0010021</v>
          </cell>
          <cell r="C9490" t="str">
            <v>230BFA0010021</v>
          </cell>
          <cell r="D9490" t="str">
            <v>内六角花形盘头螺钉</v>
          </cell>
        </row>
        <row r="9491">
          <cell r="B9491" t="str">
            <v>SHT0011028</v>
          </cell>
          <cell r="C9491" t="str">
            <v>220SHT0011028</v>
          </cell>
          <cell r="D9491" t="str">
            <v>座垫泡沫预埋钢丝1</v>
          </cell>
        </row>
        <row r="9492">
          <cell r="B9492" t="str">
            <v>SHT0011656</v>
          </cell>
          <cell r="C9492" t="str">
            <v>220SHT0011656</v>
          </cell>
          <cell r="D9492" t="str">
            <v>坐垫钢丝</v>
          </cell>
        </row>
        <row r="9493">
          <cell r="B9493" t="str">
            <v>SHT0011945</v>
          </cell>
          <cell r="C9493" t="str">
            <v>220SHT0011945</v>
          </cell>
          <cell r="D9493" t="str">
            <v>靠背面套钢丝1</v>
          </cell>
        </row>
        <row r="9494">
          <cell r="B9494" t="str">
            <v>SHT0011946</v>
          </cell>
          <cell r="C9494" t="str">
            <v>220SHT0011946</v>
          </cell>
          <cell r="D9494" t="str">
            <v>靠背面套钢丝2</v>
          </cell>
        </row>
        <row r="9495">
          <cell r="B9495" t="str">
            <v>BFA0000408</v>
          </cell>
          <cell r="C9495" t="str">
            <v>230BFA0000408</v>
          </cell>
          <cell r="D9495" t="str">
            <v>全金属六角锁紧螺母</v>
          </cell>
        </row>
        <row r="9496">
          <cell r="B9496" t="str">
            <v>BSP0010012</v>
          </cell>
          <cell r="C9496" t="str">
            <v>230BSP0010012</v>
          </cell>
          <cell r="D9496" t="str">
            <v>滑轨解锁手柄右侧回位簧</v>
          </cell>
        </row>
        <row r="9497">
          <cell r="B9497" t="str">
            <v>TSY0010117</v>
          </cell>
          <cell r="C9497" t="str">
            <v>220TSY0010117</v>
          </cell>
          <cell r="D9497" t="str">
            <v>勾条JYG38-2-170mm</v>
          </cell>
        </row>
        <row r="9498">
          <cell r="B9498" t="str">
            <v>TSY0000859</v>
          </cell>
          <cell r="C9498" t="str">
            <v>220TSY0000859</v>
          </cell>
          <cell r="D9498" t="str">
            <v>吊紧带KT-135-2-295</v>
          </cell>
        </row>
        <row r="9499">
          <cell r="B9499" t="str">
            <v>BFA0000362</v>
          </cell>
          <cell r="C9499" t="str">
            <v>230BFA0000362</v>
          </cell>
          <cell r="D9499" t="str">
            <v>连接销轴</v>
          </cell>
        </row>
        <row r="9500">
          <cell r="B9500" t="str">
            <v>SCS0004375</v>
          </cell>
          <cell r="C9500" t="str">
            <v>230SCS0004375</v>
          </cell>
          <cell r="D9500" t="str">
            <v>中改靠背拉线支架</v>
          </cell>
        </row>
        <row r="9501">
          <cell r="B9501" t="str">
            <v>SCS0004309</v>
          </cell>
          <cell r="C9501" t="str">
            <v>220SCS0004309</v>
          </cell>
          <cell r="D9501" t="str">
            <v>钢丝  2.5×500</v>
          </cell>
        </row>
        <row r="9502">
          <cell r="B9502" t="str">
            <v>SLT0001125</v>
          </cell>
          <cell r="C9502" t="str">
            <v>220SLT0001125</v>
          </cell>
          <cell r="D9502" t="str">
            <v>钢丝2.5*450</v>
          </cell>
        </row>
        <row r="9503">
          <cell r="B9503" t="str">
            <v>SLT0001125</v>
          </cell>
          <cell r="C9503" t="str">
            <v>230SLT0001125</v>
          </cell>
          <cell r="D9503" t="str">
            <v>钢丝2.5*450</v>
          </cell>
        </row>
        <row r="9504">
          <cell r="B9504" t="str">
            <v>REM0000968</v>
          </cell>
          <cell r="C9504" t="str">
            <v>210REM0000968</v>
          </cell>
          <cell r="D9504" t="str">
            <v>ETX卡子1</v>
          </cell>
        </row>
        <row r="9505">
          <cell r="B9505" t="str">
            <v>REM0000971</v>
          </cell>
          <cell r="C9505" t="str">
            <v>210REM0000971</v>
          </cell>
          <cell r="D9505" t="str">
            <v>ETX卡子4</v>
          </cell>
        </row>
        <row r="9506">
          <cell r="B9506" t="str">
            <v>TSY0010285</v>
          </cell>
          <cell r="C9506" t="str">
            <v>220TSY0010285</v>
          </cell>
          <cell r="D9506" t="str">
            <v>吊紧带420*27</v>
          </cell>
        </row>
        <row r="9507">
          <cell r="B9507" t="str">
            <v>SHT0010909</v>
          </cell>
          <cell r="C9507" t="str">
            <v>230SHT0010909</v>
          </cell>
          <cell r="D9507" t="str">
            <v>靠背调节角度限位片副边</v>
          </cell>
        </row>
        <row r="9508">
          <cell r="B9508" t="str">
            <v>SHT0010910</v>
          </cell>
          <cell r="C9508" t="str">
            <v>230SHT0010910</v>
          </cell>
          <cell r="D9508" t="str">
            <v>靠背调节角度限位片主边</v>
          </cell>
        </row>
        <row r="9509">
          <cell r="B9509" t="str">
            <v>REM0001679</v>
          </cell>
          <cell r="C9509" t="str">
            <v>210REM0001679</v>
          </cell>
          <cell r="D9509" t="str">
            <v>H3镜杆衬套</v>
          </cell>
        </row>
        <row r="9510">
          <cell r="B9510" t="str">
            <v>REM0001834</v>
          </cell>
          <cell r="C9510" t="str">
            <v>210REM0001834</v>
          </cell>
          <cell r="D9510" t="str">
            <v>华菱镜座堵盖</v>
          </cell>
        </row>
        <row r="9511">
          <cell r="B9511" t="str">
            <v>REM0001852</v>
          </cell>
          <cell r="C9511" t="str">
            <v>210REM0001852</v>
          </cell>
          <cell r="D9511" t="str">
            <v>华菱胶帽</v>
          </cell>
        </row>
        <row r="9512">
          <cell r="B9512" t="str">
            <v>TSY0000754</v>
          </cell>
          <cell r="C9512" t="str">
            <v>220TSY0000754</v>
          </cell>
          <cell r="D9512" t="str">
            <v>KT-135-2-420mm*25mm副背</v>
          </cell>
        </row>
        <row r="9513">
          <cell r="B9513" t="str">
            <v>TSY0000793</v>
          </cell>
          <cell r="C9513" t="str">
            <v>220TSY0000793</v>
          </cell>
          <cell r="D9513" t="str">
            <v>扣条KT-17-110</v>
          </cell>
        </row>
        <row r="9514">
          <cell r="B9514" t="str">
            <v>TSY0000794</v>
          </cell>
          <cell r="C9514" t="str">
            <v>220TSY0000794</v>
          </cell>
          <cell r="D9514" t="str">
            <v>板条KT-16-110</v>
          </cell>
        </row>
        <row r="9515">
          <cell r="B9515" t="str">
            <v>TSY0000753</v>
          </cell>
          <cell r="C9515" t="str">
            <v>220TSY0000753</v>
          </cell>
          <cell r="D9515" t="str">
            <v>KT-135-2-420mm*25mm正背</v>
          </cell>
        </row>
        <row r="9516">
          <cell r="B9516" t="str">
            <v>SLT0010103</v>
          </cell>
          <cell r="C9516" t="str">
            <v>220SLT0010103</v>
          </cell>
          <cell r="D9516" t="str">
            <v>KT-135-2-420mm*25mm正座</v>
          </cell>
        </row>
        <row r="9517">
          <cell r="B9517" t="str">
            <v>TSY0010155</v>
          </cell>
          <cell r="C9517" t="str">
            <v>220TSY0010155</v>
          </cell>
          <cell r="D9517" t="str">
            <v>吊紧带KT-135-27-415</v>
          </cell>
        </row>
        <row r="9518">
          <cell r="B9518" t="str">
            <v>DCL0000499</v>
          </cell>
          <cell r="C9518" t="str">
            <v>210DCL0000499</v>
          </cell>
          <cell r="D9518" t="str">
            <v>φ10*30外方螺丝黑</v>
          </cell>
        </row>
        <row r="9519">
          <cell r="B9519" t="str">
            <v>SHT0010240</v>
          </cell>
          <cell r="C9519" t="str">
            <v>230SHT0010240</v>
          </cell>
          <cell r="D9519" t="str">
            <v>防尘罩支撑钣金</v>
          </cell>
        </row>
        <row r="9520">
          <cell r="B9520" t="str">
            <v>TSY0000058</v>
          </cell>
          <cell r="C9520" t="str">
            <v>220TSY0000058</v>
          </cell>
          <cell r="D9520" t="str">
            <v>吊紧带KT-135-235mm</v>
          </cell>
        </row>
        <row r="9521">
          <cell r="B9521" t="str">
            <v>TSY0010088</v>
          </cell>
          <cell r="C9521" t="str">
            <v>220TSY0010088</v>
          </cell>
          <cell r="D9521" t="str">
            <v>吊紧带</v>
          </cell>
        </row>
        <row r="9522">
          <cell r="B9522" t="str">
            <v>TSY0010110</v>
          </cell>
          <cell r="C9522" t="str">
            <v>220TSY0010110</v>
          </cell>
          <cell r="D9522" t="str">
            <v>吊紧带（绒布+PP条）265</v>
          </cell>
        </row>
        <row r="9523">
          <cell r="B9523" t="str">
            <v>TSY0010112</v>
          </cell>
          <cell r="C9523" t="str">
            <v>220TSY0010112</v>
          </cell>
          <cell r="D9523" t="str">
            <v>吊紧带（绒布+PP条）265</v>
          </cell>
        </row>
        <row r="9524">
          <cell r="B9524" t="str">
            <v>RSM0000129</v>
          </cell>
          <cell r="C9524" t="str">
            <v>210RSM0000129</v>
          </cell>
          <cell r="D9524" t="str">
            <v>福田H4前下视镜镜头胶堵</v>
          </cell>
        </row>
        <row r="9525">
          <cell r="B9525" t="str">
            <v>TSY0010097</v>
          </cell>
          <cell r="C9525" t="str">
            <v>220TSY0010097</v>
          </cell>
          <cell r="D9525" t="str">
            <v>箭型条290cm</v>
          </cell>
        </row>
        <row r="9526">
          <cell r="B9526" t="str">
            <v>TSY0010193</v>
          </cell>
          <cell r="C9526" t="str">
            <v>220TSY0010193</v>
          </cell>
          <cell r="D9526" t="str">
            <v>型条</v>
          </cell>
        </row>
        <row r="9527">
          <cell r="B9527" t="str">
            <v>REM0001844</v>
          </cell>
          <cell r="C9527" t="str">
            <v>210REM0001844</v>
          </cell>
          <cell r="D9527" t="str">
            <v>华菱右上前胶垫</v>
          </cell>
        </row>
        <row r="9528">
          <cell r="B9528" t="str">
            <v>SCS0004652</v>
          </cell>
          <cell r="C9528" t="str">
            <v>230SCS0004652</v>
          </cell>
          <cell r="D9528" t="str">
            <v>M20座蛇形簧固定片</v>
          </cell>
        </row>
        <row r="9529">
          <cell r="B9529" t="str">
            <v>SLT0002016</v>
          </cell>
          <cell r="C9529" t="str">
            <v>230SLT0002016</v>
          </cell>
          <cell r="D9529" t="str">
            <v>转动销</v>
          </cell>
        </row>
        <row r="9530">
          <cell r="B9530" t="str">
            <v>TSY0000169</v>
          </cell>
          <cell r="C9530" t="str">
            <v>220TSY0000169</v>
          </cell>
          <cell r="D9530" t="str">
            <v>板条KT-15-310</v>
          </cell>
        </row>
        <row r="9531">
          <cell r="B9531" t="str">
            <v>SHT0001143</v>
          </cell>
          <cell r="C9531" t="str">
            <v>230SHT0001143</v>
          </cell>
          <cell r="D9531" t="str">
            <v>升降塑罩</v>
          </cell>
        </row>
        <row r="9532">
          <cell r="B9532" t="str">
            <v>BSP0000037</v>
          </cell>
          <cell r="C9532" t="str">
            <v>230BSP0000037</v>
          </cell>
          <cell r="D9532" t="str">
            <v>拉簧</v>
          </cell>
        </row>
        <row r="9533">
          <cell r="B9533" t="str">
            <v>RIM0000019</v>
          </cell>
          <cell r="C9533" t="str">
            <v>210RIM0000019</v>
          </cell>
          <cell r="D9533" t="str">
            <v>18D安装弹片</v>
          </cell>
        </row>
        <row r="9534">
          <cell r="B9534" t="str">
            <v>SHT0011011</v>
          </cell>
          <cell r="C9534" t="str">
            <v>220SHT0011011</v>
          </cell>
          <cell r="D9534" t="str">
            <v>通风加热孔盖板</v>
          </cell>
        </row>
        <row r="9535">
          <cell r="B9535" t="str">
            <v>SCS0004403</v>
          </cell>
          <cell r="C9535" t="str">
            <v>230SCS0004403</v>
          </cell>
          <cell r="D9535" t="str">
            <v>中改地锁拉线固定前支架</v>
          </cell>
        </row>
        <row r="9536">
          <cell r="B9536" t="str">
            <v>SCS0004404</v>
          </cell>
          <cell r="C9536" t="str">
            <v>230SCS0004404</v>
          </cell>
          <cell r="D9536" t="str">
            <v>中改地锁拉线固定前支架</v>
          </cell>
        </row>
        <row r="9537">
          <cell r="B9537" t="str">
            <v>SLT0002708</v>
          </cell>
          <cell r="C9537" t="str">
            <v>230SLT0002708</v>
          </cell>
          <cell r="D9537" t="str">
            <v>头枕支撑钢丝155mm</v>
          </cell>
        </row>
        <row r="9538">
          <cell r="B9538" t="str">
            <v>TSY0000257</v>
          </cell>
          <cell r="C9538" t="str">
            <v>220TSY0000257</v>
          </cell>
          <cell r="D9538" t="str">
            <v>吊紧带KT-135-2-345</v>
          </cell>
        </row>
        <row r="9539">
          <cell r="B9539" t="str">
            <v>SLT0000737</v>
          </cell>
          <cell r="C9539" t="str">
            <v>220SLT0000737</v>
          </cell>
          <cell r="D9539" t="str">
            <v>螺栓饰盖（棕色）</v>
          </cell>
        </row>
        <row r="9540">
          <cell r="B9540" t="str">
            <v>SLT0000757</v>
          </cell>
          <cell r="C9540" t="str">
            <v>220SLT0000757</v>
          </cell>
          <cell r="D9540" t="str">
            <v>前排座椅前端饰盖</v>
          </cell>
        </row>
        <row r="9541">
          <cell r="B9541" t="str">
            <v>SLT0000806</v>
          </cell>
          <cell r="C9541" t="str">
            <v>220SLT0000806</v>
          </cell>
          <cell r="D9541" t="str">
            <v>螺栓外饰盖</v>
          </cell>
        </row>
        <row r="9542">
          <cell r="B9542" t="str">
            <v>TSY0010090</v>
          </cell>
          <cell r="C9542" t="str">
            <v>220TSY0010090</v>
          </cell>
          <cell r="D9542" t="str">
            <v>吊紧带</v>
          </cell>
        </row>
        <row r="9543">
          <cell r="B9543" t="str">
            <v>BFA0000622</v>
          </cell>
          <cell r="C9543" t="str">
            <v>230BFA0000622</v>
          </cell>
          <cell r="D9543" t="str">
            <v>ф10*20（内方螺丝）</v>
          </cell>
        </row>
        <row r="9544">
          <cell r="B9544" t="str">
            <v>SHT0000992</v>
          </cell>
          <cell r="C9544" t="str">
            <v>230SHT0000992</v>
          </cell>
          <cell r="D9544" t="str">
            <v>罩壳前固定钣金件</v>
          </cell>
        </row>
        <row r="9545">
          <cell r="B9545" t="str">
            <v>TSY0000027</v>
          </cell>
          <cell r="C9545" t="str">
            <v>220TSY0000027</v>
          </cell>
          <cell r="D9545" t="str">
            <v>板条KT-15-290</v>
          </cell>
        </row>
        <row r="9546">
          <cell r="B9546" t="str">
            <v>TSY0010131</v>
          </cell>
          <cell r="C9546" t="str">
            <v>220TSY0010131</v>
          </cell>
          <cell r="D9546" t="str">
            <v>吊紧带KT-135-2-405mm</v>
          </cell>
        </row>
        <row r="9547">
          <cell r="B9547" t="str">
            <v>TMA0000283</v>
          </cell>
          <cell r="C9547" t="str">
            <v>210TMA0000283</v>
          </cell>
          <cell r="D9547" t="str">
            <v>45*45气泡袋</v>
          </cell>
        </row>
        <row r="9548">
          <cell r="B9548" t="str">
            <v>REM0001951</v>
          </cell>
          <cell r="C9548" t="str">
            <v>210REM0001951</v>
          </cell>
          <cell r="D9548" t="str">
            <v>铰链扶手小底盖</v>
          </cell>
        </row>
        <row r="9549">
          <cell r="B9549" t="str">
            <v>TMA0000176</v>
          </cell>
          <cell r="C9549" t="str">
            <v>210TMA0000176</v>
          </cell>
          <cell r="D9549" t="str">
            <v>海绵纸</v>
          </cell>
        </row>
        <row r="9550">
          <cell r="B9550" t="str">
            <v>TMA0000176</v>
          </cell>
          <cell r="C9550" t="str">
            <v>220TMA0000176</v>
          </cell>
          <cell r="D9550" t="str">
            <v>海绵纸</v>
          </cell>
        </row>
        <row r="9551">
          <cell r="B9551" t="str">
            <v>TSY0010348</v>
          </cell>
          <cell r="C9551" t="str">
            <v>220TSY0010348</v>
          </cell>
          <cell r="D9551" t="str">
            <v>吊紧带400mm*27mm*N</v>
          </cell>
        </row>
        <row r="9552">
          <cell r="B9552" t="str">
            <v>TSY0010278</v>
          </cell>
          <cell r="C9552" t="str">
            <v>220TSY0010278</v>
          </cell>
          <cell r="D9552" t="str">
            <v>吊紧带400*27</v>
          </cell>
        </row>
        <row r="9553">
          <cell r="B9553" t="str">
            <v>REM0002156</v>
          </cell>
          <cell r="C9553" t="str">
            <v>210REM0002156</v>
          </cell>
          <cell r="D9553" t="str">
            <v>M20毛毡</v>
          </cell>
        </row>
        <row r="9554">
          <cell r="B9554" t="str">
            <v>BFA0000586</v>
          </cell>
          <cell r="C9554" t="str">
            <v>210BFA0000586</v>
          </cell>
          <cell r="D9554" t="str">
            <v>沉头螺钉6*10彩</v>
          </cell>
        </row>
        <row r="9555">
          <cell r="B9555" t="str">
            <v>BFA0000586</v>
          </cell>
          <cell r="C9555" t="str">
            <v>230BFA0000586</v>
          </cell>
          <cell r="D9555" t="str">
            <v>沉头螺钉6*10彩</v>
          </cell>
        </row>
        <row r="9556">
          <cell r="B9556" t="str">
            <v>SLT0010101</v>
          </cell>
          <cell r="C9556" t="str">
            <v>220SLT0010101</v>
          </cell>
          <cell r="D9556" t="str">
            <v>KT-135-2-400mm*25mm副背</v>
          </cell>
        </row>
        <row r="9557">
          <cell r="B9557" t="str">
            <v>TSY0000781</v>
          </cell>
          <cell r="C9557" t="str">
            <v>220TSY0000781</v>
          </cell>
          <cell r="D9557" t="str">
            <v>KT-135-2-400mm*25mm正座</v>
          </cell>
        </row>
        <row r="9558">
          <cell r="B9558" t="str">
            <v>SLT0010546</v>
          </cell>
          <cell r="C9558" t="str">
            <v>230SLT0010546</v>
          </cell>
          <cell r="D9558" t="str">
            <v>直线阀下支架</v>
          </cell>
        </row>
        <row r="9559">
          <cell r="B9559" t="str">
            <v>REM0000794</v>
          </cell>
          <cell r="C9559" t="str">
            <v>210REM0000794</v>
          </cell>
          <cell r="D9559" t="str">
            <v>M50N阻尼片</v>
          </cell>
        </row>
        <row r="9560">
          <cell r="B9560" t="str">
            <v>REM0010271</v>
          </cell>
          <cell r="C9560" t="str">
            <v>210REM0010271</v>
          </cell>
          <cell r="D9560" t="str">
            <v>T5G上镜座弹簧垫圈</v>
          </cell>
        </row>
        <row r="9561">
          <cell r="B9561" t="str">
            <v>BSP0000100</v>
          </cell>
          <cell r="C9561" t="str">
            <v>210BSP0000100</v>
          </cell>
          <cell r="D9561" t="str">
            <v>豪泺弹簧φ3.5</v>
          </cell>
        </row>
        <row r="9562">
          <cell r="B9562" t="str">
            <v>BSP0000089</v>
          </cell>
          <cell r="C9562" t="str">
            <v>230BSP0000089</v>
          </cell>
          <cell r="D9562" t="str">
            <v>调角手柄复位簧</v>
          </cell>
        </row>
        <row r="9563">
          <cell r="B9563" t="str">
            <v>BSP0000100</v>
          </cell>
          <cell r="C9563" t="str">
            <v>230BSP0000100</v>
          </cell>
          <cell r="D9563" t="str">
            <v>豪泺弹簧φ3.5</v>
          </cell>
        </row>
        <row r="9564">
          <cell r="B9564" t="str">
            <v>REM0001667</v>
          </cell>
          <cell r="C9564" t="str">
            <v>210REM0001667</v>
          </cell>
          <cell r="D9564" t="str">
            <v>1780下视镜镜头后盖</v>
          </cell>
        </row>
        <row r="9565">
          <cell r="B9565" t="str">
            <v>SHT0010488</v>
          </cell>
          <cell r="C9565" t="str">
            <v>230SHT0010488</v>
          </cell>
          <cell r="D9565" t="str">
            <v>标牌固定片</v>
          </cell>
        </row>
        <row r="9566">
          <cell r="B9566" t="str">
            <v>BSP0010013</v>
          </cell>
          <cell r="C9566" t="str">
            <v>230BSP0010013</v>
          </cell>
          <cell r="D9566" t="str">
            <v>滑轨解锁机构回位簧</v>
          </cell>
        </row>
        <row r="9567">
          <cell r="B9567" t="str">
            <v>BFA0000748</v>
          </cell>
          <cell r="C9567" t="str">
            <v>210BFA0000748</v>
          </cell>
          <cell r="D9567" t="str">
            <v>球头座销铁丝</v>
          </cell>
        </row>
        <row r="9568">
          <cell r="B9568" t="str">
            <v>REM0010234</v>
          </cell>
          <cell r="C9568" t="str">
            <v>210REM0010234</v>
          </cell>
          <cell r="D9568" t="str">
            <v>C35DB毛毡左</v>
          </cell>
        </row>
        <row r="9569">
          <cell r="B9569" t="str">
            <v>REM0010235</v>
          </cell>
          <cell r="C9569" t="str">
            <v>210REM0010235</v>
          </cell>
          <cell r="D9569" t="str">
            <v>C35DB毛毡右</v>
          </cell>
        </row>
        <row r="9570">
          <cell r="B9570" t="str">
            <v>SCS0004047</v>
          </cell>
          <cell r="C9570" t="str">
            <v>220SCS0004047</v>
          </cell>
          <cell r="D9570" t="str">
            <v>B40L扣手减震橡胶塞黑色</v>
          </cell>
        </row>
        <row r="9571">
          <cell r="B9571" t="str">
            <v>BFA0010018</v>
          </cell>
          <cell r="C9571" t="str">
            <v>230BFA0010018</v>
          </cell>
          <cell r="D9571" t="str">
            <v>六角头螺栓</v>
          </cell>
        </row>
        <row r="9572">
          <cell r="B9572" t="str">
            <v>SHT0001793</v>
          </cell>
          <cell r="C9572" t="str">
            <v>230SHT0001793</v>
          </cell>
          <cell r="D9572" t="str">
            <v>支撑框线组件</v>
          </cell>
        </row>
        <row r="9573">
          <cell r="B9573" t="str">
            <v>TSY0010248</v>
          </cell>
          <cell r="C9573" t="str">
            <v>220TSY0010248</v>
          </cell>
          <cell r="D9573" t="str">
            <v>吊紧带390mm*27mm*N</v>
          </cell>
        </row>
        <row r="9574">
          <cell r="B9574" t="str">
            <v>TSY0000248</v>
          </cell>
          <cell r="C9574" t="str">
            <v>220TSY0000248</v>
          </cell>
          <cell r="D9574" t="str">
            <v>吊紧带KT-135-2-330</v>
          </cell>
        </row>
        <row r="9575">
          <cell r="B9575" t="str">
            <v>TSY0010186</v>
          </cell>
          <cell r="C9575" t="str">
            <v>220TSY0010186</v>
          </cell>
          <cell r="D9575" t="str">
            <v>箭型条JX-01-280mm</v>
          </cell>
        </row>
        <row r="9576">
          <cell r="B9576" t="str">
            <v>BFA0000773</v>
          </cell>
          <cell r="C9576" t="str">
            <v>210BFA0000773</v>
          </cell>
          <cell r="D9576" t="str">
            <v>螺母</v>
          </cell>
        </row>
        <row r="9577">
          <cell r="B9577" t="str">
            <v>TSY0000728</v>
          </cell>
          <cell r="C9577" t="str">
            <v>220TSY0000728</v>
          </cell>
          <cell r="D9577" t="str">
            <v>KT-135-2-390mm*25mm副背</v>
          </cell>
        </row>
        <row r="9578">
          <cell r="B9578" t="str">
            <v>TSY0010295</v>
          </cell>
          <cell r="C9578" t="str">
            <v>220TSY0010295</v>
          </cell>
          <cell r="D9578" t="str">
            <v>吊紧带385mm*27mm*N</v>
          </cell>
        </row>
        <row r="9579">
          <cell r="B9579" t="str">
            <v>TSY0000253</v>
          </cell>
          <cell r="C9579" t="str">
            <v>220TSY0000253</v>
          </cell>
          <cell r="D9579" t="str">
            <v>吊紧带KT-135-2-300</v>
          </cell>
        </row>
        <row r="9580">
          <cell r="B9580" t="str">
            <v>SHT0001111</v>
          </cell>
          <cell r="C9580" t="str">
            <v>230SHT0001111</v>
          </cell>
          <cell r="D9580" t="str">
            <v>行程开关轴新</v>
          </cell>
        </row>
        <row r="9581">
          <cell r="B9581" t="str">
            <v>REM0003385</v>
          </cell>
          <cell r="C9581" t="str">
            <v>210REM0003385</v>
          </cell>
          <cell r="D9581" t="str">
            <v>欧马可防水帽</v>
          </cell>
        </row>
        <row r="9582">
          <cell r="B9582" t="str">
            <v>RSM0000289</v>
          </cell>
          <cell r="C9582" t="str">
            <v>230RSM0000289</v>
          </cell>
          <cell r="D9582" t="str">
            <v>30.5球头</v>
          </cell>
        </row>
        <row r="9583">
          <cell r="B9583" t="str">
            <v>TSY0000159</v>
          </cell>
          <cell r="C9583" t="str">
            <v>220TSY0000159</v>
          </cell>
          <cell r="D9583" t="str">
            <v>扣条KT-40-150</v>
          </cell>
        </row>
        <row r="9584">
          <cell r="B9584" t="str">
            <v>REM0000287</v>
          </cell>
          <cell r="C9584" t="str">
            <v>210REM0000287</v>
          </cell>
          <cell r="D9584" t="str">
            <v>华菱星凯马左上镜座垫片</v>
          </cell>
        </row>
        <row r="9585">
          <cell r="B9585" t="str">
            <v>REM0000303</v>
          </cell>
          <cell r="C9585" t="str">
            <v>210REM0000303</v>
          </cell>
          <cell r="D9585" t="str">
            <v>华菱星凯马右上镜座垫片</v>
          </cell>
        </row>
        <row r="9586">
          <cell r="B9586" t="str">
            <v>TSY0010284</v>
          </cell>
          <cell r="C9586" t="str">
            <v>220TSY0010284</v>
          </cell>
          <cell r="D9586" t="str">
            <v>吊紧带380*27</v>
          </cell>
        </row>
        <row r="9587">
          <cell r="B9587" t="str">
            <v>REM0000306</v>
          </cell>
          <cell r="C9587" t="str">
            <v>210REM0000306</v>
          </cell>
          <cell r="D9587" t="str">
            <v>1780镜头后盖</v>
          </cell>
        </row>
        <row r="9588">
          <cell r="B9588" t="str">
            <v>SHT0000482</v>
          </cell>
          <cell r="C9588" t="str">
            <v>220SHT0000482</v>
          </cell>
          <cell r="D9588" t="str">
            <v>H4上卧铺拉带带扣罩壳</v>
          </cell>
        </row>
        <row r="9589">
          <cell r="B9589" t="str">
            <v>TSY0010005</v>
          </cell>
          <cell r="C9589" t="str">
            <v>220TSY0010005</v>
          </cell>
          <cell r="D9589" t="str">
            <v>KT-135-2-375mm正座</v>
          </cell>
        </row>
        <row r="9590">
          <cell r="B9590" t="str">
            <v>TSY0010093</v>
          </cell>
          <cell r="C9590" t="str">
            <v>220TSY0010093</v>
          </cell>
          <cell r="D9590" t="str">
            <v>KT-135-2-390mm</v>
          </cell>
        </row>
        <row r="9591">
          <cell r="B9591" t="str">
            <v>SLT0000218</v>
          </cell>
          <cell r="C9591" t="str">
            <v>220SLT0000218</v>
          </cell>
          <cell r="D9591" t="str">
            <v>三人垫后排支架固定卡子</v>
          </cell>
        </row>
        <row r="9592">
          <cell r="B9592" t="str">
            <v>SLT0010097</v>
          </cell>
          <cell r="C9592" t="str">
            <v>220SLT0010097</v>
          </cell>
          <cell r="D9592" t="str">
            <v>KT-135-2-380mm*25mm正背</v>
          </cell>
        </row>
        <row r="9593">
          <cell r="B9593" t="str">
            <v>TSY0000724</v>
          </cell>
          <cell r="C9593" t="str">
            <v>220TSY0000724</v>
          </cell>
          <cell r="D9593" t="str">
            <v>KT-135-2-380mm*25mm正背</v>
          </cell>
        </row>
        <row r="9594">
          <cell r="B9594" t="str">
            <v>TSY0010520</v>
          </cell>
          <cell r="C9594" t="str">
            <v>220TSY0010520</v>
          </cell>
          <cell r="D9594" t="str">
            <v>吊紧带380mm*27mm*N</v>
          </cell>
        </row>
        <row r="9595">
          <cell r="B9595" t="str">
            <v>TSY0010087</v>
          </cell>
          <cell r="C9595" t="str">
            <v>220TSY0010087</v>
          </cell>
          <cell r="D9595" t="str">
            <v>吊紧带</v>
          </cell>
        </row>
        <row r="9596">
          <cell r="B9596" t="str">
            <v>TSY0010091</v>
          </cell>
          <cell r="C9596" t="str">
            <v>220TSY0010091</v>
          </cell>
          <cell r="D9596" t="str">
            <v>KT-135-2-375mm正背</v>
          </cell>
        </row>
        <row r="9597">
          <cell r="B9597" t="str">
            <v>BFA0000533</v>
          </cell>
          <cell r="C9597" t="str">
            <v>210BFA0000533</v>
          </cell>
          <cell r="D9597" t="str">
            <v>8*25内方黑达克罗</v>
          </cell>
        </row>
        <row r="9598">
          <cell r="B9598" t="str">
            <v>BFA0000746</v>
          </cell>
          <cell r="C9598" t="str">
            <v>210BFA0000746</v>
          </cell>
          <cell r="D9598" t="str">
            <v>BWL7500转轴</v>
          </cell>
        </row>
        <row r="9599">
          <cell r="B9599" t="str">
            <v>BAS0000003</v>
          </cell>
          <cell r="C9599" t="str">
            <v>220BAS0000003</v>
          </cell>
          <cell r="D9599" t="str">
            <v>K1轴胶套</v>
          </cell>
        </row>
        <row r="9600">
          <cell r="B9600" t="str">
            <v>BFA0000533</v>
          </cell>
          <cell r="C9600" t="str">
            <v>230BFA0000533</v>
          </cell>
          <cell r="D9600" t="str">
            <v>8*25内方黑达克罗</v>
          </cell>
        </row>
        <row r="9601">
          <cell r="B9601" t="str">
            <v>TST0000863</v>
          </cell>
          <cell r="C9601" t="str">
            <v>230TST0000863</v>
          </cell>
          <cell r="D9601" t="str">
            <v>卡簧</v>
          </cell>
        </row>
        <row r="9602">
          <cell r="B9602" t="str">
            <v>SHT0001313</v>
          </cell>
          <cell r="C9602" t="str">
            <v>230SHT0001313</v>
          </cell>
          <cell r="D9602" t="str">
            <v>减震扣组件电泳</v>
          </cell>
        </row>
        <row r="9603">
          <cell r="B9603" t="str">
            <v>BFA0010093</v>
          </cell>
          <cell r="C9603" t="str">
            <v>230BFA0010093</v>
          </cell>
          <cell r="D9603" t="str">
            <v>六角法兰承面带齿螺栓</v>
          </cell>
        </row>
        <row r="9604">
          <cell r="B9604" t="str">
            <v>BFA0000438</v>
          </cell>
          <cell r="C9604" t="str">
            <v>210BFA0000438</v>
          </cell>
          <cell r="D9604" t="str">
            <v>重卡下视镜紧固件</v>
          </cell>
        </row>
        <row r="9605">
          <cell r="B9605" t="str">
            <v>TMA0000568</v>
          </cell>
          <cell r="C9605" t="str">
            <v>210TMA0000568</v>
          </cell>
          <cell r="D9605" t="str">
            <v>气泡袋400*300</v>
          </cell>
        </row>
        <row r="9606">
          <cell r="B9606" t="str">
            <v>TMA0000577</v>
          </cell>
          <cell r="C9606" t="str">
            <v>210TMA0000577</v>
          </cell>
          <cell r="D9606" t="str">
            <v>气泡袋300*300</v>
          </cell>
        </row>
        <row r="9607">
          <cell r="B9607" t="str">
            <v>TMA0000578</v>
          </cell>
          <cell r="C9607" t="str">
            <v>210TMA0000578</v>
          </cell>
          <cell r="D9607" t="str">
            <v>气泡袋300*350</v>
          </cell>
        </row>
        <row r="9608">
          <cell r="B9608" t="str">
            <v>SCS0001028</v>
          </cell>
          <cell r="C9608" t="str">
            <v>220SCS0001028</v>
          </cell>
          <cell r="D9608" t="str">
            <v>后排三人固定卡片</v>
          </cell>
        </row>
        <row r="9609">
          <cell r="B9609" t="str">
            <v>SCS0001028</v>
          </cell>
          <cell r="C9609" t="str">
            <v>230SCS0001028</v>
          </cell>
          <cell r="D9609" t="str">
            <v>后排三人固定卡片</v>
          </cell>
        </row>
        <row r="9610">
          <cell r="B9610" t="str">
            <v>REM0001836</v>
          </cell>
          <cell r="C9610" t="str">
            <v>210REM0001836</v>
          </cell>
          <cell r="D9610" t="str">
            <v>华菱左胶垫</v>
          </cell>
        </row>
        <row r="9611">
          <cell r="B9611" t="str">
            <v>REM0001843</v>
          </cell>
          <cell r="C9611" t="str">
            <v>210REM0001843</v>
          </cell>
          <cell r="D9611" t="str">
            <v>华菱右下前胶垫</v>
          </cell>
        </row>
        <row r="9612">
          <cell r="B9612" t="str">
            <v>TSY0010201</v>
          </cell>
          <cell r="C9612" t="str">
            <v>220TSY0010201</v>
          </cell>
          <cell r="D9612" t="str">
            <v>吊紧带KT-135-27-370带孔</v>
          </cell>
        </row>
        <row r="9613">
          <cell r="B9613" t="str">
            <v>TSY0010257</v>
          </cell>
          <cell r="C9613" t="str">
            <v>220TSY0010257</v>
          </cell>
          <cell r="D9613" t="str">
            <v>吊紧带370mm*27mm*N</v>
          </cell>
        </row>
        <row r="9614">
          <cell r="B9614" t="str">
            <v>SHT0012009</v>
          </cell>
          <cell r="C9614" t="str">
            <v>230SHT0012009</v>
          </cell>
          <cell r="D9614" t="str">
            <v>升降固定轴锁止钣金</v>
          </cell>
        </row>
        <row r="9615">
          <cell r="B9615" t="str">
            <v>SHT0000986</v>
          </cell>
          <cell r="C9615" t="str">
            <v>230SHT0000986</v>
          </cell>
          <cell r="D9615" t="str">
            <v>右侧固定罩壳钢丝支架</v>
          </cell>
        </row>
        <row r="9616">
          <cell r="B9616" t="str">
            <v>BFA0000720</v>
          </cell>
          <cell r="C9616" t="str">
            <v>210BFA0000720</v>
          </cell>
          <cell r="D9616" t="str">
            <v>外六角8*30黑达罗</v>
          </cell>
        </row>
        <row r="9617">
          <cell r="B9617" t="str">
            <v>BFA0000720</v>
          </cell>
          <cell r="C9617" t="str">
            <v>230BFA0000720</v>
          </cell>
          <cell r="D9617" t="str">
            <v>外六角8*30黑达罗</v>
          </cell>
        </row>
        <row r="9618">
          <cell r="B9618" t="str">
            <v>TSY0000252</v>
          </cell>
          <cell r="C9618" t="str">
            <v>220TSY0000252</v>
          </cell>
          <cell r="D9618" t="str">
            <v>吊紧带KT-135-2-270</v>
          </cell>
        </row>
        <row r="9619">
          <cell r="B9619" t="str">
            <v>REM0002070</v>
          </cell>
          <cell r="C9619" t="str">
            <v>210REM0002070</v>
          </cell>
          <cell r="D9619" t="str">
            <v>￠3热缩管</v>
          </cell>
        </row>
        <row r="9620">
          <cell r="B9620" t="str">
            <v>BPC0010100</v>
          </cell>
          <cell r="C9620" t="str">
            <v>220BPC0010100</v>
          </cell>
          <cell r="D9620" t="str">
            <v>φ6卡箍</v>
          </cell>
        </row>
        <row r="9621">
          <cell r="B9621" t="str">
            <v>TSY0000254</v>
          </cell>
          <cell r="C9621" t="str">
            <v>220TSY0000254</v>
          </cell>
          <cell r="D9621" t="str">
            <v>吊紧带KT-135-2-310</v>
          </cell>
        </row>
        <row r="9622">
          <cell r="B9622" t="str">
            <v>SHT0013257</v>
          </cell>
          <cell r="C9622" t="str">
            <v>230SHT0013257</v>
          </cell>
          <cell r="D9622" t="str">
            <v>扶手安装支架</v>
          </cell>
        </row>
        <row r="9623">
          <cell r="B9623" t="str">
            <v>TSY0010006</v>
          </cell>
          <cell r="C9623" t="str">
            <v>220TSY0010006</v>
          </cell>
          <cell r="D9623" t="str">
            <v>KT-135-2-360mm</v>
          </cell>
        </row>
        <row r="9624">
          <cell r="B9624" t="str">
            <v>SHT0012881</v>
          </cell>
          <cell r="C9624" t="str">
            <v>220SHT0012881</v>
          </cell>
          <cell r="D9624" t="str">
            <v>卡板限位塑料件</v>
          </cell>
        </row>
        <row r="9625">
          <cell r="B9625" t="str">
            <v>BSP0010009</v>
          </cell>
          <cell r="C9625" t="str">
            <v>230BSP0010009</v>
          </cell>
          <cell r="D9625" t="str">
            <v>仰角解锁铸件回位簧</v>
          </cell>
        </row>
        <row r="9626">
          <cell r="B9626" t="str">
            <v>BSP0010010</v>
          </cell>
          <cell r="C9626" t="str">
            <v>230BSP0010010</v>
          </cell>
          <cell r="D9626" t="str">
            <v>水平减震解锁钣金回位簧</v>
          </cell>
        </row>
        <row r="9627">
          <cell r="B9627" t="str">
            <v>SHT0012881</v>
          </cell>
          <cell r="C9627" t="str">
            <v>230SHT0012881</v>
          </cell>
          <cell r="D9627" t="str">
            <v>卡板限位塑料件</v>
          </cell>
        </row>
        <row r="9628">
          <cell r="B9628" t="str">
            <v>TSY0000164</v>
          </cell>
          <cell r="C9628" t="str">
            <v>220TSY0000164</v>
          </cell>
          <cell r="D9628" t="str">
            <v>吊紧带KT-106-295</v>
          </cell>
        </row>
        <row r="9629">
          <cell r="B9629" t="str">
            <v>SLT0000068</v>
          </cell>
          <cell r="C9629" t="str">
            <v>220SLT0000068</v>
          </cell>
          <cell r="D9629" t="str">
            <v>钢丝2.5*700</v>
          </cell>
        </row>
        <row r="9630">
          <cell r="B9630" t="str">
            <v>SLT0010091</v>
          </cell>
          <cell r="C9630" t="str">
            <v>220SLT0010091</v>
          </cell>
          <cell r="D9630" t="str">
            <v>KT-135-2-365mm*27mm副座</v>
          </cell>
        </row>
        <row r="9631">
          <cell r="B9631" t="str">
            <v>REM0002781</v>
          </cell>
          <cell r="C9631" t="str">
            <v>210REM0002781</v>
          </cell>
          <cell r="D9631" t="str">
            <v>QNL7100手柄减震垫</v>
          </cell>
        </row>
        <row r="9632">
          <cell r="B9632" t="str">
            <v>SLT0002560</v>
          </cell>
          <cell r="C9632" t="str">
            <v>230SLT0002560</v>
          </cell>
          <cell r="D9632" t="str">
            <v>调角器限位支架</v>
          </cell>
        </row>
        <row r="9633">
          <cell r="B9633" t="str">
            <v>TSY0010140</v>
          </cell>
          <cell r="C9633" t="str">
            <v>220TSY0010140</v>
          </cell>
          <cell r="D9633" t="str">
            <v>吊紧带KT-135-2-360mm</v>
          </cell>
        </row>
        <row r="9634">
          <cell r="B9634" t="str">
            <v>TSY0010166</v>
          </cell>
          <cell r="C9634" t="str">
            <v>220TSY0010166</v>
          </cell>
          <cell r="D9634" t="str">
            <v>KT-135-2-27-360</v>
          </cell>
        </row>
        <row r="9635">
          <cell r="B9635" t="str">
            <v>TSY0010330</v>
          </cell>
          <cell r="C9635" t="str">
            <v>220TSY0010330</v>
          </cell>
          <cell r="D9635" t="str">
            <v>吊紧带360*30</v>
          </cell>
        </row>
        <row r="9636">
          <cell r="B9636" t="str">
            <v>TMA0000506</v>
          </cell>
          <cell r="C9636" t="str">
            <v>210TMA0000506</v>
          </cell>
          <cell r="D9636" t="str">
            <v>B80CJ标签</v>
          </cell>
        </row>
        <row r="9637">
          <cell r="B9637" t="str">
            <v>BFA0000370</v>
          </cell>
          <cell r="C9637" t="str">
            <v>230BFA0000370</v>
          </cell>
          <cell r="D9637" t="str">
            <v>拉簧销</v>
          </cell>
        </row>
        <row r="9638">
          <cell r="B9638" t="str">
            <v>BFA0000699</v>
          </cell>
          <cell r="C9638" t="str">
            <v>220BFA0000699</v>
          </cell>
          <cell r="D9638" t="str">
            <v>内六角平圆头螺钉</v>
          </cell>
        </row>
        <row r="9639">
          <cell r="B9639" t="str">
            <v>BFA0000699</v>
          </cell>
          <cell r="C9639" t="str">
            <v>230BFA0000699</v>
          </cell>
          <cell r="D9639" t="str">
            <v>内六角平圆头螺钉</v>
          </cell>
        </row>
        <row r="9640">
          <cell r="B9640" t="str">
            <v>TSY0010518</v>
          </cell>
          <cell r="C9640" t="str">
            <v>220TSY0010518</v>
          </cell>
          <cell r="D9640" t="str">
            <v>吊紧带360mm*27mm*N</v>
          </cell>
        </row>
        <row r="9641">
          <cell r="B9641" t="str">
            <v>TSY0010542</v>
          </cell>
          <cell r="C9641" t="str">
            <v>220TSY0010542</v>
          </cell>
          <cell r="D9641" t="str">
            <v>吊紧带360mm*27mm*N</v>
          </cell>
        </row>
        <row r="9642">
          <cell r="B9642" t="str">
            <v>SLT0010094</v>
          </cell>
          <cell r="C9642" t="str">
            <v>220SLT0010094</v>
          </cell>
          <cell r="D9642" t="str">
            <v>KT-135-2-360mm*25mm正背</v>
          </cell>
        </row>
        <row r="9643">
          <cell r="B9643" t="str">
            <v>SHT0001931</v>
          </cell>
          <cell r="C9643" t="str">
            <v>230SHT0001931</v>
          </cell>
          <cell r="D9643" t="str">
            <v>安全带固定板支架</v>
          </cell>
        </row>
        <row r="9644">
          <cell r="B9644" t="str">
            <v>REM0001699</v>
          </cell>
          <cell r="C9644" t="str">
            <v>210REM0001699</v>
          </cell>
          <cell r="D9644" t="str">
            <v>K1堵盖左</v>
          </cell>
        </row>
        <row r="9645">
          <cell r="B9645" t="str">
            <v>REM0001709</v>
          </cell>
          <cell r="C9645" t="str">
            <v>210REM0001709</v>
          </cell>
          <cell r="D9645" t="str">
            <v>K1堵盖右</v>
          </cell>
        </row>
        <row r="9646">
          <cell r="B9646" t="str">
            <v>RSM0000056</v>
          </cell>
          <cell r="C9646" t="str">
            <v>210RSM0000056</v>
          </cell>
          <cell r="D9646" t="str">
            <v>济南轻卡下视胶垫</v>
          </cell>
        </row>
        <row r="9647">
          <cell r="B9647" t="str">
            <v>REM0000452</v>
          </cell>
          <cell r="C9647" t="str">
            <v>210REM0000452</v>
          </cell>
          <cell r="D9647" t="str">
            <v>金王子支撑板</v>
          </cell>
        </row>
        <row r="9648">
          <cell r="B9648" t="str">
            <v>TMA0000441</v>
          </cell>
          <cell r="C9648" t="str">
            <v>210TMA0000441</v>
          </cell>
          <cell r="D9648" t="str">
            <v>B40外包装装箱单</v>
          </cell>
        </row>
        <row r="9649">
          <cell r="B9649" t="str">
            <v>TMA0000498</v>
          </cell>
          <cell r="C9649" t="str">
            <v>210TMA0000498</v>
          </cell>
          <cell r="D9649" t="str">
            <v>B80C装箱单</v>
          </cell>
        </row>
        <row r="9650">
          <cell r="B9650" t="str">
            <v>BFA0000352</v>
          </cell>
          <cell r="C9650" t="str">
            <v>230BFA0000352</v>
          </cell>
          <cell r="D9650" t="str">
            <v>座垫前倾角锁舌轴</v>
          </cell>
        </row>
        <row r="9651">
          <cell r="B9651" t="str">
            <v>SHT0001150</v>
          </cell>
          <cell r="C9651" t="str">
            <v>230SHT0001150</v>
          </cell>
          <cell r="D9651" t="str">
            <v>尼龙滑块</v>
          </cell>
        </row>
        <row r="9652">
          <cell r="B9652" t="str">
            <v>BFA0000379</v>
          </cell>
          <cell r="C9652" t="str">
            <v>230BFA0000379</v>
          </cell>
          <cell r="D9652" t="str">
            <v>齿板回转轴</v>
          </cell>
        </row>
        <row r="9653">
          <cell r="B9653" t="str">
            <v>TSY0000706</v>
          </cell>
          <cell r="C9653" t="str">
            <v>220TSY0000706</v>
          </cell>
          <cell r="D9653" t="str">
            <v>板条KT-16-180</v>
          </cell>
        </row>
        <row r="9654">
          <cell r="B9654" t="str">
            <v>TMA0000374</v>
          </cell>
          <cell r="C9654" t="str">
            <v>210TMA0000374</v>
          </cell>
          <cell r="D9654" t="str">
            <v>45*26泡沫袋</v>
          </cell>
        </row>
        <row r="9655">
          <cell r="B9655" t="str">
            <v>SLT0000067</v>
          </cell>
          <cell r="C9655" t="str">
            <v>220SLT0000067</v>
          </cell>
          <cell r="D9655" t="str">
            <v>钢丝2.5*670</v>
          </cell>
        </row>
        <row r="9656">
          <cell r="B9656" t="str">
            <v>BFA0000658</v>
          </cell>
          <cell r="C9656" t="str">
            <v>230BFA0000658</v>
          </cell>
          <cell r="D9656" t="str">
            <v>ф8×30（内方螺丝）</v>
          </cell>
        </row>
        <row r="9657">
          <cell r="B9657" t="str">
            <v>RSM0000032</v>
          </cell>
          <cell r="C9657" t="str">
            <v>210RSM0000032</v>
          </cell>
          <cell r="D9657" t="str">
            <v>奥驰前下视上胶垫</v>
          </cell>
        </row>
        <row r="9658">
          <cell r="B9658" t="str">
            <v>RSM0000033</v>
          </cell>
          <cell r="C9658" t="str">
            <v>210RSM0000033</v>
          </cell>
          <cell r="D9658" t="str">
            <v>奥驰前下视下胶垫</v>
          </cell>
        </row>
        <row r="9659">
          <cell r="B9659" t="str">
            <v>SHT0001060</v>
          </cell>
          <cell r="C9659" t="str">
            <v>230SHT0001060</v>
          </cell>
          <cell r="D9659" t="str">
            <v>仰角调节机构轴套</v>
          </cell>
        </row>
        <row r="9660">
          <cell r="B9660" t="str">
            <v>BFA0000542</v>
          </cell>
          <cell r="C9660" t="str">
            <v>210BFA0000542</v>
          </cell>
          <cell r="D9660" t="str">
            <v>外六角螺丝8*5</v>
          </cell>
        </row>
        <row r="9661">
          <cell r="B9661" t="str">
            <v>BFA0000542</v>
          </cell>
          <cell r="C9661" t="str">
            <v>230BFA0000542</v>
          </cell>
          <cell r="D9661" t="str">
            <v>外六角螺丝8*5</v>
          </cell>
        </row>
        <row r="9662">
          <cell r="B9662" t="str">
            <v>BFA0000502</v>
          </cell>
          <cell r="C9662" t="str">
            <v>210BFA0000502</v>
          </cell>
          <cell r="D9662" t="str">
            <v>重卡平垫</v>
          </cell>
        </row>
        <row r="9663">
          <cell r="B9663" t="str">
            <v>TMA0000582</v>
          </cell>
          <cell r="C9663" t="str">
            <v>210TMA0000582</v>
          </cell>
          <cell r="D9663" t="str">
            <v>400*900气泡片</v>
          </cell>
        </row>
        <row r="9664">
          <cell r="B9664" t="str">
            <v>BFA0000502</v>
          </cell>
          <cell r="C9664" t="str">
            <v>230BFA0000502</v>
          </cell>
          <cell r="D9664" t="str">
            <v>重卡平垫</v>
          </cell>
        </row>
        <row r="9665">
          <cell r="B9665" t="str">
            <v>BFA0000075</v>
          </cell>
          <cell r="C9665" t="str">
            <v>220BFA0000075</v>
          </cell>
          <cell r="D9665" t="str">
            <v>六角头螺栓</v>
          </cell>
        </row>
        <row r="9666">
          <cell r="B9666" t="str">
            <v>BFA0000075</v>
          </cell>
          <cell r="C9666" t="str">
            <v>230BFA0000075</v>
          </cell>
          <cell r="D9666" t="str">
            <v>六角头螺栓</v>
          </cell>
        </row>
        <row r="9667">
          <cell r="B9667" t="str">
            <v>TSY0010008</v>
          </cell>
          <cell r="C9667" t="str">
            <v>220TSY0010008</v>
          </cell>
          <cell r="D9667" t="str">
            <v>吊紧带KT-135-2-340mm</v>
          </cell>
        </row>
        <row r="9668">
          <cell r="B9668" t="str">
            <v>BSP0000031</v>
          </cell>
          <cell r="C9668" t="str">
            <v>220BSP0000031</v>
          </cell>
          <cell r="D9668" t="str">
            <v>靠背扣手扭簧</v>
          </cell>
        </row>
        <row r="9669">
          <cell r="B9669" t="str">
            <v>TSY0000266</v>
          </cell>
          <cell r="C9669" t="str">
            <v>220TSY0000266</v>
          </cell>
          <cell r="D9669" t="str">
            <v>吊紧带KT-135-2-245</v>
          </cell>
        </row>
        <row r="9670">
          <cell r="B9670" t="str">
            <v>BSP0000031</v>
          </cell>
          <cell r="C9670" t="str">
            <v>230BSP0000031</v>
          </cell>
          <cell r="D9670" t="str">
            <v>靠背扣手扭簧</v>
          </cell>
        </row>
        <row r="9671">
          <cell r="B9671" t="str">
            <v>SLT0002015</v>
          </cell>
          <cell r="C9671" t="str">
            <v>230SLT0002015</v>
          </cell>
          <cell r="D9671" t="str">
            <v>L项目连接轴</v>
          </cell>
        </row>
        <row r="9672">
          <cell r="B9672" t="str">
            <v>SHT0001160</v>
          </cell>
          <cell r="C9672" t="str">
            <v>230SHT0001160</v>
          </cell>
          <cell r="D9672" t="str">
            <v>阻尼器下支架</v>
          </cell>
        </row>
        <row r="9673">
          <cell r="B9673" t="str">
            <v>TSY0010177</v>
          </cell>
          <cell r="C9673" t="str">
            <v>220TSY0010177</v>
          </cell>
          <cell r="D9673" t="str">
            <v>KT-135-2-27-340</v>
          </cell>
        </row>
        <row r="9674">
          <cell r="B9674" t="str">
            <v>BSP0010047</v>
          </cell>
          <cell r="C9674" t="str">
            <v>230BSP0010047</v>
          </cell>
          <cell r="D9674" t="str">
            <v>气管防护弹簧</v>
          </cell>
        </row>
        <row r="9675">
          <cell r="B9675" t="str">
            <v>SHT0014660</v>
          </cell>
          <cell r="C9675" t="str">
            <v>220SHT0014660</v>
          </cell>
          <cell r="D9675" t="str">
            <v>驾驶员座椅说明书</v>
          </cell>
        </row>
        <row r="9676">
          <cell r="B9676" t="str">
            <v>BFA0010052</v>
          </cell>
          <cell r="C9676" t="str">
            <v>230BFA0010052</v>
          </cell>
          <cell r="D9676" t="str">
            <v>内六角半圆头螺栓</v>
          </cell>
        </row>
        <row r="9677">
          <cell r="B9677" t="str">
            <v>BCL0010006</v>
          </cell>
          <cell r="C9677" t="str">
            <v>220BCL0010006</v>
          </cell>
          <cell r="D9677" t="str">
            <v>气管卡扣（2*4mm）</v>
          </cell>
        </row>
        <row r="9678">
          <cell r="B9678" t="str">
            <v>BFA0000110</v>
          </cell>
          <cell r="C9678" t="str">
            <v>220BFA0000110</v>
          </cell>
          <cell r="D9678" t="str">
            <v>全金属六角法兰面锁紧螺母</v>
          </cell>
        </row>
        <row r="9679">
          <cell r="B9679" t="str">
            <v>BCL0010006</v>
          </cell>
          <cell r="C9679" t="str">
            <v>230BCL0010006</v>
          </cell>
          <cell r="D9679" t="str">
            <v>气管卡扣（2*4mm）</v>
          </cell>
        </row>
        <row r="9680">
          <cell r="B9680" t="str">
            <v>BFA0000110</v>
          </cell>
          <cell r="C9680" t="str">
            <v>230BFA0000110</v>
          </cell>
          <cell r="D9680" t="str">
            <v>全金属六角法兰面锁紧螺母</v>
          </cell>
        </row>
        <row r="9681">
          <cell r="B9681" t="str">
            <v>REM0000833</v>
          </cell>
          <cell r="C9681" t="str">
            <v>210REM0000833</v>
          </cell>
          <cell r="D9681" t="str">
            <v>M50N三孔插接器</v>
          </cell>
        </row>
        <row r="9682">
          <cell r="B9682" t="str">
            <v>BFA0000038</v>
          </cell>
          <cell r="C9682" t="str">
            <v>220BFA0000038</v>
          </cell>
          <cell r="D9682" t="str">
            <v>销轴（跨坐用）</v>
          </cell>
        </row>
        <row r="9683">
          <cell r="B9683" t="str">
            <v>BFA0010031</v>
          </cell>
          <cell r="C9683" t="str">
            <v>220BFA0010031</v>
          </cell>
          <cell r="D9683" t="str">
            <v>内六角花型盘头螺钉</v>
          </cell>
        </row>
        <row r="9684">
          <cell r="B9684" t="str">
            <v>BPC0010012</v>
          </cell>
          <cell r="C9684" t="str">
            <v>220BPC0010012</v>
          </cell>
          <cell r="D9684" t="str">
            <v>4mm卡箍</v>
          </cell>
        </row>
        <row r="9685">
          <cell r="B9685" t="str">
            <v>SHT0011693</v>
          </cell>
          <cell r="C9685" t="str">
            <v>220SHT0011693</v>
          </cell>
          <cell r="D9685" t="str">
            <v>坐垫钢丝</v>
          </cell>
        </row>
        <row r="9686">
          <cell r="B9686" t="str">
            <v>BFA0010024</v>
          </cell>
          <cell r="C9686" t="str">
            <v>230BFA0010024</v>
          </cell>
          <cell r="D9686" t="str">
            <v>内六角圆柱头螺钉</v>
          </cell>
        </row>
        <row r="9687">
          <cell r="B9687" t="str">
            <v>BFA0010025</v>
          </cell>
          <cell r="C9687" t="str">
            <v>230BFA0010025</v>
          </cell>
          <cell r="D9687" t="str">
            <v>全金属六角法兰面锁紧螺母</v>
          </cell>
        </row>
        <row r="9688">
          <cell r="B9688" t="str">
            <v>BFA0010062</v>
          </cell>
          <cell r="C9688" t="str">
            <v>230BFA0010062</v>
          </cell>
          <cell r="D9688" t="str">
            <v>焊接方螺母</v>
          </cell>
        </row>
        <row r="9689">
          <cell r="B9689" t="str">
            <v>BFA0010081</v>
          </cell>
          <cell r="C9689" t="str">
            <v>230BFA0010081</v>
          </cell>
          <cell r="D9689" t="str">
            <v>圆柱头内六角全螺纹螺栓</v>
          </cell>
        </row>
        <row r="9690">
          <cell r="B9690" t="str">
            <v>BPC0010012</v>
          </cell>
          <cell r="C9690" t="str">
            <v>230BPC0010012</v>
          </cell>
          <cell r="D9690" t="str">
            <v>4mm卡箍</v>
          </cell>
        </row>
        <row r="9691">
          <cell r="B9691" t="str">
            <v>SCS0003193</v>
          </cell>
          <cell r="C9691" t="str">
            <v>210SCS0003193</v>
          </cell>
          <cell r="D9691" t="str">
            <v>B40L扶手限位块</v>
          </cell>
        </row>
        <row r="9692">
          <cell r="B9692" t="str">
            <v>SCS0003193</v>
          </cell>
          <cell r="C9692" t="str">
            <v>220SCS0003193</v>
          </cell>
          <cell r="D9692" t="str">
            <v>B40L扶手限位块</v>
          </cell>
        </row>
        <row r="9693">
          <cell r="B9693" t="str">
            <v>BFA0000659</v>
          </cell>
          <cell r="C9693" t="str">
            <v>230BFA0000659</v>
          </cell>
          <cell r="D9693" t="str">
            <v>ф6*50（内方螺丝）</v>
          </cell>
        </row>
        <row r="9694">
          <cell r="B9694" t="str">
            <v>SCS0004374</v>
          </cell>
          <cell r="C9694" t="str">
            <v>230SCS0004374</v>
          </cell>
          <cell r="D9694" t="str">
            <v>中改座垫弹簧安装支架</v>
          </cell>
        </row>
        <row r="9695">
          <cell r="B9695" t="str">
            <v>SHT0001086</v>
          </cell>
          <cell r="C9695" t="str">
            <v>230SHT0001086</v>
          </cell>
          <cell r="D9695" t="str">
            <v>涡簧右固定片</v>
          </cell>
        </row>
        <row r="9696">
          <cell r="B9696" t="str">
            <v>SHT0001087</v>
          </cell>
          <cell r="C9696" t="str">
            <v>230SHT0001087</v>
          </cell>
          <cell r="D9696" t="str">
            <v>涡簧左固定片</v>
          </cell>
        </row>
        <row r="9697">
          <cell r="B9697" t="str">
            <v>TSY0010002</v>
          </cell>
          <cell r="C9697" t="str">
            <v>220TSY0010002</v>
          </cell>
          <cell r="D9697" t="str">
            <v>KT-135-2-330mm</v>
          </cell>
        </row>
        <row r="9698">
          <cell r="B9698" t="str">
            <v>TSY0010362</v>
          </cell>
          <cell r="C9698" t="str">
            <v>220TSY0010362</v>
          </cell>
          <cell r="D9698" t="str">
            <v>吊紧带335mm*27mm*N</v>
          </cell>
        </row>
        <row r="9699">
          <cell r="B9699" t="str">
            <v>REM0000834</v>
          </cell>
          <cell r="C9699" t="str">
            <v>210REM0000834</v>
          </cell>
          <cell r="D9699" t="str">
            <v>M50N左灯体</v>
          </cell>
        </row>
        <row r="9700">
          <cell r="B9700" t="str">
            <v>REM0000836</v>
          </cell>
          <cell r="C9700" t="str">
            <v>210REM0000836</v>
          </cell>
          <cell r="D9700" t="str">
            <v>M50N左镜片托</v>
          </cell>
        </row>
        <row r="9701">
          <cell r="B9701" t="str">
            <v>REM0000865</v>
          </cell>
          <cell r="C9701" t="str">
            <v>210REM0000865</v>
          </cell>
          <cell r="D9701" t="str">
            <v>M50N右镜片托</v>
          </cell>
        </row>
        <row r="9702">
          <cell r="B9702" t="str">
            <v>BFA0000481</v>
          </cell>
          <cell r="C9702" t="str">
            <v>210BFA0000481</v>
          </cell>
          <cell r="D9702" t="str">
            <v>M12达克罗母</v>
          </cell>
        </row>
        <row r="9703">
          <cell r="B9703" t="str">
            <v>BFA0000481</v>
          </cell>
          <cell r="C9703" t="str">
            <v>230BFA0000481</v>
          </cell>
          <cell r="D9703" t="str">
            <v>M12达克罗母</v>
          </cell>
        </row>
        <row r="9704">
          <cell r="B9704" t="str">
            <v>BFA0000029</v>
          </cell>
          <cell r="C9704" t="str">
            <v>220BFA0000029</v>
          </cell>
          <cell r="D9704" t="str">
            <v>六角头螺栓</v>
          </cell>
        </row>
        <row r="9705">
          <cell r="B9705" t="str">
            <v>BFA0000029</v>
          </cell>
          <cell r="C9705" t="str">
            <v>230BFA0000029</v>
          </cell>
          <cell r="D9705" t="str">
            <v>六角头螺栓</v>
          </cell>
        </row>
        <row r="9706">
          <cell r="B9706" t="str">
            <v>BFA0000582</v>
          </cell>
          <cell r="C9706" t="str">
            <v>210BFA0000582</v>
          </cell>
          <cell r="D9706" t="str">
            <v>6*50内方黑达克罗</v>
          </cell>
        </row>
        <row r="9707">
          <cell r="B9707" t="str">
            <v>BFA0000582</v>
          </cell>
          <cell r="C9707" t="str">
            <v>230BFA0000582</v>
          </cell>
          <cell r="D9707" t="str">
            <v>6*50内方黑达克罗</v>
          </cell>
        </row>
        <row r="9708">
          <cell r="B9708" t="str">
            <v>TMA0000181</v>
          </cell>
          <cell r="C9708" t="str">
            <v>210TMA0000181</v>
          </cell>
          <cell r="D9708" t="str">
            <v>豪泺路面镜标识</v>
          </cell>
        </row>
        <row r="9709">
          <cell r="B9709" t="str">
            <v>TMA0000182</v>
          </cell>
          <cell r="C9709" t="str">
            <v>210TMA0000182</v>
          </cell>
          <cell r="D9709" t="str">
            <v>豪泺经济型左标识</v>
          </cell>
        </row>
        <row r="9710">
          <cell r="B9710" t="str">
            <v>TMA0000183</v>
          </cell>
          <cell r="C9710" t="str">
            <v>210TMA0000183</v>
          </cell>
          <cell r="D9710" t="str">
            <v>豪泺经济型右标识</v>
          </cell>
        </row>
        <row r="9711">
          <cell r="B9711" t="str">
            <v>TMA0000187</v>
          </cell>
          <cell r="C9711" t="str">
            <v>210TMA0000187</v>
          </cell>
          <cell r="D9711" t="str">
            <v>出口散件商标</v>
          </cell>
        </row>
        <row r="9712">
          <cell r="B9712" t="str">
            <v>TST0001696</v>
          </cell>
          <cell r="C9712" t="str">
            <v>210TST0001696</v>
          </cell>
          <cell r="D9712" t="str">
            <v>挂牌</v>
          </cell>
        </row>
        <row r="9713">
          <cell r="B9713" t="str">
            <v>TSY0000530</v>
          </cell>
          <cell r="C9713" t="str">
            <v>220TSY0000530</v>
          </cell>
          <cell r="D9713" t="str">
            <v>吊紧带KT-135-2-280</v>
          </cell>
        </row>
        <row r="9714">
          <cell r="B9714" t="str">
            <v>BFA0000550</v>
          </cell>
          <cell r="C9714" t="str">
            <v>210BFA0000550</v>
          </cell>
          <cell r="D9714" t="str">
            <v>T5G上镜座螺母垫圈</v>
          </cell>
        </row>
        <row r="9715">
          <cell r="B9715" t="str">
            <v>BFA0000693</v>
          </cell>
          <cell r="C9715" t="str">
            <v>210BFA0000693</v>
          </cell>
          <cell r="D9715" t="str">
            <v>M8黑锌锁母12方</v>
          </cell>
        </row>
        <row r="9716">
          <cell r="B9716" t="str">
            <v>BFA0000693</v>
          </cell>
          <cell r="C9716" t="str">
            <v>230BFA0000693</v>
          </cell>
          <cell r="D9716" t="str">
            <v>M8黑锌锁母12方</v>
          </cell>
        </row>
        <row r="9717">
          <cell r="B9717" t="str">
            <v>TSY0000165</v>
          </cell>
          <cell r="C9717" t="str">
            <v>220TSY0000165</v>
          </cell>
          <cell r="D9717" t="str">
            <v>吊紧带KT-106-270</v>
          </cell>
        </row>
        <row r="9718">
          <cell r="B9718" t="str">
            <v>BSP0000035</v>
          </cell>
          <cell r="C9718" t="str">
            <v>230BSP0000035</v>
          </cell>
          <cell r="D9718" t="str">
            <v>仰角回复拉簧</v>
          </cell>
        </row>
        <row r="9719">
          <cell r="B9719" t="str">
            <v>SHT0010261</v>
          </cell>
          <cell r="C9719" t="str">
            <v>230SHT0010261</v>
          </cell>
          <cell r="D9719" t="str">
            <v>罩壳固定钣金</v>
          </cell>
        </row>
        <row r="9720">
          <cell r="B9720" t="str">
            <v>TSY0010283</v>
          </cell>
          <cell r="C9720" t="str">
            <v>220TSY0010283</v>
          </cell>
          <cell r="D9720" t="str">
            <v>吊紧带325*27</v>
          </cell>
        </row>
        <row r="9721">
          <cell r="B9721" t="str">
            <v>TSY0010116</v>
          </cell>
          <cell r="C9721" t="str">
            <v>220TSY0010116</v>
          </cell>
          <cell r="D9721" t="str">
            <v>勾条JYG38-2-130mm</v>
          </cell>
        </row>
        <row r="9722">
          <cell r="B9722" t="str">
            <v>BSP0010011</v>
          </cell>
          <cell r="C9722" t="str">
            <v>220BSP0010011</v>
          </cell>
          <cell r="D9722" t="str">
            <v>变阻尼拉线回位簧</v>
          </cell>
        </row>
        <row r="9723">
          <cell r="B9723" t="str">
            <v>BSP0010014</v>
          </cell>
          <cell r="C9723" t="str">
            <v>220BSP0010014</v>
          </cell>
          <cell r="D9723" t="str">
            <v>高调器滑盖回位簧</v>
          </cell>
        </row>
        <row r="9724">
          <cell r="B9724" t="str">
            <v>BSP0010016</v>
          </cell>
          <cell r="C9724" t="str">
            <v>220BSP0010016</v>
          </cell>
          <cell r="D9724" t="str">
            <v>坐垫翻折限位钣金回位簧</v>
          </cell>
        </row>
        <row r="9725">
          <cell r="B9725" t="str">
            <v>BSP0010008</v>
          </cell>
          <cell r="C9725" t="str">
            <v>230BSP0010008</v>
          </cell>
          <cell r="D9725" t="str">
            <v>靠背调节钣金回位簧</v>
          </cell>
        </row>
        <row r="9726">
          <cell r="B9726" t="str">
            <v>BSP0010011</v>
          </cell>
          <cell r="C9726" t="str">
            <v>230BSP0010011</v>
          </cell>
          <cell r="D9726" t="str">
            <v>变阻尼拉线回位簧</v>
          </cell>
        </row>
        <row r="9727">
          <cell r="B9727" t="str">
            <v>TSY0000780</v>
          </cell>
          <cell r="C9727" t="str">
            <v>220TSY0000780</v>
          </cell>
          <cell r="D9727" t="str">
            <v>KT-135-2-325mm*25mm正背</v>
          </cell>
        </row>
        <row r="9728">
          <cell r="B9728" t="str">
            <v>SHT0001938</v>
          </cell>
          <cell r="C9728" t="str">
            <v>230SHT0001938</v>
          </cell>
          <cell r="D9728" t="str">
            <v>头枕竖衬板</v>
          </cell>
        </row>
        <row r="9729">
          <cell r="B9729" t="str">
            <v>SHT0001123</v>
          </cell>
          <cell r="C9729" t="str">
            <v>230SHT0001123</v>
          </cell>
          <cell r="D9729" t="str">
            <v>罩壳固定支架</v>
          </cell>
        </row>
        <row r="9730">
          <cell r="B9730" t="str">
            <v>SLT0001126</v>
          </cell>
          <cell r="C9730" t="str">
            <v>220SLT0001126</v>
          </cell>
          <cell r="D9730" t="str">
            <v>钢丝2.5*400</v>
          </cell>
        </row>
        <row r="9731">
          <cell r="B9731" t="str">
            <v>BFA0000019</v>
          </cell>
          <cell r="C9731" t="str">
            <v>220BFA0000019</v>
          </cell>
          <cell r="D9731" t="str">
            <v>盖母黑M8</v>
          </cell>
        </row>
        <row r="9732">
          <cell r="B9732" t="str">
            <v>SLT0000244</v>
          </cell>
          <cell r="C9732" t="str">
            <v>220SLT0000244</v>
          </cell>
          <cell r="D9732" t="str">
            <v>k1头枕包装膜</v>
          </cell>
        </row>
        <row r="9733">
          <cell r="B9733" t="str">
            <v>BFA0000019</v>
          </cell>
          <cell r="C9733" t="str">
            <v>230BFA0000019</v>
          </cell>
          <cell r="D9733" t="str">
            <v>盖母黑M8</v>
          </cell>
        </row>
        <row r="9734">
          <cell r="B9734" t="str">
            <v>BFA0000193</v>
          </cell>
          <cell r="C9734" t="str">
            <v>210BFA0000193</v>
          </cell>
          <cell r="D9734" t="str">
            <v>ETX限位平垫</v>
          </cell>
        </row>
        <row r="9735">
          <cell r="B9735" t="str">
            <v>SLT0001708</v>
          </cell>
          <cell r="C9735" t="str">
            <v>220SLT0001708</v>
          </cell>
          <cell r="D9735" t="str">
            <v>M31RB头枕塑料防尘罩</v>
          </cell>
        </row>
        <row r="9736">
          <cell r="B9736" t="str">
            <v>BFA0000193</v>
          </cell>
          <cell r="C9736" t="str">
            <v>230BFA0000193</v>
          </cell>
          <cell r="D9736" t="str">
            <v>ETX限位平垫</v>
          </cell>
        </row>
        <row r="9737">
          <cell r="B9737" t="str">
            <v>REM0003158</v>
          </cell>
          <cell r="C9737" t="str">
            <v>230REM0003158</v>
          </cell>
          <cell r="D9737" t="str">
            <v>奥驰V左旋转轴总成</v>
          </cell>
        </row>
        <row r="9738">
          <cell r="B9738" t="str">
            <v>SLT0001126</v>
          </cell>
          <cell r="C9738" t="str">
            <v>230SLT0001126</v>
          </cell>
          <cell r="D9738" t="str">
            <v>钢丝2.5*400</v>
          </cell>
        </row>
        <row r="9739">
          <cell r="B9739" t="str">
            <v>TST0001107</v>
          </cell>
          <cell r="C9739" t="str">
            <v>230TST0001107</v>
          </cell>
          <cell r="D9739" t="str">
            <v>直棍</v>
          </cell>
        </row>
        <row r="9740">
          <cell r="B9740" t="str">
            <v>TSY0000163</v>
          </cell>
          <cell r="C9740" t="str">
            <v>220TSY0000163</v>
          </cell>
          <cell r="D9740" t="str">
            <v>吊紧带KT-106-255</v>
          </cell>
        </row>
        <row r="9741">
          <cell r="B9741" t="str">
            <v>TSY0000462</v>
          </cell>
          <cell r="C9741" t="str">
            <v>220TSY0000462</v>
          </cell>
          <cell r="D9741" t="str">
            <v>扣条KT-32-155</v>
          </cell>
        </row>
        <row r="9742">
          <cell r="B9742" t="str">
            <v>TSY0000729</v>
          </cell>
          <cell r="C9742" t="str">
            <v>220TSY0000729</v>
          </cell>
          <cell r="D9742" t="str">
            <v>KT-135-2-320mm*25mm副背</v>
          </cell>
        </row>
        <row r="9743">
          <cell r="B9743" t="str">
            <v>BSP0000069</v>
          </cell>
          <cell r="C9743" t="str">
            <v>210BSP0000069</v>
          </cell>
          <cell r="D9743" t="str">
            <v>6486弹簧</v>
          </cell>
        </row>
        <row r="9744">
          <cell r="B9744" t="str">
            <v>BSP0000069</v>
          </cell>
          <cell r="C9744" t="str">
            <v>230BSP0000069</v>
          </cell>
          <cell r="D9744" t="str">
            <v>6486弹簧</v>
          </cell>
        </row>
        <row r="9745">
          <cell r="B9745" t="str">
            <v>SHT0010465</v>
          </cell>
          <cell r="C9745" t="str">
            <v>220SHT0010465</v>
          </cell>
          <cell r="D9745" t="str">
            <v>气管防护长弹簧</v>
          </cell>
        </row>
        <row r="9746">
          <cell r="B9746" t="str">
            <v>BSP0000078</v>
          </cell>
          <cell r="C9746" t="str">
            <v>230BSP0000078</v>
          </cell>
          <cell r="D9746" t="str">
            <v>仰角调节机构扭簧</v>
          </cell>
        </row>
        <row r="9747">
          <cell r="B9747" t="str">
            <v>TSY0000267</v>
          </cell>
          <cell r="C9747" t="str">
            <v>220TSY0000267</v>
          </cell>
          <cell r="D9747" t="str">
            <v>吊紧带KT-135-2-230</v>
          </cell>
        </row>
        <row r="9748">
          <cell r="B9748" t="str">
            <v>BFA0000383</v>
          </cell>
          <cell r="C9748" t="str">
            <v>230BFA0000383</v>
          </cell>
          <cell r="D9748" t="str">
            <v>后安装板连接销</v>
          </cell>
        </row>
        <row r="9749">
          <cell r="B9749" t="str">
            <v>TMA0000579</v>
          </cell>
          <cell r="C9749" t="str">
            <v>210TMA0000579</v>
          </cell>
          <cell r="D9749" t="str">
            <v>35*25出口件绿色标签</v>
          </cell>
        </row>
        <row r="9750">
          <cell r="B9750" t="str">
            <v>SHT0011422</v>
          </cell>
          <cell r="C9750" t="str">
            <v>230SHT0011422</v>
          </cell>
          <cell r="D9750" t="str">
            <v>副驾仰角拉线座框固定钣金</v>
          </cell>
        </row>
        <row r="9751">
          <cell r="B9751" t="str">
            <v>BSP0000001</v>
          </cell>
          <cell r="C9751" t="str">
            <v>220BSP0000001</v>
          </cell>
          <cell r="D9751" t="str">
            <v>拉簧6486</v>
          </cell>
        </row>
        <row r="9752">
          <cell r="B9752" t="str">
            <v>SLT0010100</v>
          </cell>
          <cell r="C9752" t="str">
            <v>220SLT0010100</v>
          </cell>
          <cell r="D9752" t="str">
            <v>KT-135-2-315mm*25mm副背</v>
          </cell>
        </row>
        <row r="9753">
          <cell r="B9753" t="str">
            <v>REM0000183</v>
          </cell>
          <cell r="C9753" t="str">
            <v>210REM0000183</v>
          </cell>
          <cell r="D9753" t="str">
            <v>C35DB护罩盖板右</v>
          </cell>
        </row>
        <row r="9754">
          <cell r="B9754" t="str">
            <v>REM0003391</v>
          </cell>
          <cell r="C9754" t="str">
            <v>210REM0003391</v>
          </cell>
          <cell r="D9754" t="str">
            <v>ETX胶垫左</v>
          </cell>
        </row>
        <row r="9755">
          <cell r="B9755" t="str">
            <v>REM0003392</v>
          </cell>
          <cell r="C9755" t="str">
            <v>210REM0003392</v>
          </cell>
          <cell r="D9755" t="str">
            <v>ETX胶垫右</v>
          </cell>
        </row>
        <row r="9756">
          <cell r="B9756" t="str">
            <v>SCS0006611</v>
          </cell>
          <cell r="C9756" t="str">
            <v>220SCS0006611</v>
          </cell>
          <cell r="D9756" t="str">
            <v>C50头枕包装袋</v>
          </cell>
        </row>
        <row r="9757">
          <cell r="B9757" t="str">
            <v>SCS0004373</v>
          </cell>
          <cell r="C9757" t="str">
            <v>230SCS0004373</v>
          </cell>
          <cell r="D9757" t="str">
            <v>中改地锁拉线固定支架</v>
          </cell>
        </row>
        <row r="9758">
          <cell r="B9758" t="str">
            <v>TSY0000065</v>
          </cell>
          <cell r="C9758" t="str">
            <v>220TSY0000065</v>
          </cell>
          <cell r="D9758" t="str">
            <v>扣条KT-158-140</v>
          </cell>
        </row>
        <row r="9759">
          <cell r="B9759" t="str">
            <v>SLT0000003</v>
          </cell>
          <cell r="C9759" t="str">
            <v>220SLT0000003</v>
          </cell>
          <cell r="D9759" t="str">
            <v>钢丝2.5*520</v>
          </cell>
        </row>
        <row r="9760">
          <cell r="B9760" t="str">
            <v>RSM0000307</v>
          </cell>
          <cell r="C9760" t="str">
            <v>230RSM0000307</v>
          </cell>
          <cell r="D9760" t="str">
            <v>25的球头</v>
          </cell>
        </row>
        <row r="9761">
          <cell r="B9761" t="str">
            <v>BSP0000061</v>
          </cell>
          <cell r="C9761" t="str">
            <v>210BSP0000061</v>
          </cell>
          <cell r="D9761" t="str">
            <v>1475弹簧</v>
          </cell>
        </row>
        <row r="9762">
          <cell r="B9762" t="str">
            <v>BSP0000061</v>
          </cell>
          <cell r="C9762" t="str">
            <v>230BSP0000061</v>
          </cell>
          <cell r="D9762" t="str">
            <v>1475弹簧</v>
          </cell>
        </row>
        <row r="9763">
          <cell r="B9763" t="str">
            <v>TSY0000250</v>
          </cell>
          <cell r="C9763" t="str">
            <v>220TSY0000250</v>
          </cell>
          <cell r="D9763" t="str">
            <v>吊紧带KT-135-2-260</v>
          </cell>
        </row>
        <row r="9764">
          <cell r="B9764" t="str">
            <v>BFA0010038</v>
          </cell>
          <cell r="C9764" t="str">
            <v>210BFA0010038</v>
          </cell>
          <cell r="D9764" t="str">
            <v>5*12梅花带介自攻螺钉</v>
          </cell>
        </row>
        <row r="9765">
          <cell r="B9765" t="str">
            <v>RSM0000149</v>
          </cell>
          <cell r="C9765" t="str">
            <v>210RSM0000149</v>
          </cell>
          <cell r="D9765" t="str">
            <v>华菱星凯马下镜座垫片</v>
          </cell>
        </row>
        <row r="9766">
          <cell r="B9766" t="str">
            <v>SHT0000502</v>
          </cell>
          <cell r="C9766" t="str">
            <v>210SHT0000502</v>
          </cell>
          <cell r="D9766" t="str">
            <v>H4正副安全带导向塑料件</v>
          </cell>
        </row>
        <row r="9767">
          <cell r="B9767" t="str">
            <v>BCL0010009</v>
          </cell>
          <cell r="C9767" t="str">
            <v>220BCL0010009</v>
          </cell>
          <cell r="D9767" t="str">
            <v>靠背板固定卡扣</v>
          </cell>
        </row>
        <row r="9768">
          <cell r="B9768" t="str">
            <v>BFA0010038</v>
          </cell>
          <cell r="C9768" t="str">
            <v>220BFA0010038</v>
          </cell>
          <cell r="D9768" t="str">
            <v>5*12梅花带介自攻螺钉</v>
          </cell>
        </row>
        <row r="9769">
          <cell r="B9769" t="str">
            <v>SCS0007076</v>
          </cell>
          <cell r="C9769" t="str">
            <v>220SCS0007076</v>
          </cell>
          <cell r="D9769" t="str">
            <v>后靠背下部内嵌钢丝</v>
          </cell>
        </row>
        <row r="9770">
          <cell r="B9770" t="str">
            <v>SHT0000502</v>
          </cell>
          <cell r="C9770" t="str">
            <v>220SHT0000502</v>
          </cell>
          <cell r="D9770" t="str">
            <v>H4正副安全带导向塑料件</v>
          </cell>
        </row>
        <row r="9771">
          <cell r="B9771" t="str">
            <v>SHT0000502</v>
          </cell>
          <cell r="C9771" t="str">
            <v>230SHT0000502</v>
          </cell>
          <cell r="D9771" t="str">
            <v>H4正副安全带导向塑料件</v>
          </cell>
        </row>
        <row r="9772">
          <cell r="B9772" t="str">
            <v>SHT0001047</v>
          </cell>
          <cell r="C9772" t="str">
            <v>230SHT0001047</v>
          </cell>
          <cell r="D9772" t="str">
            <v>安全带固定板固定钣金件</v>
          </cell>
        </row>
        <row r="9773">
          <cell r="B9773" t="str">
            <v>RSM0000053</v>
          </cell>
          <cell r="C9773" t="str">
            <v>210RSM0000053</v>
          </cell>
          <cell r="D9773" t="str">
            <v>华菱补盲镜座软垫</v>
          </cell>
        </row>
        <row r="9774">
          <cell r="B9774" t="str">
            <v>TSY0000660</v>
          </cell>
          <cell r="C9774" t="str">
            <v>220TSY0000660</v>
          </cell>
          <cell r="D9774" t="str">
            <v>吊紧带KT-106-245</v>
          </cell>
        </row>
        <row r="9775">
          <cell r="B9775" t="str">
            <v>BFA0000371</v>
          </cell>
          <cell r="C9775" t="str">
            <v>230BFA0000371</v>
          </cell>
          <cell r="D9775" t="str">
            <v>回转销</v>
          </cell>
        </row>
        <row r="9776">
          <cell r="B9776" t="str">
            <v>BSP0000094</v>
          </cell>
          <cell r="C9776" t="str">
            <v>230BSP0000094</v>
          </cell>
          <cell r="D9776" t="str">
            <v>靠背长簧</v>
          </cell>
        </row>
        <row r="9777">
          <cell r="B9777" t="str">
            <v>TSY0000050</v>
          </cell>
          <cell r="C9777" t="str">
            <v>220TSY0000050</v>
          </cell>
          <cell r="D9777" t="str">
            <v>扣条KT-158-200</v>
          </cell>
        </row>
        <row r="9778">
          <cell r="B9778" t="str">
            <v>SHT0010786</v>
          </cell>
          <cell r="C9778" t="str">
            <v>230SHT0010786</v>
          </cell>
          <cell r="D9778" t="str">
            <v>罩壳固定钣金片</v>
          </cell>
        </row>
        <row r="9779">
          <cell r="B9779" t="str">
            <v>BSP0000034</v>
          </cell>
          <cell r="C9779" t="str">
            <v>230BSP0000034</v>
          </cell>
          <cell r="D9779" t="str">
            <v>开口挡圈φ15</v>
          </cell>
        </row>
        <row r="9780">
          <cell r="B9780" t="str">
            <v>SLT0002018</v>
          </cell>
          <cell r="C9780" t="str">
            <v>230SLT0002018</v>
          </cell>
          <cell r="D9780" t="str">
            <v>1800小背杂物箱支架</v>
          </cell>
        </row>
        <row r="9781">
          <cell r="B9781" t="str">
            <v>BCL0000044</v>
          </cell>
          <cell r="C9781" t="str">
            <v>210BCL0000044</v>
          </cell>
          <cell r="D9781" t="str">
            <v>BWL7500 D型卡扣组件</v>
          </cell>
        </row>
        <row r="9782">
          <cell r="B9782" t="str">
            <v>TMA0000013</v>
          </cell>
          <cell r="C9782" t="str">
            <v>210TMA0000013</v>
          </cell>
          <cell r="D9782" t="str">
            <v>黑色绝缘胶带</v>
          </cell>
        </row>
        <row r="9783">
          <cell r="B9783" t="str">
            <v>SHT0000647</v>
          </cell>
          <cell r="C9783" t="str">
            <v>220SHT0000647</v>
          </cell>
          <cell r="D9783" t="str">
            <v>欧曼升级橡胶圈</v>
          </cell>
        </row>
        <row r="9784">
          <cell r="B9784" t="str">
            <v>BFA0000336</v>
          </cell>
          <cell r="C9784" t="str">
            <v>230BFA0000336</v>
          </cell>
          <cell r="D9784" t="str">
            <v>平垫片10*1.0</v>
          </cell>
        </row>
        <row r="9785">
          <cell r="B9785" t="str">
            <v>SHT0000647</v>
          </cell>
          <cell r="C9785" t="str">
            <v>230SHT0000647</v>
          </cell>
          <cell r="D9785" t="str">
            <v>欧曼升级橡胶圈</v>
          </cell>
        </row>
        <row r="9786">
          <cell r="B9786" t="str">
            <v>TMA0000013</v>
          </cell>
          <cell r="C9786" t="str">
            <v>230TMA0000013</v>
          </cell>
          <cell r="D9786" t="str">
            <v>黑色绝缘胶带</v>
          </cell>
        </row>
        <row r="9787">
          <cell r="B9787" t="str">
            <v>BFA0000301</v>
          </cell>
          <cell r="C9787" t="str">
            <v>220BFA0000301</v>
          </cell>
          <cell r="D9787" t="str">
            <v>六角头螺栓</v>
          </cell>
        </row>
        <row r="9788">
          <cell r="B9788" t="str">
            <v>BFA0000301</v>
          </cell>
          <cell r="C9788" t="str">
            <v>230BFA0000301</v>
          </cell>
          <cell r="D9788" t="str">
            <v>六角头螺栓</v>
          </cell>
        </row>
        <row r="9789">
          <cell r="B9789" t="str">
            <v>TSY0000025</v>
          </cell>
          <cell r="C9789" t="str">
            <v>220TSY0000025</v>
          </cell>
          <cell r="D9789" t="str">
            <v>扣条KT-40-135</v>
          </cell>
        </row>
        <row r="9790">
          <cell r="B9790" t="str">
            <v>TST0001574</v>
          </cell>
          <cell r="C9790" t="str">
            <v>210TST0001574</v>
          </cell>
          <cell r="D9790" t="str">
            <v>盘点卡</v>
          </cell>
        </row>
        <row r="9791">
          <cell r="B9791" t="str">
            <v>REM0001630</v>
          </cell>
          <cell r="C9791" t="str">
            <v>210REM0001630</v>
          </cell>
          <cell r="D9791" t="str">
            <v>1475左镜座底盖</v>
          </cell>
        </row>
        <row r="9792">
          <cell r="B9792" t="str">
            <v>REM0001641</v>
          </cell>
          <cell r="C9792" t="str">
            <v>210REM0001641</v>
          </cell>
          <cell r="D9792" t="str">
            <v>1475右镜座底盖</v>
          </cell>
        </row>
        <row r="9793">
          <cell r="B9793" t="str">
            <v>REM0001645</v>
          </cell>
          <cell r="C9793" t="str">
            <v>210REM0001645</v>
          </cell>
          <cell r="D9793" t="str">
            <v>1475右舵左镜座面盖</v>
          </cell>
        </row>
        <row r="9794">
          <cell r="B9794" t="str">
            <v>REM0001648</v>
          </cell>
          <cell r="C9794" t="str">
            <v>210REM0001648</v>
          </cell>
          <cell r="D9794" t="str">
            <v>1475右舵右镜座面盖</v>
          </cell>
        </row>
        <row r="9795">
          <cell r="B9795" t="str">
            <v>BFA0000335</v>
          </cell>
          <cell r="C9795" t="str">
            <v>230BFA0000335</v>
          </cell>
          <cell r="D9795" t="str">
            <v>焊接有槽带头销</v>
          </cell>
        </row>
        <row r="9796">
          <cell r="B9796" t="str">
            <v>BFA0000610</v>
          </cell>
          <cell r="C9796" t="str">
            <v>230BFA0000610</v>
          </cell>
          <cell r="D9796" t="str">
            <v>压板螺丝20*120</v>
          </cell>
        </row>
        <row r="9797">
          <cell r="B9797" t="str">
            <v>SLT0010102</v>
          </cell>
          <cell r="C9797" t="str">
            <v>220SLT0010102</v>
          </cell>
          <cell r="D9797" t="str">
            <v>KT-135-2-295mm*25mm正座</v>
          </cell>
        </row>
        <row r="9798">
          <cell r="B9798" t="str">
            <v>TSY0010252</v>
          </cell>
          <cell r="C9798" t="str">
            <v>220TSY0010252</v>
          </cell>
          <cell r="D9798" t="str">
            <v>吊紧带290mm*27mm*N</v>
          </cell>
        </row>
        <row r="9799">
          <cell r="B9799" t="str">
            <v>TSY0010282</v>
          </cell>
          <cell r="C9799" t="str">
            <v>220TSY0010282</v>
          </cell>
          <cell r="D9799" t="str">
            <v>吊紧带290*27</v>
          </cell>
        </row>
        <row r="9800">
          <cell r="B9800" t="str">
            <v>SLT0002024</v>
          </cell>
          <cell r="C9800" t="str">
            <v>220SLT0002024</v>
          </cell>
          <cell r="D9800" t="str">
            <v>合棉预埋钢丝C</v>
          </cell>
        </row>
        <row r="9801">
          <cell r="B9801" t="str">
            <v>SLT0002027</v>
          </cell>
          <cell r="C9801" t="str">
            <v>220SLT0002027</v>
          </cell>
          <cell r="D9801" t="str">
            <v>副司机大背钢丝C</v>
          </cell>
        </row>
        <row r="9802">
          <cell r="B9802" t="str">
            <v>SLT0002028</v>
          </cell>
          <cell r="C9802" t="str">
            <v>220SLT0002028</v>
          </cell>
          <cell r="D9802" t="str">
            <v>副司机大背钢丝D</v>
          </cell>
        </row>
        <row r="9803">
          <cell r="B9803" t="str">
            <v>SLT0002024</v>
          </cell>
          <cell r="C9803" t="str">
            <v>230SLT0002024</v>
          </cell>
          <cell r="D9803" t="str">
            <v>合棉预埋钢丝C</v>
          </cell>
        </row>
        <row r="9804">
          <cell r="B9804" t="str">
            <v>SLT0002027</v>
          </cell>
          <cell r="C9804" t="str">
            <v>230SLT0002027</v>
          </cell>
          <cell r="D9804" t="str">
            <v>副司机大背钢丝C</v>
          </cell>
        </row>
        <row r="9805">
          <cell r="B9805" t="str">
            <v>SLT0002028</v>
          </cell>
          <cell r="C9805" t="str">
            <v>230SLT0002028</v>
          </cell>
          <cell r="D9805" t="str">
            <v>副司机大背钢丝D</v>
          </cell>
        </row>
        <row r="9806">
          <cell r="B9806" t="str">
            <v>REM0000506</v>
          </cell>
          <cell r="C9806" t="str">
            <v>210REM0000506</v>
          </cell>
          <cell r="D9806" t="str">
            <v>北奔橡胶堵圈</v>
          </cell>
        </row>
        <row r="9807">
          <cell r="B9807" t="str">
            <v>SHT0010895</v>
          </cell>
          <cell r="C9807" t="str">
            <v>230SHT0010895</v>
          </cell>
          <cell r="D9807" t="str">
            <v>开口挡圈</v>
          </cell>
        </row>
        <row r="9808">
          <cell r="B9808" t="str">
            <v>BAS0010006</v>
          </cell>
          <cell r="C9808" t="str">
            <v>230BAS0010006</v>
          </cell>
          <cell r="D9808" t="str">
            <v>仰角连杆2塑料轴套</v>
          </cell>
        </row>
        <row r="9809">
          <cell r="B9809" t="str">
            <v>SHT0010842</v>
          </cell>
          <cell r="C9809" t="str">
            <v>230SHT0010842</v>
          </cell>
          <cell r="D9809" t="str">
            <v>主驾仰角拉线座框固定钣金</v>
          </cell>
        </row>
        <row r="9810">
          <cell r="B9810" t="str">
            <v>SLT0002706</v>
          </cell>
          <cell r="C9810" t="str">
            <v>230SLT0002706</v>
          </cell>
          <cell r="D9810" t="str">
            <v>头枕支撑钢丝112mm</v>
          </cell>
        </row>
        <row r="9811">
          <cell r="B9811" t="str">
            <v>BFA0000160</v>
          </cell>
          <cell r="C9811" t="str">
            <v>230BFA0000160</v>
          </cell>
          <cell r="D9811" t="str">
            <v>内方螺丝6*40</v>
          </cell>
        </row>
        <row r="9812">
          <cell r="B9812" t="str">
            <v>TSY0010517</v>
          </cell>
          <cell r="C9812" t="str">
            <v>220TSY0010517</v>
          </cell>
          <cell r="D9812" t="str">
            <v>吊紧带290mm*27mm*N</v>
          </cell>
        </row>
        <row r="9813">
          <cell r="B9813" t="str">
            <v>SLT0010095</v>
          </cell>
          <cell r="C9813" t="str">
            <v>220SLT0010095</v>
          </cell>
          <cell r="D9813" t="str">
            <v>KT-135-2-290mm*25mm正背</v>
          </cell>
        </row>
        <row r="9814">
          <cell r="B9814" t="str">
            <v>TSY0000726</v>
          </cell>
          <cell r="C9814" t="str">
            <v>220TSY0000726</v>
          </cell>
          <cell r="D9814" t="str">
            <v>KT-135-2-290mm*25mm正背</v>
          </cell>
        </row>
        <row r="9815">
          <cell r="B9815" t="str">
            <v>TSY0000755</v>
          </cell>
          <cell r="C9815" t="str">
            <v>220TSY0000755</v>
          </cell>
          <cell r="D9815" t="str">
            <v>KT-135-2-290mm*25mm副背</v>
          </cell>
        </row>
        <row r="9816">
          <cell r="B9816" t="str">
            <v>BFA0000340</v>
          </cell>
          <cell r="C9816" t="str">
            <v>230BFA0000340</v>
          </cell>
          <cell r="D9816" t="str">
            <v>半圆头铆钉</v>
          </cell>
        </row>
        <row r="9817">
          <cell r="B9817" t="str">
            <v>SHT0000082</v>
          </cell>
          <cell r="C9817" t="str">
            <v>220SHT0000082</v>
          </cell>
          <cell r="D9817" t="str">
            <v>正司机标牌</v>
          </cell>
        </row>
        <row r="9818">
          <cell r="B9818" t="str">
            <v>SHT0000102</v>
          </cell>
          <cell r="C9818" t="str">
            <v>220SHT0000102</v>
          </cell>
          <cell r="D9818" t="str">
            <v>副司机标牌</v>
          </cell>
        </row>
        <row r="9819">
          <cell r="B9819" t="str">
            <v>SHT0000558</v>
          </cell>
          <cell r="C9819" t="str">
            <v>220SHT0000558</v>
          </cell>
          <cell r="D9819" t="str">
            <v>欧曼升级扶手包装膜</v>
          </cell>
        </row>
        <row r="9820">
          <cell r="B9820" t="str">
            <v>SLT0000064</v>
          </cell>
          <cell r="C9820" t="str">
            <v>220SLT0000064</v>
          </cell>
          <cell r="D9820" t="str">
            <v>M3小折手柄欧马可</v>
          </cell>
        </row>
        <row r="9821">
          <cell r="B9821" t="str">
            <v>SLT0000722</v>
          </cell>
          <cell r="C9821" t="str">
            <v>220SLT0000722</v>
          </cell>
          <cell r="D9821" t="str">
            <v>小折手柄圆棕欧马可升级</v>
          </cell>
        </row>
        <row r="9822">
          <cell r="B9822" t="str">
            <v>SLT0000749</v>
          </cell>
          <cell r="C9822" t="str">
            <v>220SLT0000749</v>
          </cell>
          <cell r="D9822" t="str">
            <v>M3小折手柄圆奥铃升级</v>
          </cell>
        </row>
        <row r="9823">
          <cell r="B9823" t="str">
            <v>SLT0002360</v>
          </cell>
          <cell r="C9823" t="str">
            <v>220SLT0002360</v>
          </cell>
          <cell r="D9823" t="str">
            <v>气囊标牌</v>
          </cell>
        </row>
        <row r="9824">
          <cell r="B9824" t="str">
            <v>SHT0000558</v>
          </cell>
          <cell r="C9824" t="str">
            <v>230SHT0000558</v>
          </cell>
          <cell r="D9824" t="str">
            <v>欧曼升级扶手包装膜</v>
          </cell>
        </row>
        <row r="9825">
          <cell r="B9825" t="str">
            <v>REM0001741</v>
          </cell>
          <cell r="C9825" t="str">
            <v>210REM0001741</v>
          </cell>
          <cell r="D9825" t="str">
            <v>奥铃防水帽</v>
          </cell>
        </row>
        <row r="9826">
          <cell r="B9826" t="str">
            <v>BFA0000413</v>
          </cell>
          <cell r="C9826" t="str">
            <v>230BFA0000413</v>
          </cell>
          <cell r="D9826" t="str">
            <v>减震扣拉簧轴</v>
          </cell>
        </row>
        <row r="9827">
          <cell r="B9827" t="str">
            <v>SLT0010090</v>
          </cell>
          <cell r="C9827" t="str">
            <v>220SLT0010090</v>
          </cell>
          <cell r="D9827" t="str">
            <v>KT-135-2-285mm*27mm副座</v>
          </cell>
        </row>
        <row r="9828">
          <cell r="B9828" t="str">
            <v>SCS0004927</v>
          </cell>
          <cell r="C9828" t="str">
            <v>220SCS0004927</v>
          </cell>
          <cell r="D9828" t="str">
            <v>中间铰链衬套</v>
          </cell>
        </row>
        <row r="9829">
          <cell r="B9829" t="str">
            <v>SCS0004927</v>
          </cell>
          <cell r="C9829" t="str">
            <v>230SCS0004927</v>
          </cell>
          <cell r="D9829" t="str">
            <v>中间铰链衬套</v>
          </cell>
        </row>
        <row r="9830">
          <cell r="B9830" t="str">
            <v>TSY0010130</v>
          </cell>
          <cell r="C9830" t="str">
            <v>220TSY0010130</v>
          </cell>
          <cell r="D9830" t="str">
            <v>吊紧带KT-135-2-280mm</v>
          </cell>
        </row>
        <row r="9831">
          <cell r="B9831" t="str">
            <v>TSY0010168</v>
          </cell>
          <cell r="C9831" t="str">
            <v>220TSY0010168</v>
          </cell>
          <cell r="D9831" t="str">
            <v>KT-135-2-27-280</v>
          </cell>
        </row>
        <row r="9832">
          <cell r="B9832" t="str">
            <v>TSY0010277</v>
          </cell>
          <cell r="C9832" t="str">
            <v>220TSY0010277</v>
          </cell>
          <cell r="D9832" t="str">
            <v>吊紧带280*27</v>
          </cell>
        </row>
        <row r="9833">
          <cell r="B9833" t="str">
            <v>SCS0004440</v>
          </cell>
          <cell r="C9833" t="str">
            <v>230SCS0004440</v>
          </cell>
          <cell r="D9833" t="str">
            <v>六分地锁拉线固定片</v>
          </cell>
        </row>
        <row r="9834">
          <cell r="B9834" t="str">
            <v>SHT0000987</v>
          </cell>
          <cell r="C9834" t="str">
            <v>230SHT0000987</v>
          </cell>
          <cell r="D9834" t="str">
            <v>左前固定罩壳钣金支架</v>
          </cell>
        </row>
        <row r="9835">
          <cell r="B9835" t="str">
            <v>SHT0001052</v>
          </cell>
          <cell r="C9835" t="str">
            <v>230SHT0001052</v>
          </cell>
          <cell r="D9835" t="str">
            <v>罩壳固定板金件</v>
          </cell>
        </row>
        <row r="9836">
          <cell r="B9836" t="str">
            <v>TSY0000756</v>
          </cell>
          <cell r="C9836" t="str">
            <v>220TSY0000756</v>
          </cell>
          <cell r="D9836" t="str">
            <v>KT-135-2-280mm*25mm正背</v>
          </cell>
        </row>
        <row r="9837">
          <cell r="B9837" t="str">
            <v>TSY0000757</v>
          </cell>
          <cell r="C9837" t="str">
            <v>220TSY0000757</v>
          </cell>
          <cell r="D9837" t="str">
            <v>KT-135-2-280mm*25mm正座</v>
          </cell>
        </row>
        <row r="9838">
          <cell r="B9838" t="str">
            <v>TSY0010523</v>
          </cell>
          <cell r="C9838" t="str">
            <v>220TSY0010523</v>
          </cell>
          <cell r="D9838" t="str">
            <v>吊紧带280mm*27mm*N</v>
          </cell>
        </row>
        <row r="9839">
          <cell r="B9839" t="str">
            <v>TSY0000023</v>
          </cell>
          <cell r="C9839" t="str">
            <v>220TSY0000023</v>
          </cell>
          <cell r="D9839" t="str">
            <v>吊紧带KT-135-2-230</v>
          </cell>
        </row>
        <row r="9840">
          <cell r="B9840" t="str">
            <v>TSY0000249</v>
          </cell>
          <cell r="C9840" t="str">
            <v>220TSY0000249</v>
          </cell>
          <cell r="D9840" t="str">
            <v>吊紧带KT-135-2-235</v>
          </cell>
        </row>
        <row r="9841">
          <cell r="B9841" t="str">
            <v>TSY0000063</v>
          </cell>
          <cell r="C9841" t="str">
            <v>220TSY0000063</v>
          </cell>
          <cell r="D9841" t="str">
            <v>吊紧带KT-106-180</v>
          </cell>
        </row>
        <row r="9842">
          <cell r="B9842" t="str">
            <v>SCS0004310</v>
          </cell>
          <cell r="C9842" t="str">
            <v>220SCS0004310</v>
          </cell>
          <cell r="D9842" t="str">
            <v>钢丝2.5*330</v>
          </cell>
        </row>
        <row r="9843">
          <cell r="B9843" t="str">
            <v>SHT0000510</v>
          </cell>
          <cell r="C9843" t="str">
            <v>220SHT0000510</v>
          </cell>
          <cell r="D9843" t="str">
            <v>白铝标牌</v>
          </cell>
        </row>
        <row r="9844">
          <cell r="B9844" t="str">
            <v>SLT0000108</v>
          </cell>
          <cell r="C9844" t="str">
            <v>220SLT0000108</v>
          </cell>
          <cell r="D9844" t="str">
            <v>钢丝2.5*380</v>
          </cell>
        </row>
        <row r="9845">
          <cell r="B9845" t="str">
            <v>SLT0000226</v>
          </cell>
          <cell r="C9845" t="str">
            <v>220SLT0000226</v>
          </cell>
          <cell r="D9845" t="str">
            <v>钢丝2.5*350</v>
          </cell>
        </row>
        <row r="9846">
          <cell r="B9846" t="str">
            <v>SCS0004310</v>
          </cell>
          <cell r="C9846" t="str">
            <v>230SCS0004310</v>
          </cell>
          <cell r="D9846" t="str">
            <v>钢丝2.5*330</v>
          </cell>
        </row>
        <row r="9847">
          <cell r="B9847" t="str">
            <v>SLT0000226</v>
          </cell>
          <cell r="C9847" t="str">
            <v>230SLT0000226</v>
          </cell>
          <cell r="D9847" t="str">
            <v>钢丝2.5*350</v>
          </cell>
        </row>
        <row r="9848">
          <cell r="B9848" t="str">
            <v>TSY0010247</v>
          </cell>
          <cell r="C9848" t="str">
            <v>220TSY0010247</v>
          </cell>
          <cell r="D9848" t="str">
            <v>吊紧带275mm*27mm*N</v>
          </cell>
        </row>
        <row r="9849">
          <cell r="B9849" t="str">
            <v>TSY0010250</v>
          </cell>
          <cell r="C9849" t="str">
            <v>220TSY0010250</v>
          </cell>
          <cell r="D9849" t="str">
            <v>吊紧带275mm*27mm*N</v>
          </cell>
        </row>
        <row r="9850">
          <cell r="B9850" t="str">
            <v>BFA0000011</v>
          </cell>
          <cell r="C9850" t="str">
            <v>220BFA0000011</v>
          </cell>
          <cell r="D9850" t="str">
            <v>六角头螺栓</v>
          </cell>
        </row>
        <row r="9851">
          <cell r="B9851" t="str">
            <v>BFA0000011</v>
          </cell>
          <cell r="C9851" t="str">
            <v>230BFA0000011</v>
          </cell>
          <cell r="D9851" t="str">
            <v>六角头螺栓</v>
          </cell>
        </row>
        <row r="9852">
          <cell r="B9852" t="str">
            <v>REM0002069</v>
          </cell>
          <cell r="C9852" t="str">
            <v>210REM0002069</v>
          </cell>
          <cell r="D9852" t="str">
            <v>￠8护管</v>
          </cell>
        </row>
        <row r="9853">
          <cell r="B9853" t="str">
            <v>BFA0000032</v>
          </cell>
          <cell r="C9853" t="str">
            <v>220BFA0000032</v>
          </cell>
          <cell r="D9853" t="str">
            <v>内六角螺丝8*40</v>
          </cell>
        </row>
        <row r="9854">
          <cell r="B9854" t="str">
            <v>SCS0005616</v>
          </cell>
          <cell r="C9854" t="str">
            <v>230SCS0005616</v>
          </cell>
          <cell r="D9854" t="str">
            <v>顶腰器手轮支架补强板</v>
          </cell>
        </row>
        <row r="9855">
          <cell r="B9855" t="str">
            <v>TSY0010543</v>
          </cell>
          <cell r="C9855" t="str">
            <v>220TSY0010543</v>
          </cell>
          <cell r="D9855" t="str">
            <v>吊紧带275mm*27mm*N</v>
          </cell>
        </row>
        <row r="9856">
          <cell r="B9856" t="str">
            <v>TSY0000162</v>
          </cell>
          <cell r="C9856" t="str">
            <v>220TSY0000162</v>
          </cell>
          <cell r="D9856" t="str">
            <v>吊紧带KT-106-225</v>
          </cell>
        </row>
        <row r="9857">
          <cell r="B9857" t="str">
            <v>REM0002965</v>
          </cell>
          <cell r="C9857" t="str">
            <v>230REM0002965</v>
          </cell>
          <cell r="D9857" t="str">
            <v>镜杆堵头</v>
          </cell>
        </row>
        <row r="9858">
          <cell r="B9858" t="str">
            <v>REM0001011</v>
          </cell>
          <cell r="C9858" t="str">
            <v>210REM0001011</v>
          </cell>
          <cell r="D9858" t="str">
            <v>ETX改型下镜座插片</v>
          </cell>
        </row>
        <row r="9859">
          <cell r="B9859" t="str">
            <v>TMA0000445</v>
          </cell>
          <cell r="C9859" t="str">
            <v>210TMA0000445</v>
          </cell>
          <cell r="D9859" t="str">
            <v>A7前下视装箱单</v>
          </cell>
        </row>
        <row r="9860">
          <cell r="B9860" t="str">
            <v>BSP0010015</v>
          </cell>
          <cell r="C9860" t="str">
            <v>220BSP0010015</v>
          </cell>
          <cell r="D9860" t="str">
            <v>调高解锁按钮回位簧</v>
          </cell>
        </row>
        <row r="9861">
          <cell r="B9861" t="str">
            <v>REM0001011</v>
          </cell>
          <cell r="C9861" t="str">
            <v>230REM0001011</v>
          </cell>
          <cell r="D9861" t="str">
            <v>ETX改型下镜座插片</v>
          </cell>
        </row>
        <row r="9862">
          <cell r="B9862" t="str">
            <v>SLT0002710</v>
          </cell>
          <cell r="C9862" t="str">
            <v>230SLT0002710</v>
          </cell>
          <cell r="D9862" t="str">
            <v>司机头枕107mm</v>
          </cell>
        </row>
        <row r="9863">
          <cell r="B9863" t="str">
            <v>TSY0010347</v>
          </cell>
          <cell r="C9863" t="str">
            <v>220TSY0010347</v>
          </cell>
          <cell r="D9863" t="str">
            <v>吊紧带270mm*27mm*N</v>
          </cell>
        </row>
        <row r="9864">
          <cell r="B9864" t="str">
            <v>BFA0000036</v>
          </cell>
          <cell r="C9864" t="str">
            <v>220BFA0000036</v>
          </cell>
          <cell r="D9864" t="str">
            <v>销轴6486</v>
          </cell>
        </row>
        <row r="9865">
          <cell r="B9865" t="str">
            <v>TSY0010129</v>
          </cell>
          <cell r="C9865" t="str">
            <v>220TSY0010129</v>
          </cell>
          <cell r="D9865" t="str">
            <v>吊紧带KT-135-2-270mm</v>
          </cell>
        </row>
        <row r="9866">
          <cell r="B9866" t="str">
            <v>SCS0003270</v>
          </cell>
          <cell r="C9866" t="str">
            <v>220SCS0003270</v>
          </cell>
          <cell r="D9866" t="str">
            <v>B40L中改挡块</v>
          </cell>
        </row>
        <row r="9867">
          <cell r="B9867" t="str">
            <v>SCS0004194</v>
          </cell>
          <cell r="C9867" t="str">
            <v>220SCS0004194</v>
          </cell>
          <cell r="D9867" t="str">
            <v>B40L中改安全带出口盖板</v>
          </cell>
        </row>
        <row r="9868">
          <cell r="B9868" t="str">
            <v>BFA0000418</v>
          </cell>
          <cell r="C9868" t="str">
            <v>210BFA0000418</v>
          </cell>
          <cell r="D9868" t="str">
            <v>外六角螺栓M8*50</v>
          </cell>
        </row>
        <row r="9869">
          <cell r="B9869" t="str">
            <v>BFA0000418</v>
          </cell>
          <cell r="C9869" t="str">
            <v>230BFA0000418</v>
          </cell>
          <cell r="D9869" t="str">
            <v>外六角螺栓M8*50</v>
          </cell>
        </row>
        <row r="9870">
          <cell r="B9870" t="str">
            <v>BSP0000021</v>
          </cell>
          <cell r="C9870" t="str">
            <v>210BSP0000021</v>
          </cell>
          <cell r="D9870" t="str">
            <v>J6K弹簧</v>
          </cell>
        </row>
        <row r="9871">
          <cell r="B9871" t="str">
            <v>BSP0000021</v>
          </cell>
          <cell r="C9871" t="str">
            <v>230BSP0000021</v>
          </cell>
          <cell r="D9871" t="str">
            <v>J6K弹簧</v>
          </cell>
        </row>
        <row r="9872">
          <cell r="B9872" t="str">
            <v>BSP0000077</v>
          </cell>
          <cell r="C9872" t="str">
            <v>230BSP0000077</v>
          </cell>
          <cell r="D9872" t="str">
            <v>回位簧</v>
          </cell>
        </row>
        <row r="9873">
          <cell r="B9873" t="str">
            <v>TSY0000758</v>
          </cell>
          <cell r="C9873" t="str">
            <v>220TSY0000758</v>
          </cell>
          <cell r="D9873" t="str">
            <v>KT-135-2-270mm*25mm副背</v>
          </cell>
        </row>
        <row r="9874">
          <cell r="B9874" t="str">
            <v>TSY0010089</v>
          </cell>
          <cell r="C9874" t="str">
            <v>220TSY0010089</v>
          </cell>
          <cell r="D9874" t="str">
            <v>吊紧带</v>
          </cell>
        </row>
        <row r="9875">
          <cell r="B9875" t="str">
            <v>BAS0000034</v>
          </cell>
          <cell r="C9875" t="str">
            <v>230BAS0000034</v>
          </cell>
          <cell r="D9875" t="str">
            <v>后管梁衬套</v>
          </cell>
        </row>
        <row r="9876">
          <cell r="B9876" t="str">
            <v>BFA0000749</v>
          </cell>
          <cell r="C9876" t="str">
            <v>220BFA0000749</v>
          </cell>
          <cell r="D9876" t="str">
            <v>开口型平圆头抽芯铆钉</v>
          </cell>
        </row>
        <row r="9877">
          <cell r="B9877" t="str">
            <v>BFA0000749</v>
          </cell>
          <cell r="C9877" t="str">
            <v>230BFA0000749</v>
          </cell>
          <cell r="D9877" t="str">
            <v>开口型平圆头抽芯铆钉</v>
          </cell>
        </row>
        <row r="9878">
          <cell r="B9878" t="str">
            <v>BFA0000642</v>
          </cell>
          <cell r="C9878" t="str">
            <v>210BFA0000642</v>
          </cell>
          <cell r="D9878" t="str">
            <v>φ10*25高强外方螺丝(黑)</v>
          </cell>
        </row>
        <row r="9879">
          <cell r="B9879" t="str">
            <v>BFA0000642</v>
          </cell>
          <cell r="C9879" t="str">
            <v>230BFA0000642</v>
          </cell>
          <cell r="D9879" t="str">
            <v>φ10*25高强外方螺丝(黑)</v>
          </cell>
        </row>
        <row r="9880">
          <cell r="B9880" t="str">
            <v>SHT0000997</v>
          </cell>
          <cell r="C9880" t="str">
            <v>230SHT0000997</v>
          </cell>
          <cell r="D9880" t="str">
            <v>悬浮机构件</v>
          </cell>
        </row>
        <row r="9881">
          <cell r="B9881" t="str">
            <v>REM0001732</v>
          </cell>
          <cell r="C9881" t="str">
            <v>210REM0001732</v>
          </cell>
          <cell r="D9881" t="str">
            <v>奥驰小碗</v>
          </cell>
        </row>
        <row r="9882">
          <cell r="B9882" t="str">
            <v>SLT0010559</v>
          </cell>
          <cell r="C9882" t="str">
            <v>230SLT0010559</v>
          </cell>
          <cell r="D9882" t="str">
            <v>外绞架加强片</v>
          </cell>
        </row>
        <row r="9883">
          <cell r="B9883" t="str">
            <v>SLT0000120</v>
          </cell>
          <cell r="C9883" t="str">
            <v>220SLT0000120</v>
          </cell>
          <cell r="D9883" t="str">
            <v>钢丝2.5*370</v>
          </cell>
        </row>
        <row r="9884">
          <cell r="B9884" t="str">
            <v>TSY0010092</v>
          </cell>
          <cell r="C9884" t="str">
            <v>220TSY0010092</v>
          </cell>
          <cell r="D9884" t="str">
            <v>KT-135-2-260mm</v>
          </cell>
        </row>
        <row r="9885">
          <cell r="B9885" t="str">
            <v>TSY0010154</v>
          </cell>
          <cell r="C9885" t="str">
            <v>220TSY0010154</v>
          </cell>
          <cell r="D9885" t="str">
            <v>吊紧带KT-135-27-260</v>
          </cell>
        </row>
        <row r="9886">
          <cell r="B9886" t="str">
            <v>TSY0010281</v>
          </cell>
          <cell r="C9886" t="str">
            <v>220TSY0010281</v>
          </cell>
          <cell r="D9886" t="str">
            <v>吊紧带260*27</v>
          </cell>
        </row>
        <row r="9887">
          <cell r="B9887" t="str">
            <v>BFA0000526</v>
          </cell>
          <cell r="C9887" t="str">
            <v>210BFA0000526</v>
          </cell>
          <cell r="D9887" t="str">
            <v>外六角6*40黑达克罗</v>
          </cell>
        </row>
        <row r="9888">
          <cell r="B9888" t="str">
            <v>SHT0000570</v>
          </cell>
          <cell r="C9888" t="str">
            <v>210SHT0000570</v>
          </cell>
          <cell r="D9888" t="str">
            <v>尼龙垫-1033E</v>
          </cell>
        </row>
        <row r="9889">
          <cell r="B9889" t="str">
            <v>BFA0000131</v>
          </cell>
          <cell r="C9889" t="str">
            <v>220BFA0000131</v>
          </cell>
          <cell r="D9889" t="str">
            <v>尼龙垫圈</v>
          </cell>
        </row>
        <row r="9890">
          <cell r="B9890" t="str">
            <v>BFA0000712</v>
          </cell>
          <cell r="C9890" t="str">
            <v>220BFA0000712</v>
          </cell>
          <cell r="D9890" t="str">
            <v>1033尼龙垫中间座用</v>
          </cell>
        </row>
        <row r="9891">
          <cell r="B9891" t="str">
            <v>SHT0000570</v>
          </cell>
          <cell r="C9891" t="str">
            <v>220SHT0000570</v>
          </cell>
          <cell r="D9891" t="str">
            <v>尼龙垫-1033E</v>
          </cell>
        </row>
        <row r="9892">
          <cell r="B9892" t="str">
            <v>BFA0000131</v>
          </cell>
          <cell r="C9892" t="str">
            <v>230BFA0000131</v>
          </cell>
          <cell r="D9892" t="str">
            <v>尼龙垫圈</v>
          </cell>
        </row>
        <row r="9893">
          <cell r="B9893" t="str">
            <v>BFA0000526</v>
          </cell>
          <cell r="C9893" t="str">
            <v>230BFA0000526</v>
          </cell>
          <cell r="D9893" t="str">
            <v>外六角6*40黑达克罗</v>
          </cell>
        </row>
        <row r="9894">
          <cell r="B9894" t="str">
            <v>SCS0005609</v>
          </cell>
          <cell r="C9894" t="str">
            <v>230SCS0005609</v>
          </cell>
          <cell r="D9894" t="str">
            <v>弹簧压片</v>
          </cell>
        </row>
        <row r="9895">
          <cell r="B9895" t="str">
            <v>BFA0000466</v>
          </cell>
          <cell r="C9895" t="str">
            <v>210BFA0000466</v>
          </cell>
          <cell r="D9895" t="str">
            <v>M8*35内方螺栓</v>
          </cell>
        </row>
        <row r="9896">
          <cell r="B9896" t="str">
            <v>BFA0000466</v>
          </cell>
          <cell r="C9896" t="str">
            <v>230BFA0000466</v>
          </cell>
          <cell r="D9896" t="str">
            <v>M8*35内方螺栓</v>
          </cell>
        </row>
        <row r="9897">
          <cell r="B9897" t="str">
            <v>SHT0010517</v>
          </cell>
          <cell r="C9897" t="str">
            <v>230SHT0010517</v>
          </cell>
          <cell r="D9897" t="str">
            <v>阻尼器变阻尼拨快</v>
          </cell>
        </row>
        <row r="9898">
          <cell r="B9898" t="str">
            <v>SLT0010099</v>
          </cell>
          <cell r="C9898" t="str">
            <v>220SLT0010099</v>
          </cell>
          <cell r="D9898" t="str">
            <v>KT-135-2-260mm*25mm副背</v>
          </cell>
        </row>
        <row r="9899">
          <cell r="B9899" t="str">
            <v>TMA0000281</v>
          </cell>
          <cell r="C9899" t="str">
            <v>210TMA0000281</v>
          </cell>
          <cell r="D9899" t="str">
            <v>20*40塑料袋</v>
          </cell>
        </row>
        <row r="9900">
          <cell r="B9900" t="str">
            <v>RSM0000308</v>
          </cell>
          <cell r="C9900" t="str">
            <v>230RSM0000308</v>
          </cell>
          <cell r="D9900" t="str">
            <v>堵头</v>
          </cell>
        </row>
        <row r="9901">
          <cell r="B9901" t="str">
            <v>BFA0000763</v>
          </cell>
          <cell r="C9901" t="str">
            <v>210BFA0000763</v>
          </cell>
          <cell r="D9901" t="str">
            <v>梅花攻 5*9(非标)</v>
          </cell>
        </row>
        <row r="9902">
          <cell r="B9902" t="str">
            <v>REM0000620</v>
          </cell>
          <cell r="C9902" t="str">
            <v>210REM0000620</v>
          </cell>
          <cell r="D9902" t="str">
            <v>转轴防尘帽二</v>
          </cell>
        </row>
        <row r="9903">
          <cell r="B9903" t="str">
            <v>REM0000781</v>
          </cell>
          <cell r="C9903" t="str">
            <v>210REM0000781</v>
          </cell>
          <cell r="D9903" t="str">
            <v>B40转向灯插接器</v>
          </cell>
        </row>
        <row r="9904">
          <cell r="B9904" t="str">
            <v>REM0010299</v>
          </cell>
          <cell r="C9904" t="str">
            <v>210REM0010299</v>
          </cell>
          <cell r="D9904" t="str">
            <v>H6下镜座装饰盖卡扣</v>
          </cell>
        </row>
        <row r="9905">
          <cell r="B9905" t="str">
            <v>RIM0000127</v>
          </cell>
          <cell r="C9905" t="str">
            <v>210RIM0000127</v>
          </cell>
          <cell r="D9905" t="str">
            <v>顶灯室内镜开关手把护套</v>
          </cell>
        </row>
        <row r="9906">
          <cell r="B9906" t="str">
            <v>SHT0010877</v>
          </cell>
          <cell r="C9906" t="str">
            <v>220SHT0010877</v>
          </cell>
          <cell r="D9906" t="str">
            <v>安全带高调解锁按钮限位块</v>
          </cell>
        </row>
        <row r="9907">
          <cell r="B9907" t="str">
            <v>SHT0011072</v>
          </cell>
          <cell r="C9907" t="str">
            <v>220SHT0011072</v>
          </cell>
          <cell r="D9907" t="str">
            <v>坐垫泡沫预埋钢丝3.1</v>
          </cell>
        </row>
        <row r="9908">
          <cell r="B9908" t="str">
            <v>SHT0011597</v>
          </cell>
          <cell r="C9908" t="str">
            <v>220SHT0011597</v>
          </cell>
          <cell r="D9908" t="str">
            <v>坐垫泡沫预埋钢丝4.1</v>
          </cell>
        </row>
        <row r="9909">
          <cell r="B9909" t="str">
            <v>SLT0010088</v>
          </cell>
          <cell r="C9909" t="str">
            <v>220SLT0010088</v>
          </cell>
          <cell r="D9909" t="str">
            <v>KT-135-2-255mm*27mm副座</v>
          </cell>
        </row>
        <row r="9910">
          <cell r="B9910" t="str">
            <v>SHT0001343</v>
          </cell>
          <cell r="C9910" t="str">
            <v>230SHT0001343</v>
          </cell>
          <cell r="D9910" t="str">
            <v>减震扣组件电泳</v>
          </cell>
        </row>
        <row r="9911">
          <cell r="B9911" t="str">
            <v>SCS0004459</v>
          </cell>
          <cell r="C9911" t="str">
            <v>230SCS0004459</v>
          </cell>
          <cell r="D9911" t="str">
            <v>头枕中间保护钣金</v>
          </cell>
        </row>
        <row r="9912">
          <cell r="B9912" t="str">
            <v>SCS0004619</v>
          </cell>
          <cell r="C9912" t="str">
            <v>230SCS0004619</v>
          </cell>
          <cell r="D9912" t="str">
            <v>副驾拉簧固定片</v>
          </cell>
        </row>
        <row r="9913">
          <cell r="B9913" t="str">
            <v>SCS0004620</v>
          </cell>
          <cell r="C9913" t="str">
            <v>230SCS0004620</v>
          </cell>
          <cell r="D9913" t="str">
            <v>主驾左侧拉簧固定片</v>
          </cell>
        </row>
        <row r="9914">
          <cell r="B9914" t="str">
            <v>SHT0001009</v>
          </cell>
          <cell r="C9914" t="str">
            <v>230SHT0001009</v>
          </cell>
          <cell r="D9914" t="str">
            <v>左右罩壳前固定片</v>
          </cell>
        </row>
        <row r="9915">
          <cell r="B9915" t="str">
            <v>SHT0001056</v>
          </cell>
          <cell r="C9915" t="str">
            <v>230SHT0001056</v>
          </cell>
          <cell r="D9915" t="str">
            <v>座垫前倾角锁舌下固定片</v>
          </cell>
        </row>
        <row r="9916">
          <cell r="B9916" t="str">
            <v>SHT0001057</v>
          </cell>
          <cell r="C9916" t="str">
            <v>230SHT0001057</v>
          </cell>
          <cell r="D9916" t="str">
            <v>座垫前倾角锁舌上固定片</v>
          </cell>
        </row>
        <row r="9917">
          <cell r="B9917" t="str">
            <v>TSY0010137</v>
          </cell>
          <cell r="C9917" t="str">
            <v>220TSY0010137</v>
          </cell>
          <cell r="D9917" t="str">
            <v>吊紧带KT-135-2-250mm</v>
          </cell>
        </row>
        <row r="9918">
          <cell r="B9918" t="str">
            <v>TSY0010256</v>
          </cell>
          <cell r="C9918" t="str">
            <v>220TSY0010256</v>
          </cell>
          <cell r="D9918" t="str">
            <v>吊紧带250mm*27mm*N</v>
          </cell>
        </row>
        <row r="9919">
          <cell r="B9919" t="str">
            <v>SLT0000017</v>
          </cell>
          <cell r="C9919" t="str">
            <v>220SLT0000017</v>
          </cell>
          <cell r="D9919" t="str">
            <v>钢丝2.5*420</v>
          </cell>
        </row>
        <row r="9920">
          <cell r="B9920" t="str">
            <v>SHT0002071</v>
          </cell>
          <cell r="C9920" t="str">
            <v>230SHT0002071</v>
          </cell>
          <cell r="D9920" t="str">
            <v>导向板固定片</v>
          </cell>
        </row>
        <row r="9921">
          <cell r="B9921" t="str">
            <v>SHT0002254</v>
          </cell>
          <cell r="C9921" t="str">
            <v>230SHT0002254</v>
          </cell>
          <cell r="D9921" t="str">
            <v>导向板固定片</v>
          </cell>
        </row>
        <row r="9922">
          <cell r="B9922" t="str">
            <v>BFA0000210</v>
          </cell>
          <cell r="C9922" t="str">
            <v>210BFA0000210</v>
          </cell>
          <cell r="D9922" t="str">
            <v>8*30内方螺丝</v>
          </cell>
        </row>
        <row r="9923">
          <cell r="B9923" t="str">
            <v>BFA0000210</v>
          </cell>
          <cell r="C9923" t="str">
            <v>230BFA0000210</v>
          </cell>
          <cell r="D9923" t="str">
            <v>8*30内方螺丝</v>
          </cell>
        </row>
        <row r="9924">
          <cell r="B9924" t="str">
            <v>TSY0010260</v>
          </cell>
          <cell r="C9924" t="str">
            <v>220TSY0010260</v>
          </cell>
          <cell r="D9924" t="str">
            <v>吊紧带245mm*27mm*N</v>
          </cell>
        </row>
        <row r="9925">
          <cell r="B9925" t="str">
            <v>TSY0010169</v>
          </cell>
          <cell r="C9925" t="str">
            <v>220TSY0010169</v>
          </cell>
          <cell r="D9925" t="str">
            <v>吊紧带245*27</v>
          </cell>
        </row>
        <row r="9926">
          <cell r="B9926" t="str">
            <v>REM0003096</v>
          </cell>
          <cell r="C9926" t="str">
            <v>230REM0003096</v>
          </cell>
          <cell r="D9926" t="str">
            <v>豪泺镜体直管</v>
          </cell>
        </row>
        <row r="9927">
          <cell r="B9927" t="str">
            <v>REM0001652</v>
          </cell>
          <cell r="C9927" t="str">
            <v>210REM0001652</v>
          </cell>
          <cell r="D9927" t="str">
            <v>1580定位片</v>
          </cell>
        </row>
        <row r="9928">
          <cell r="B9928" t="str">
            <v>SCS0003269</v>
          </cell>
          <cell r="C9928" t="str">
            <v>220SCS0003269</v>
          </cell>
          <cell r="D9928" t="str">
            <v>B40L中改衬套</v>
          </cell>
        </row>
        <row r="9929">
          <cell r="B9929" t="str">
            <v>BFA0000566</v>
          </cell>
          <cell r="C9929" t="str">
            <v>230BFA0000566</v>
          </cell>
          <cell r="D9929" t="str">
            <v>阻尼器垫片</v>
          </cell>
        </row>
        <row r="9930">
          <cell r="B9930" t="str">
            <v>BFA0000288</v>
          </cell>
          <cell r="C9930" t="str">
            <v>220BFA0000288</v>
          </cell>
          <cell r="D9930" t="str">
            <v>六角头螺栓</v>
          </cell>
        </row>
        <row r="9931">
          <cell r="B9931" t="str">
            <v>BFA0000288</v>
          </cell>
          <cell r="C9931" t="str">
            <v>230BFA0000288</v>
          </cell>
          <cell r="D9931" t="str">
            <v>六角头螺栓</v>
          </cell>
        </row>
        <row r="9932">
          <cell r="B9932" t="str">
            <v>TMA0000548</v>
          </cell>
          <cell r="C9932" t="str">
            <v>210TMA0000548</v>
          </cell>
          <cell r="D9932" t="str">
            <v>标签纸100*60</v>
          </cell>
        </row>
        <row r="9933">
          <cell r="B9933" t="str">
            <v>TSY0010165</v>
          </cell>
          <cell r="C9933" t="str">
            <v>220TSY0010165</v>
          </cell>
          <cell r="D9933" t="str">
            <v>KT-135-2-27-240</v>
          </cell>
        </row>
        <row r="9934">
          <cell r="B9934" t="str">
            <v>BFA0000524</v>
          </cell>
          <cell r="C9934" t="str">
            <v>210BFA0000524</v>
          </cell>
          <cell r="D9934" t="str">
            <v>内六角  M6*35黑锌</v>
          </cell>
        </row>
        <row r="9935">
          <cell r="B9935" t="str">
            <v>BFA0000524</v>
          </cell>
          <cell r="C9935" t="str">
            <v>230BFA0000524</v>
          </cell>
          <cell r="D9935" t="str">
            <v>内六角  M6*35黑锌</v>
          </cell>
        </row>
        <row r="9936">
          <cell r="B9936" t="str">
            <v>TSY0010522</v>
          </cell>
          <cell r="C9936" t="str">
            <v>220TSY0010522</v>
          </cell>
          <cell r="D9936" t="str">
            <v>吊紧带240mm*27mm*N</v>
          </cell>
        </row>
        <row r="9937">
          <cell r="B9937" t="str">
            <v>BFA0010037</v>
          </cell>
          <cell r="C9937" t="str">
            <v>220BFA0010037</v>
          </cell>
          <cell r="D9937" t="str">
            <v>内梅花盘头三角牙自攻螺钉</v>
          </cell>
        </row>
        <row r="9938">
          <cell r="B9938" t="str">
            <v>BFA0010037</v>
          </cell>
          <cell r="C9938" t="str">
            <v>230BFA0010037</v>
          </cell>
          <cell r="D9938" t="str">
            <v>内梅花盘头三角牙自攻螺钉</v>
          </cell>
        </row>
        <row r="9939">
          <cell r="B9939" t="str">
            <v>SLT0010755</v>
          </cell>
          <cell r="C9939" t="str">
            <v>220SLT0010755</v>
          </cell>
          <cell r="D9939" t="str">
            <v>驾驶员靠背泡沫预埋钢丝A</v>
          </cell>
        </row>
        <row r="9940">
          <cell r="B9940" t="str">
            <v>SLT0010756</v>
          </cell>
          <cell r="C9940" t="str">
            <v>220SLT0010756</v>
          </cell>
          <cell r="D9940" t="str">
            <v>驾驶员靠背泡沫预埋钢丝B</v>
          </cell>
        </row>
        <row r="9941">
          <cell r="B9941" t="str">
            <v>SLT0010757</v>
          </cell>
          <cell r="C9941" t="str">
            <v>220SLT0010757</v>
          </cell>
          <cell r="D9941" t="str">
            <v>驾驶员靠背泡沫预埋钢丝C</v>
          </cell>
        </row>
        <row r="9942">
          <cell r="B9942" t="str">
            <v>TST0001705</v>
          </cell>
          <cell r="C9942" t="str">
            <v>230TST0001705</v>
          </cell>
          <cell r="D9942" t="str">
            <v>5*20高强内方螺丝</v>
          </cell>
        </row>
        <row r="9943">
          <cell r="B9943" t="str">
            <v>TMA0000282</v>
          </cell>
          <cell r="C9943" t="str">
            <v>210TMA0000282</v>
          </cell>
          <cell r="D9943" t="str">
            <v>45*30气泡袋</v>
          </cell>
        </row>
        <row r="9944">
          <cell r="B9944" t="str">
            <v>SHT0000988</v>
          </cell>
          <cell r="C9944" t="str">
            <v>230SHT0000988</v>
          </cell>
          <cell r="D9944" t="str">
            <v>拉簧回位固定片</v>
          </cell>
        </row>
        <row r="9945">
          <cell r="B9945" t="str">
            <v>SHT0001043</v>
          </cell>
          <cell r="C9945" t="str">
            <v>230SHT0001043</v>
          </cell>
          <cell r="D9945" t="str">
            <v>下限位支架</v>
          </cell>
        </row>
        <row r="9946">
          <cell r="B9946" t="str">
            <v>SHT0010967</v>
          </cell>
          <cell r="C9946" t="str">
            <v>220SHT0010967</v>
          </cell>
          <cell r="D9946" t="str">
            <v>气管防护弹簧</v>
          </cell>
        </row>
        <row r="9947">
          <cell r="B9947" t="str">
            <v>SHT0010967</v>
          </cell>
          <cell r="C9947" t="str">
            <v>230SHT0010967</v>
          </cell>
          <cell r="D9947" t="str">
            <v>气管防护弹簧</v>
          </cell>
        </row>
        <row r="9948">
          <cell r="B9948" t="str">
            <v>REM0000904</v>
          </cell>
          <cell r="C9948" t="str">
            <v>210REM0000904</v>
          </cell>
          <cell r="D9948" t="str">
            <v>B40密封胶帽</v>
          </cell>
        </row>
        <row r="9949">
          <cell r="B9949" t="str">
            <v>BFA0000760</v>
          </cell>
          <cell r="C9949" t="str">
            <v>210BFA0000760</v>
          </cell>
          <cell r="D9949" t="str">
            <v>不锈钢开口型抽芯铆钉3*12</v>
          </cell>
        </row>
        <row r="9950">
          <cell r="B9950" t="str">
            <v>BFA0000760</v>
          </cell>
          <cell r="C9950" t="str">
            <v>220BFA0000760</v>
          </cell>
          <cell r="D9950" t="str">
            <v>不锈钢开口型抽芯铆钉3*12</v>
          </cell>
        </row>
        <row r="9951">
          <cell r="B9951" t="str">
            <v>TSY0000236</v>
          </cell>
          <cell r="C9951" t="str">
            <v>220TSY0000236</v>
          </cell>
          <cell r="D9951" t="str">
            <v>无纺布宽55mm</v>
          </cell>
        </row>
        <row r="9952">
          <cell r="B9952" t="str">
            <v>TSY0010255</v>
          </cell>
          <cell r="C9952" t="str">
            <v>220TSY0010255</v>
          </cell>
          <cell r="D9952" t="str">
            <v>吊紧带230mm*27mm*N</v>
          </cell>
        </row>
        <row r="9953">
          <cell r="B9953" t="str">
            <v>TSY0010136</v>
          </cell>
          <cell r="C9953" t="str">
            <v>220TSY0010136</v>
          </cell>
          <cell r="D9953" t="str">
            <v>吊紧带KT-135-2-230mm</v>
          </cell>
        </row>
        <row r="9954">
          <cell r="B9954" t="str">
            <v>SLT0010553</v>
          </cell>
          <cell r="C9954" t="str">
            <v>230SLT0010553</v>
          </cell>
          <cell r="D9954" t="str">
            <v>上盖板加强件</v>
          </cell>
        </row>
        <row r="9955">
          <cell r="B9955" t="str">
            <v>SLT0000030</v>
          </cell>
          <cell r="C9955" t="str">
            <v>220SLT0000030</v>
          </cell>
          <cell r="D9955" t="str">
            <v>钢丝2.5*340</v>
          </cell>
        </row>
        <row r="9956">
          <cell r="B9956" t="str">
            <v>TSY0010101</v>
          </cell>
          <cell r="C9956" t="str">
            <v>220TSY0010101</v>
          </cell>
          <cell r="D9956" t="str">
            <v>KT-135-27-230</v>
          </cell>
        </row>
        <row r="9957">
          <cell r="B9957" t="str">
            <v>RSM0000041</v>
          </cell>
          <cell r="C9957" t="str">
            <v>210RSM0000041</v>
          </cell>
          <cell r="D9957" t="str">
            <v>奥铃升级补盲球头盖</v>
          </cell>
        </row>
        <row r="9958">
          <cell r="B9958" t="str">
            <v>BSP0000049</v>
          </cell>
          <cell r="C9958" t="str">
            <v>230BSP0000049</v>
          </cell>
          <cell r="D9958" t="str">
            <v>齿板拉簧</v>
          </cell>
        </row>
        <row r="9959">
          <cell r="B9959" t="str">
            <v>BFA0000192</v>
          </cell>
          <cell r="C9959" t="str">
            <v>210BFA0000192</v>
          </cell>
          <cell r="D9959" t="str">
            <v>ST4*25自攻螺钉(不锈钢)</v>
          </cell>
        </row>
        <row r="9960">
          <cell r="B9960" t="str">
            <v>TST0001112</v>
          </cell>
          <cell r="C9960" t="str">
            <v>220TST0001112</v>
          </cell>
          <cell r="D9960" t="str">
            <v>油任垫</v>
          </cell>
        </row>
        <row r="9961">
          <cell r="B9961" t="str">
            <v>TSY0010139</v>
          </cell>
          <cell r="C9961" t="str">
            <v>220TSY0010139</v>
          </cell>
          <cell r="D9961" t="str">
            <v>吊紧带KT-135-2-225mm</v>
          </cell>
        </row>
        <row r="9962">
          <cell r="B9962" t="str">
            <v>BFA0000192</v>
          </cell>
          <cell r="C9962" t="str">
            <v>230BFA0000192</v>
          </cell>
          <cell r="D9962" t="str">
            <v>ST4*25自攻螺钉(不锈钢)</v>
          </cell>
        </row>
        <row r="9963">
          <cell r="B9963" t="str">
            <v>SHT0010788</v>
          </cell>
          <cell r="C9963" t="str">
            <v>230SHT0010788</v>
          </cell>
          <cell r="D9963" t="str">
            <v>仰角调节限位柱</v>
          </cell>
        </row>
        <row r="9964">
          <cell r="B9964" t="str">
            <v>TST0001112</v>
          </cell>
          <cell r="C9964" t="str">
            <v>230TST0001112</v>
          </cell>
          <cell r="D9964" t="str">
            <v>油任垫</v>
          </cell>
        </row>
        <row r="9965">
          <cell r="B9965" t="str">
            <v>BFA0000159</v>
          </cell>
          <cell r="C9965" t="str">
            <v>230BFA0000159</v>
          </cell>
          <cell r="D9965" t="str">
            <v>内方螺丝6*30</v>
          </cell>
        </row>
        <row r="9966">
          <cell r="B9966" t="str">
            <v>TSY0000524</v>
          </cell>
          <cell r="C9966" t="str">
            <v>220TSY0000524</v>
          </cell>
          <cell r="D9966" t="str">
            <v>板条KT-16-115</v>
          </cell>
        </row>
        <row r="9967">
          <cell r="B9967" t="str">
            <v>SHT0000162</v>
          </cell>
          <cell r="C9967" t="str">
            <v>220SHT0000162</v>
          </cell>
          <cell r="D9967" t="str">
            <v>小较链护罩黑色</v>
          </cell>
        </row>
        <row r="9968">
          <cell r="B9968" t="str">
            <v>SHT0000217</v>
          </cell>
          <cell r="C9968" t="str">
            <v>220SHT0000217</v>
          </cell>
          <cell r="D9968" t="str">
            <v>H3改型小铰链护罩</v>
          </cell>
        </row>
        <row r="9969">
          <cell r="B9969" t="str">
            <v>SLT0000829</v>
          </cell>
          <cell r="C9969" t="str">
            <v>220SLT0000829</v>
          </cell>
          <cell r="D9969" t="str">
            <v>小铰链护罩</v>
          </cell>
        </row>
        <row r="9970">
          <cell r="B9970" t="str">
            <v>SHT0000162</v>
          </cell>
          <cell r="C9970" t="str">
            <v>230SHT0000162</v>
          </cell>
          <cell r="D9970" t="str">
            <v>小较链护罩黑色</v>
          </cell>
        </row>
        <row r="9971">
          <cell r="B9971" t="str">
            <v>REM0001644</v>
          </cell>
          <cell r="C9971" t="str">
            <v>210REM0001644</v>
          </cell>
          <cell r="D9971" t="str">
            <v>1475右置车底盖左</v>
          </cell>
        </row>
        <row r="9972">
          <cell r="B9972" t="str">
            <v>BFA0000717</v>
          </cell>
          <cell r="C9972" t="str">
            <v>210BFA0000717</v>
          </cell>
          <cell r="D9972" t="str">
            <v>Φ6*70外方螺丝</v>
          </cell>
        </row>
        <row r="9973">
          <cell r="B9973" t="str">
            <v>BFA0000846</v>
          </cell>
          <cell r="C9973" t="str">
            <v>210BFA0000846</v>
          </cell>
          <cell r="D9973" t="str">
            <v>8*40螺丝 GB5783</v>
          </cell>
        </row>
        <row r="9974">
          <cell r="B9974" t="str">
            <v>BFA0000717</v>
          </cell>
          <cell r="C9974" t="str">
            <v>230BFA0000717</v>
          </cell>
          <cell r="D9974" t="str">
            <v>Φ6*70外方螺丝</v>
          </cell>
        </row>
        <row r="9975">
          <cell r="B9975" t="str">
            <v>TST0001573</v>
          </cell>
          <cell r="C9975" t="str">
            <v>210TST0001573</v>
          </cell>
          <cell r="D9975" t="str">
            <v>手提袋43*57</v>
          </cell>
        </row>
        <row r="9976">
          <cell r="B9976" t="str">
            <v>TSY0000082</v>
          </cell>
          <cell r="C9976" t="str">
            <v>220TSY0000082</v>
          </cell>
          <cell r="D9976" t="str">
            <v>板条KT-15-155</v>
          </cell>
        </row>
        <row r="9977">
          <cell r="B9977" t="str">
            <v>BFA0000375</v>
          </cell>
          <cell r="C9977" t="str">
            <v>230BFA0000375</v>
          </cell>
          <cell r="D9977" t="str">
            <v>靠背后限位销</v>
          </cell>
        </row>
        <row r="9978">
          <cell r="B9978" t="str">
            <v>BFA0000808</v>
          </cell>
          <cell r="C9978" t="str">
            <v>210BFA0000808</v>
          </cell>
          <cell r="D9978" t="str">
            <v>M6*30内方螺栓(达克罗)</v>
          </cell>
        </row>
        <row r="9979">
          <cell r="B9979" t="str">
            <v>BFA0000828</v>
          </cell>
          <cell r="C9979" t="str">
            <v>210BFA0000828</v>
          </cell>
          <cell r="D9979" t="str">
            <v>M10自锁螺母(达克罗白)</v>
          </cell>
        </row>
        <row r="9980">
          <cell r="B9980" t="str">
            <v>RIM0000010</v>
          </cell>
          <cell r="C9980" t="str">
            <v>210RIM0000010</v>
          </cell>
          <cell r="D9980" t="str">
            <v>3GD手柄弹簧</v>
          </cell>
        </row>
        <row r="9981">
          <cell r="B9981" t="str">
            <v>SLT0010764</v>
          </cell>
          <cell r="C9981" t="str">
            <v>220SLT0010764</v>
          </cell>
          <cell r="D9981" t="str">
            <v>驾驶员座垫泡沫预埋钢丝A</v>
          </cell>
        </row>
        <row r="9982">
          <cell r="B9982" t="str">
            <v>BFA0000316</v>
          </cell>
          <cell r="C9982" t="str">
            <v>230BFA0000316</v>
          </cell>
          <cell r="D9982" t="str">
            <v>焊接六角螺母 M6</v>
          </cell>
        </row>
        <row r="9983">
          <cell r="B9983" t="str">
            <v>BFA0000808</v>
          </cell>
          <cell r="C9983" t="str">
            <v>230BFA0000808</v>
          </cell>
          <cell r="D9983" t="str">
            <v>M6*30内方螺栓(达克罗)</v>
          </cell>
        </row>
        <row r="9984">
          <cell r="B9984" t="str">
            <v>SCS0007084</v>
          </cell>
          <cell r="C9984" t="str">
            <v>230SCS0007084</v>
          </cell>
          <cell r="D9984" t="str">
            <v>B40中改加强95mm</v>
          </cell>
        </row>
        <row r="9985">
          <cell r="B9985" t="str">
            <v>SHT0001942</v>
          </cell>
          <cell r="C9985" t="str">
            <v>230SHT0001942</v>
          </cell>
          <cell r="D9985" t="str">
            <v>腰托下固定片</v>
          </cell>
        </row>
        <row r="9986">
          <cell r="B9986" t="str">
            <v>TSY0010172</v>
          </cell>
          <cell r="C9986" t="str">
            <v>220TSY0010172</v>
          </cell>
          <cell r="D9986" t="str">
            <v>KT-135-2-27-220</v>
          </cell>
        </row>
        <row r="9987">
          <cell r="B9987" t="str">
            <v>SCS0004321</v>
          </cell>
          <cell r="C9987" t="str">
            <v>220SCS0004321</v>
          </cell>
          <cell r="D9987" t="str">
            <v>B40中改钢丝</v>
          </cell>
        </row>
        <row r="9988">
          <cell r="B9988" t="str">
            <v>SCS0004321</v>
          </cell>
          <cell r="C9988" t="str">
            <v>230SCS0004321</v>
          </cell>
          <cell r="D9988" t="str">
            <v>B40中改钢丝</v>
          </cell>
        </row>
        <row r="9989">
          <cell r="B9989" t="str">
            <v>BFA0000240</v>
          </cell>
          <cell r="C9989" t="str">
            <v>210BFA0000240</v>
          </cell>
          <cell r="D9989" t="str">
            <v>外六角8*35</v>
          </cell>
        </row>
        <row r="9990">
          <cell r="B9990" t="str">
            <v>BFA0000240</v>
          </cell>
          <cell r="C9990" t="str">
            <v>230BFA0000240</v>
          </cell>
          <cell r="D9990" t="str">
            <v>外六角8*35</v>
          </cell>
        </row>
        <row r="9991">
          <cell r="B9991" t="str">
            <v>BSP0000043</v>
          </cell>
          <cell r="C9991" t="str">
            <v>230BSP0000043</v>
          </cell>
          <cell r="D9991" t="str">
            <v>仰角调节机构扭簧</v>
          </cell>
        </row>
        <row r="9992">
          <cell r="B9992" t="str">
            <v>TSY0000157</v>
          </cell>
          <cell r="C9992" t="str">
            <v>220TSY0000157</v>
          </cell>
          <cell r="D9992" t="str">
            <v>板条KT-39-150</v>
          </cell>
        </row>
        <row r="9993">
          <cell r="B9993" t="str">
            <v>BFA0000458</v>
          </cell>
          <cell r="C9993" t="str">
            <v>210BFA0000458</v>
          </cell>
          <cell r="D9993" t="str">
            <v>ST6*30梅花自攻钉</v>
          </cell>
        </row>
        <row r="9994">
          <cell r="B9994" t="str">
            <v>TSY0000262</v>
          </cell>
          <cell r="C9994" t="str">
            <v>220TSY0000262</v>
          </cell>
          <cell r="D9994" t="str">
            <v>扣条KT-17-95</v>
          </cell>
        </row>
        <row r="9995">
          <cell r="B9995" t="str">
            <v>BFA0000458</v>
          </cell>
          <cell r="C9995" t="str">
            <v>230BFA0000458</v>
          </cell>
          <cell r="D9995" t="str">
            <v>ST6*30梅花自攻钉</v>
          </cell>
        </row>
        <row r="9996">
          <cell r="B9996" t="str">
            <v>REM0001642</v>
          </cell>
          <cell r="C9996" t="str">
            <v>210REM0001642</v>
          </cell>
          <cell r="D9996" t="str">
            <v>1475右镜座面盖</v>
          </cell>
        </row>
        <row r="9997">
          <cell r="B9997" t="str">
            <v>BFA0000056</v>
          </cell>
          <cell r="C9997" t="str">
            <v>210BFA0000056</v>
          </cell>
          <cell r="D9997" t="str">
            <v>(306)8*25内方螺丝(彩)</v>
          </cell>
        </row>
        <row r="9998">
          <cell r="B9998" t="str">
            <v>BSP0000098</v>
          </cell>
          <cell r="C9998" t="str">
            <v>210BSP0000098</v>
          </cell>
          <cell r="D9998" t="str">
            <v>BWL7500锁芯卡簧</v>
          </cell>
        </row>
        <row r="9999">
          <cell r="B9999" t="str">
            <v>BFA0000056</v>
          </cell>
          <cell r="C9999" t="str">
            <v>220BFA0000056</v>
          </cell>
          <cell r="D9999" t="str">
            <v>(306)8*25内方螺丝(彩)</v>
          </cell>
        </row>
        <row r="10000">
          <cell r="B10000" t="str">
            <v>BFA0000056</v>
          </cell>
          <cell r="C10000" t="str">
            <v>230BFA0000056</v>
          </cell>
          <cell r="D10000" t="str">
            <v>(306)8*25内方螺丝(彩)</v>
          </cell>
        </row>
        <row r="10001">
          <cell r="B10001" t="str">
            <v>TSY0010167</v>
          </cell>
          <cell r="C10001" t="str">
            <v>220TSY0010167</v>
          </cell>
          <cell r="D10001" t="str">
            <v>KT-135-2-27-210</v>
          </cell>
        </row>
        <row r="10002">
          <cell r="B10002" t="str">
            <v>BCL0000031</v>
          </cell>
          <cell r="C10002" t="str">
            <v>210BCL0000031</v>
          </cell>
          <cell r="D10002" t="str">
            <v>奥驰镜头限位卡子</v>
          </cell>
        </row>
        <row r="10003">
          <cell r="B10003" t="str">
            <v>RCA0000206</v>
          </cell>
          <cell r="C10003" t="str">
            <v>210RCA0000206</v>
          </cell>
          <cell r="D10003" t="str">
            <v>螺母护套</v>
          </cell>
        </row>
        <row r="10004">
          <cell r="B10004" t="str">
            <v>SHT0001058</v>
          </cell>
          <cell r="C10004" t="str">
            <v>230SHT0001058</v>
          </cell>
          <cell r="D10004" t="str">
            <v>仰角调节机构手柄钣金件</v>
          </cell>
        </row>
        <row r="10005">
          <cell r="B10005" t="str">
            <v>SHT0001059</v>
          </cell>
          <cell r="C10005" t="str">
            <v>230SHT0001059</v>
          </cell>
          <cell r="D10005" t="str">
            <v>仰角调节机构钣金件2</v>
          </cell>
        </row>
        <row r="10006">
          <cell r="B10006" t="str">
            <v>SHT0002766</v>
          </cell>
          <cell r="C10006" t="str">
            <v>230SHT0002766</v>
          </cell>
          <cell r="D10006" t="str">
            <v>驾驶员下左安全带导向钢丝</v>
          </cell>
        </row>
        <row r="10007">
          <cell r="B10007" t="str">
            <v>TSY0010544</v>
          </cell>
          <cell r="C10007" t="str">
            <v>220TSY0010544</v>
          </cell>
          <cell r="D10007" t="str">
            <v>吊紧带210mm*27mm*N</v>
          </cell>
        </row>
        <row r="10008">
          <cell r="B10008" t="str">
            <v>BFA0000237</v>
          </cell>
          <cell r="C10008" t="str">
            <v>210BFA0000237</v>
          </cell>
          <cell r="D10008" t="str">
            <v>内六角M6*25黑达克罗</v>
          </cell>
        </row>
        <row r="10009">
          <cell r="B10009" t="str">
            <v>BFA0000237</v>
          </cell>
          <cell r="C10009" t="str">
            <v>230BFA0000237</v>
          </cell>
          <cell r="D10009" t="str">
            <v>内六角M6*25黑达克罗</v>
          </cell>
        </row>
        <row r="10010">
          <cell r="B10010" t="str">
            <v>BFA0000849</v>
          </cell>
          <cell r="C10010" t="str">
            <v>210BFA0000849</v>
          </cell>
          <cell r="D10010" t="str">
            <v>8*30外方彩</v>
          </cell>
        </row>
        <row r="10011">
          <cell r="B10011" t="str">
            <v>BFA0000579</v>
          </cell>
          <cell r="C10011" t="str">
            <v>210BFA0000579</v>
          </cell>
          <cell r="D10011" t="str">
            <v>内六角6*22黑达克罗</v>
          </cell>
        </row>
        <row r="10012">
          <cell r="B10012" t="str">
            <v>BFA0000579</v>
          </cell>
          <cell r="C10012" t="str">
            <v>230BFA0000579</v>
          </cell>
          <cell r="D10012" t="str">
            <v>内六角6*22黑达克罗</v>
          </cell>
        </row>
        <row r="10013">
          <cell r="B10013" t="str">
            <v>BFA0000774</v>
          </cell>
          <cell r="C10013" t="str">
            <v>210BFA0000774</v>
          </cell>
          <cell r="D10013" t="str">
            <v>4*16抽芯钢铆钉</v>
          </cell>
        </row>
        <row r="10014">
          <cell r="B10014" t="str">
            <v>RIM0000018</v>
          </cell>
          <cell r="C10014" t="str">
            <v>210RIM0000018</v>
          </cell>
          <cell r="D10014" t="str">
            <v>18D胶条</v>
          </cell>
        </row>
        <row r="10015">
          <cell r="B10015" t="str">
            <v>TMA0000573</v>
          </cell>
          <cell r="C10015" t="str">
            <v>210TMA0000573</v>
          </cell>
          <cell r="D10015" t="str">
            <v>气泡袋200*300</v>
          </cell>
        </row>
        <row r="10016">
          <cell r="B10016" t="str">
            <v>BFA0010020</v>
          </cell>
          <cell r="C10016" t="str">
            <v>220BFA0010020</v>
          </cell>
          <cell r="D10016" t="str">
            <v>全金属六角法兰面锁紧螺母</v>
          </cell>
        </row>
        <row r="10017">
          <cell r="B10017" t="str">
            <v>SLT0010767</v>
          </cell>
          <cell r="C10017" t="str">
            <v>220SLT0010767</v>
          </cell>
          <cell r="D10017" t="str">
            <v>驾驶员座垫泡沫预埋钢丝D</v>
          </cell>
        </row>
        <row r="10018">
          <cell r="B10018" t="str">
            <v>BFA0000570</v>
          </cell>
          <cell r="C10018" t="str">
            <v>230BFA0000570</v>
          </cell>
          <cell r="D10018" t="str">
            <v>大帽抽芯铆钉</v>
          </cell>
        </row>
        <row r="10019">
          <cell r="B10019" t="str">
            <v>BFA0010020</v>
          </cell>
          <cell r="C10019" t="str">
            <v>230BFA0010020</v>
          </cell>
          <cell r="D10019" t="str">
            <v>全金属六角法兰面锁紧螺母</v>
          </cell>
        </row>
        <row r="10020">
          <cell r="B10020" t="str">
            <v>TSY0000332</v>
          </cell>
          <cell r="C10020" t="str">
            <v>220TSY0000332</v>
          </cell>
          <cell r="D10020" t="str">
            <v>扣条KT-158-120</v>
          </cell>
        </row>
        <row r="10021">
          <cell r="B10021" t="str">
            <v>REM0001686</v>
          </cell>
          <cell r="C10021" t="str">
            <v>210REM0001686</v>
          </cell>
          <cell r="D10021" t="str">
            <v>仿丰田防水帽</v>
          </cell>
        </row>
        <row r="10022">
          <cell r="B10022" t="str">
            <v>BEC0000046</v>
          </cell>
          <cell r="C10022" t="str">
            <v>210BEC0000046</v>
          </cell>
          <cell r="D10022" t="str">
            <v>出口捷运插台</v>
          </cell>
        </row>
        <row r="10023">
          <cell r="B10023" t="str">
            <v>REM0000909</v>
          </cell>
          <cell r="C10023" t="str">
            <v>210REM0000909</v>
          </cell>
          <cell r="D10023" t="str">
            <v>M20挡圈</v>
          </cell>
        </row>
        <row r="10024">
          <cell r="B10024" t="str">
            <v>TSY0000158</v>
          </cell>
          <cell r="C10024" t="str">
            <v>220TSY0000158</v>
          </cell>
          <cell r="D10024" t="str">
            <v>扣条KT-40-85</v>
          </cell>
        </row>
        <row r="10025">
          <cell r="B10025" t="str">
            <v>SCS0004323</v>
          </cell>
          <cell r="C10025" t="str">
            <v>220SCS0004323</v>
          </cell>
          <cell r="D10025" t="str">
            <v>B40中改钢丝短</v>
          </cell>
        </row>
        <row r="10026">
          <cell r="B10026" t="str">
            <v>REM0001135</v>
          </cell>
          <cell r="C10026" t="str">
            <v>210REM0001135</v>
          </cell>
          <cell r="D10026" t="str">
            <v>B80C迎宾灯密封垫左</v>
          </cell>
        </row>
        <row r="10027">
          <cell r="B10027" t="str">
            <v>REM0001158</v>
          </cell>
          <cell r="C10027" t="str">
            <v>210REM0001158</v>
          </cell>
          <cell r="D10027" t="str">
            <v>B80C迎宾灯密封垫右</v>
          </cell>
        </row>
        <row r="10028">
          <cell r="B10028" t="str">
            <v>SHT0010520</v>
          </cell>
          <cell r="C10028" t="str">
            <v>220SHT0010520</v>
          </cell>
          <cell r="D10028" t="str">
            <v>变阻尼弹簧</v>
          </cell>
        </row>
        <row r="10029">
          <cell r="B10029" t="str">
            <v>SHT0010520</v>
          </cell>
          <cell r="C10029" t="str">
            <v>230SHT0010520</v>
          </cell>
          <cell r="D10029" t="str">
            <v>变阻尼弹簧</v>
          </cell>
        </row>
        <row r="10030">
          <cell r="B10030" t="str">
            <v>SCS0004320</v>
          </cell>
          <cell r="C10030" t="str">
            <v>220SCS0004320</v>
          </cell>
          <cell r="D10030" t="str">
            <v>B40L中改钢丝长</v>
          </cell>
        </row>
        <row r="10031">
          <cell r="B10031" t="str">
            <v>SCS0004315</v>
          </cell>
          <cell r="C10031" t="str">
            <v>220SCS0004315</v>
          </cell>
          <cell r="D10031" t="str">
            <v>B40L中改钢丝短</v>
          </cell>
        </row>
        <row r="10032">
          <cell r="B10032" t="str">
            <v>SCS0004315</v>
          </cell>
          <cell r="C10032" t="str">
            <v>230SCS0004315</v>
          </cell>
          <cell r="D10032" t="str">
            <v>B40L中改钢丝短</v>
          </cell>
        </row>
        <row r="10033">
          <cell r="B10033" t="str">
            <v>TMA0000570</v>
          </cell>
          <cell r="C10033" t="str">
            <v>210TMA0000570</v>
          </cell>
          <cell r="D10033" t="str">
            <v>标签纸148*105</v>
          </cell>
        </row>
        <row r="10034">
          <cell r="B10034" t="str">
            <v>BAS0000042</v>
          </cell>
          <cell r="C10034" t="str">
            <v>230BAS0000042</v>
          </cell>
          <cell r="D10034" t="str">
            <v>尼龙衬套</v>
          </cell>
        </row>
        <row r="10035">
          <cell r="B10035" t="str">
            <v>RCA0000205</v>
          </cell>
          <cell r="C10035" t="str">
            <v>210RCA0000205</v>
          </cell>
          <cell r="D10035" t="str">
            <v>螺母护套</v>
          </cell>
        </row>
        <row r="10036">
          <cell r="B10036" t="str">
            <v>RSM0000059</v>
          </cell>
          <cell r="C10036" t="str">
            <v>210RSM0000059</v>
          </cell>
          <cell r="D10036" t="str">
            <v>N07下视镜球头盖</v>
          </cell>
        </row>
        <row r="10037">
          <cell r="B10037" t="str">
            <v>SLT0010565</v>
          </cell>
          <cell r="C10037" t="str">
            <v>230SLT0010565</v>
          </cell>
          <cell r="D10037" t="str">
            <v>内绞架加强片</v>
          </cell>
        </row>
        <row r="10038">
          <cell r="B10038" t="str">
            <v>BFA0000776</v>
          </cell>
          <cell r="C10038" t="str">
            <v>210BFA0000776</v>
          </cell>
          <cell r="D10038" t="str">
            <v>6*25外方黑达克罗</v>
          </cell>
        </row>
        <row r="10039">
          <cell r="B10039" t="str">
            <v>BFA0000813</v>
          </cell>
          <cell r="C10039" t="str">
            <v>210BFA0000813</v>
          </cell>
          <cell r="D10039" t="str">
            <v>ST4.8*25花盘头自攻螺钉</v>
          </cell>
        </row>
        <row r="10040">
          <cell r="B10040" t="str">
            <v>TMA0000475</v>
          </cell>
          <cell r="C10040" t="str">
            <v>210TMA0000475</v>
          </cell>
          <cell r="D10040" t="str">
            <v>依顿电调四线插座护套</v>
          </cell>
        </row>
        <row r="10041">
          <cell r="B10041" t="str">
            <v>SHT0001103</v>
          </cell>
          <cell r="C10041" t="str">
            <v>230SHT0001103</v>
          </cell>
          <cell r="D10041" t="str">
            <v>定位片</v>
          </cell>
        </row>
        <row r="10042">
          <cell r="B10042" t="str">
            <v>REM0001661</v>
          </cell>
          <cell r="C10042" t="str">
            <v>210REM0001661</v>
          </cell>
          <cell r="D10042" t="str">
            <v>1780定位片</v>
          </cell>
        </row>
        <row r="10043">
          <cell r="B10043" t="str">
            <v>REM0001703</v>
          </cell>
          <cell r="C10043" t="str">
            <v>210REM0001703</v>
          </cell>
          <cell r="D10043" t="str">
            <v>K1弹簧座</v>
          </cell>
        </row>
        <row r="10044">
          <cell r="B10044" t="str">
            <v>REM0001704</v>
          </cell>
          <cell r="C10044" t="str">
            <v>210REM0001704</v>
          </cell>
          <cell r="D10044" t="str">
            <v>K1尼龙衬碗</v>
          </cell>
        </row>
        <row r="10045">
          <cell r="B10045" t="str">
            <v>REM0001722</v>
          </cell>
          <cell r="C10045" t="str">
            <v>210REM0001722</v>
          </cell>
          <cell r="D10045" t="str">
            <v>时代S小碗</v>
          </cell>
        </row>
        <row r="10046">
          <cell r="B10046" t="str">
            <v>SHT0002059</v>
          </cell>
          <cell r="C10046" t="str">
            <v>230SHT0002059</v>
          </cell>
          <cell r="D10046" t="str">
            <v>左右罩壳上固定片</v>
          </cell>
        </row>
        <row r="10047">
          <cell r="B10047" t="str">
            <v>SLT0001697</v>
          </cell>
          <cell r="C10047" t="str">
            <v>220SLT0001697</v>
          </cell>
          <cell r="D10047" t="str">
            <v>副驾靠背合棉预埋钢丝B</v>
          </cell>
        </row>
        <row r="10048">
          <cell r="B10048" t="str">
            <v>SLT0001699</v>
          </cell>
          <cell r="C10048" t="str">
            <v>220SLT0001699</v>
          </cell>
          <cell r="D10048" t="str">
            <v>主驾靠背泡沫预埋钢丝F</v>
          </cell>
        </row>
        <row r="10049">
          <cell r="B10049" t="str">
            <v>SLT0001700</v>
          </cell>
          <cell r="C10049" t="str">
            <v>220SLT0001700</v>
          </cell>
          <cell r="D10049" t="str">
            <v>主驾靠背泡沫预埋钢丝E</v>
          </cell>
        </row>
        <row r="10050">
          <cell r="B10050" t="str">
            <v>BFA0000307</v>
          </cell>
          <cell r="C10050" t="str">
            <v>220BFA0000307</v>
          </cell>
          <cell r="D10050" t="str">
            <v>开口型扁圆头抽芯铆钉</v>
          </cell>
        </row>
        <row r="10051">
          <cell r="B10051" t="str">
            <v>BFA0000307</v>
          </cell>
          <cell r="C10051" t="str">
            <v>230BFA0000307</v>
          </cell>
          <cell r="D10051" t="str">
            <v>开口型扁圆头抽芯铆钉</v>
          </cell>
        </row>
        <row r="10052">
          <cell r="B10052" t="str">
            <v>TSY0010003</v>
          </cell>
          <cell r="C10052" t="str">
            <v>220TSY0010003</v>
          </cell>
          <cell r="D10052" t="str">
            <v>KT-135-2-190mm</v>
          </cell>
        </row>
        <row r="10053">
          <cell r="B10053" t="str">
            <v>SLT0001696</v>
          </cell>
          <cell r="C10053" t="str">
            <v>220SLT0001696</v>
          </cell>
          <cell r="D10053" t="str">
            <v>副驾靠背合棉预埋钢丝C</v>
          </cell>
        </row>
        <row r="10054">
          <cell r="B10054" t="str">
            <v>BSP0000048</v>
          </cell>
          <cell r="C10054" t="str">
            <v>230BSP0000048</v>
          </cell>
          <cell r="D10054" t="str">
            <v>手柄拉簧</v>
          </cell>
        </row>
        <row r="10055">
          <cell r="B10055" t="str">
            <v>SLT0001092</v>
          </cell>
          <cell r="C10055" t="str">
            <v>220SLT0001092</v>
          </cell>
          <cell r="D10055" t="str">
            <v>钢丝2.5*220</v>
          </cell>
        </row>
        <row r="10056">
          <cell r="B10056" t="str">
            <v>SLT0001093</v>
          </cell>
          <cell r="C10056" t="str">
            <v>220SLT0001093</v>
          </cell>
          <cell r="D10056" t="str">
            <v>钢丝2.5*270</v>
          </cell>
        </row>
        <row r="10057">
          <cell r="B10057" t="str">
            <v>BEC0000078</v>
          </cell>
          <cell r="C10057" t="str">
            <v>210BEC0000078</v>
          </cell>
          <cell r="D10057" t="str">
            <v>铜插头</v>
          </cell>
        </row>
        <row r="10058">
          <cell r="B10058" t="str">
            <v>TMA0000225</v>
          </cell>
          <cell r="C10058" t="str">
            <v>210TMA0000225</v>
          </cell>
          <cell r="D10058" t="str">
            <v>200小盒</v>
          </cell>
        </row>
        <row r="10059">
          <cell r="B10059" t="str">
            <v>SLT0000059</v>
          </cell>
          <cell r="C10059" t="str">
            <v>220SLT0000059</v>
          </cell>
          <cell r="D10059" t="str">
            <v>钢丝2.5*250</v>
          </cell>
        </row>
        <row r="10060">
          <cell r="B10060" t="str">
            <v>SLT0000134</v>
          </cell>
          <cell r="C10060" t="str">
            <v>220SLT0000134</v>
          </cell>
          <cell r="D10060" t="str">
            <v>钢丝2.5*300</v>
          </cell>
        </row>
        <row r="10061">
          <cell r="B10061" t="str">
            <v>SLT0001092</v>
          </cell>
          <cell r="C10061" t="str">
            <v>230SLT0001092</v>
          </cell>
          <cell r="D10061" t="str">
            <v>钢丝2.5*220</v>
          </cell>
        </row>
        <row r="10062">
          <cell r="B10062" t="str">
            <v>SLT0001093</v>
          </cell>
          <cell r="C10062" t="str">
            <v>230SLT0001093</v>
          </cell>
          <cell r="D10062" t="str">
            <v>钢丝2.5*270</v>
          </cell>
        </row>
        <row r="10063">
          <cell r="B10063" t="str">
            <v>BFA0000042</v>
          </cell>
          <cell r="C10063" t="str">
            <v>210BFA0000042</v>
          </cell>
          <cell r="D10063" t="str">
            <v>M10自锁螺母</v>
          </cell>
        </row>
        <row r="10064">
          <cell r="B10064" t="str">
            <v>BFA0000042</v>
          </cell>
          <cell r="C10064" t="str">
            <v>220BFA0000042</v>
          </cell>
          <cell r="D10064" t="str">
            <v>M10自锁螺母</v>
          </cell>
        </row>
        <row r="10065">
          <cell r="B10065" t="str">
            <v>SHT0011541</v>
          </cell>
          <cell r="C10065" t="str">
            <v>220SHT0011541</v>
          </cell>
          <cell r="D10065" t="str">
            <v>胶套</v>
          </cell>
        </row>
        <row r="10066">
          <cell r="B10066" t="str">
            <v>BFA0000042</v>
          </cell>
          <cell r="C10066" t="str">
            <v>230BFA0000042</v>
          </cell>
          <cell r="D10066" t="str">
            <v>M10自锁螺母</v>
          </cell>
        </row>
        <row r="10067">
          <cell r="B10067" t="str">
            <v>TSY0010297</v>
          </cell>
          <cell r="C10067" t="str">
            <v>220TSY0010297</v>
          </cell>
          <cell r="D10067" t="str">
            <v>吊紧带185mm*27mm*N</v>
          </cell>
        </row>
        <row r="10068">
          <cell r="B10068" t="str">
            <v>RSM0000034</v>
          </cell>
          <cell r="C10068" t="str">
            <v>210RSM0000034</v>
          </cell>
          <cell r="D10068" t="str">
            <v>M8螺栓护套</v>
          </cell>
        </row>
        <row r="10069">
          <cell r="B10069" t="str">
            <v>TSY0000080</v>
          </cell>
          <cell r="C10069" t="str">
            <v>220TSY0000080</v>
          </cell>
          <cell r="D10069" t="str">
            <v>扣条KT-40-65</v>
          </cell>
        </row>
        <row r="10070">
          <cell r="B10070" t="str">
            <v>REM0001631</v>
          </cell>
          <cell r="C10070" t="str">
            <v>210REM0001631</v>
          </cell>
          <cell r="D10070" t="str">
            <v>1475左镜座面盖</v>
          </cell>
        </row>
        <row r="10071">
          <cell r="B10071" t="str">
            <v>BFA0000815</v>
          </cell>
          <cell r="C10071" t="str">
            <v>210BFA0000815</v>
          </cell>
          <cell r="D10071" t="str">
            <v>ST4.2*16梅花盘头自攻螺钉</v>
          </cell>
        </row>
        <row r="10072">
          <cell r="B10072" t="str">
            <v>REM0001014</v>
          </cell>
          <cell r="C10072" t="str">
            <v>210REM0001014</v>
          </cell>
          <cell r="D10072" t="str">
            <v>铜插片DJ611-E2.8×0.5A</v>
          </cell>
        </row>
        <row r="10073">
          <cell r="B10073" t="str">
            <v>TSY0000730</v>
          </cell>
          <cell r="C10073" t="str">
            <v>220TSY0000730</v>
          </cell>
          <cell r="D10073" t="str">
            <v>KT-135-2-180mm*25mm副背</v>
          </cell>
        </row>
        <row r="10074">
          <cell r="B10074" t="str">
            <v>BEC0000051</v>
          </cell>
          <cell r="C10074" t="str">
            <v>210BEC0000051</v>
          </cell>
          <cell r="D10074" t="str">
            <v>按压式接线器</v>
          </cell>
        </row>
        <row r="10075">
          <cell r="B10075" t="str">
            <v>TSY0000277</v>
          </cell>
          <cell r="C10075" t="str">
            <v>220TSY0000277</v>
          </cell>
          <cell r="D10075" t="str">
            <v>板条KT-15-100</v>
          </cell>
        </row>
        <row r="10076">
          <cell r="B10076" t="str">
            <v>REM0001668</v>
          </cell>
          <cell r="C10076" t="str">
            <v>210REM0001668</v>
          </cell>
          <cell r="D10076" t="str">
            <v>重卡下视镜球头盖</v>
          </cell>
        </row>
        <row r="10077">
          <cell r="B10077" t="str">
            <v>SLT0001701</v>
          </cell>
          <cell r="C10077" t="str">
            <v>220SLT0001701</v>
          </cell>
          <cell r="D10077" t="str">
            <v>主驾靠背泡沫预埋钢丝D</v>
          </cell>
        </row>
        <row r="10078">
          <cell r="B10078" t="str">
            <v>SLT0001702</v>
          </cell>
          <cell r="C10078" t="str">
            <v>220SLT0001702</v>
          </cell>
          <cell r="D10078" t="str">
            <v>主驾靠背泡沫预埋钢丝C</v>
          </cell>
        </row>
        <row r="10079">
          <cell r="B10079" t="str">
            <v>TSY0010280</v>
          </cell>
          <cell r="C10079" t="str">
            <v>220TSY0010280</v>
          </cell>
          <cell r="D10079" t="str">
            <v>吊紧带175*27</v>
          </cell>
        </row>
        <row r="10080">
          <cell r="B10080" t="str">
            <v>BCL0000023</v>
          </cell>
          <cell r="C10080" t="str">
            <v>210BCL0000023</v>
          </cell>
          <cell r="D10080" t="str">
            <v>M20卡子</v>
          </cell>
        </row>
        <row r="10081">
          <cell r="B10081" t="str">
            <v>BFA0000188</v>
          </cell>
          <cell r="C10081" t="str">
            <v>210BFA0000188</v>
          </cell>
          <cell r="D10081" t="str">
            <v>M10螺母（白）</v>
          </cell>
        </row>
        <row r="10082">
          <cell r="B10082" t="str">
            <v>BFA0000463</v>
          </cell>
          <cell r="C10082" t="str">
            <v>210BFA0000463</v>
          </cell>
          <cell r="D10082" t="str">
            <v>M10*1.25螺母(彩)</v>
          </cell>
        </row>
        <row r="10083">
          <cell r="B10083" t="str">
            <v>BFA0000188</v>
          </cell>
          <cell r="C10083" t="str">
            <v>230BFA0000188</v>
          </cell>
          <cell r="D10083" t="str">
            <v>M10螺母（白）</v>
          </cell>
        </row>
        <row r="10084">
          <cell r="B10084" t="str">
            <v>BFA0000463</v>
          </cell>
          <cell r="C10084" t="str">
            <v>230BFA0000463</v>
          </cell>
          <cell r="D10084" t="str">
            <v>M10*1.25螺母(彩)</v>
          </cell>
        </row>
        <row r="10085">
          <cell r="B10085" t="str">
            <v>TSY0000725</v>
          </cell>
          <cell r="C10085" t="str">
            <v>220TSY0000725</v>
          </cell>
          <cell r="D10085" t="str">
            <v>KT-135-2-175mm*25mm正背</v>
          </cell>
        </row>
        <row r="10086">
          <cell r="B10086" t="str">
            <v>TSY0000024</v>
          </cell>
          <cell r="C10086" t="str">
            <v>220TSY0000024</v>
          </cell>
          <cell r="D10086" t="str">
            <v>板条KT-39-135</v>
          </cell>
        </row>
        <row r="10087">
          <cell r="B10087" t="str">
            <v>BFA0000432</v>
          </cell>
          <cell r="C10087" t="str">
            <v>230BFA0000432</v>
          </cell>
          <cell r="D10087" t="str">
            <v>尼龙衬套销轴</v>
          </cell>
        </row>
        <row r="10088">
          <cell r="B10088" t="str">
            <v>TSY0010254</v>
          </cell>
          <cell r="C10088" t="str">
            <v>220TSY0010254</v>
          </cell>
          <cell r="D10088" t="str">
            <v>吊紧带170mm*27mm*N</v>
          </cell>
        </row>
        <row r="10089">
          <cell r="B10089" t="str">
            <v>SHT0012748</v>
          </cell>
          <cell r="C10089" t="str">
            <v>220SHT0012748</v>
          </cell>
          <cell r="D10089" t="str">
            <v>靠背肩部钢丝</v>
          </cell>
        </row>
        <row r="10090">
          <cell r="B10090" t="str">
            <v>SHT0001186</v>
          </cell>
          <cell r="C10090" t="str">
            <v>230SHT0001186</v>
          </cell>
          <cell r="D10090" t="str">
            <v>减震扣塑料手柄</v>
          </cell>
        </row>
        <row r="10091">
          <cell r="B10091" t="str">
            <v>BFA0000179</v>
          </cell>
          <cell r="C10091" t="str">
            <v>210BFA0000179</v>
          </cell>
          <cell r="D10091" t="str">
            <v>平垫φ4白</v>
          </cell>
        </row>
        <row r="10092">
          <cell r="B10092" t="str">
            <v>BFA0000673</v>
          </cell>
          <cell r="C10092" t="str">
            <v>210BFA0000673</v>
          </cell>
          <cell r="D10092" t="str">
            <v>（306）台阶螺栓</v>
          </cell>
        </row>
        <row r="10093">
          <cell r="B10093" t="str">
            <v>BFA0000851</v>
          </cell>
          <cell r="C10093" t="str">
            <v>210BFA0000851</v>
          </cell>
          <cell r="D10093" t="str">
            <v>M6不锈钢螺母</v>
          </cell>
        </row>
        <row r="10094">
          <cell r="B10094" t="str">
            <v>BFA0000857</v>
          </cell>
          <cell r="C10094" t="str">
            <v>210BFA0000857</v>
          </cell>
          <cell r="D10094" t="str">
            <v>ST4.2*25梅花盘头自攻螺钉</v>
          </cell>
        </row>
        <row r="10095">
          <cell r="B10095" t="str">
            <v>REM0000931</v>
          </cell>
          <cell r="C10095" t="str">
            <v>210REM0000931</v>
          </cell>
          <cell r="D10095" t="str">
            <v>B40右后视骨架低配</v>
          </cell>
        </row>
        <row r="10096">
          <cell r="B10096" t="str">
            <v>REM0002208</v>
          </cell>
          <cell r="C10096" t="str">
            <v>210REM0002208</v>
          </cell>
          <cell r="D10096" t="str">
            <v>圆头连接片</v>
          </cell>
        </row>
        <row r="10097">
          <cell r="B10097" t="str">
            <v>BFA0000433</v>
          </cell>
          <cell r="C10097" t="str">
            <v>220BFA0000433</v>
          </cell>
          <cell r="D10097" t="str">
            <v>外六角螺栓￠8黑色</v>
          </cell>
        </row>
        <row r="10098">
          <cell r="B10098" t="str">
            <v>BAS0010007</v>
          </cell>
          <cell r="C10098" t="str">
            <v>230BAS0010007</v>
          </cell>
          <cell r="D10098" t="str">
            <v>仰角连杆2塑料垫片</v>
          </cell>
        </row>
        <row r="10099">
          <cell r="B10099" t="str">
            <v>BFA0000433</v>
          </cell>
          <cell r="C10099" t="str">
            <v>230BFA0000433</v>
          </cell>
          <cell r="D10099" t="str">
            <v>外六角螺栓￠8黑色</v>
          </cell>
        </row>
        <row r="10100">
          <cell r="B10100" t="str">
            <v>SCS0007081</v>
          </cell>
          <cell r="C10100" t="str">
            <v>230SCS0007081</v>
          </cell>
          <cell r="D10100" t="str">
            <v>3.0平垫</v>
          </cell>
        </row>
        <row r="10101">
          <cell r="B10101" t="str">
            <v>REM0001805</v>
          </cell>
          <cell r="C10101" t="str">
            <v>210REM0001805</v>
          </cell>
          <cell r="D10101" t="str">
            <v>豪泺小钢片</v>
          </cell>
        </row>
        <row r="10102">
          <cell r="B10102" t="str">
            <v>REM0002189</v>
          </cell>
          <cell r="C10102" t="str">
            <v>210REM0002189</v>
          </cell>
          <cell r="D10102" t="str">
            <v>金王子定位圈</v>
          </cell>
        </row>
        <row r="10103">
          <cell r="B10103" t="str">
            <v>BFA0000012</v>
          </cell>
          <cell r="C10103" t="str">
            <v>220BFA0000012</v>
          </cell>
          <cell r="D10103" t="str">
            <v>外方螺栓(黑)M8*25</v>
          </cell>
        </row>
        <row r="10104">
          <cell r="B10104" t="str">
            <v>BFA0000012</v>
          </cell>
          <cell r="C10104" t="str">
            <v>210BFA0000012</v>
          </cell>
          <cell r="D10104" t="str">
            <v>外方螺栓(黑)M8*25</v>
          </cell>
        </row>
        <row r="10105">
          <cell r="B10105" t="str">
            <v>BFA0000031</v>
          </cell>
          <cell r="C10105" t="str">
            <v>220BFA0000031</v>
          </cell>
          <cell r="D10105" t="str">
            <v>内六角螺栓8*25</v>
          </cell>
        </row>
        <row r="10106">
          <cell r="B10106" t="str">
            <v>BFA0000012</v>
          </cell>
          <cell r="C10106" t="str">
            <v>230BFA0000012</v>
          </cell>
          <cell r="D10106" t="str">
            <v>外方螺栓(黑)M8*25</v>
          </cell>
        </row>
        <row r="10107">
          <cell r="B10107" t="str">
            <v>TSY0000185</v>
          </cell>
          <cell r="C10107" t="str">
            <v>220TSY0000185</v>
          </cell>
          <cell r="D10107" t="str">
            <v>黑牙管宽10mm</v>
          </cell>
        </row>
        <row r="10108">
          <cell r="B10108" t="str">
            <v>SHT0001082</v>
          </cell>
          <cell r="C10108" t="str">
            <v>230SHT0001082</v>
          </cell>
          <cell r="D10108" t="str">
            <v>罩壳固定片</v>
          </cell>
        </row>
        <row r="10109">
          <cell r="B10109" t="str">
            <v>SHT0001008</v>
          </cell>
          <cell r="C10109" t="str">
            <v>230SHT0001008</v>
          </cell>
          <cell r="D10109" t="str">
            <v>左右罩壳中间固定片</v>
          </cell>
        </row>
        <row r="10110">
          <cell r="B10110" t="str">
            <v>BEC0000044</v>
          </cell>
          <cell r="C10110" t="str">
            <v>210BEC0000044</v>
          </cell>
          <cell r="D10110" t="str">
            <v>DJ611-F3X0.6A/BSO铜插头</v>
          </cell>
        </row>
        <row r="10111">
          <cell r="B10111" t="str">
            <v>BFA0000701</v>
          </cell>
          <cell r="C10111" t="str">
            <v>210BFA0000701</v>
          </cell>
          <cell r="D10111" t="str">
            <v>8*20内方螺丝</v>
          </cell>
        </row>
        <row r="10112">
          <cell r="B10112" t="str">
            <v>BFA0000701</v>
          </cell>
          <cell r="C10112" t="str">
            <v>230BFA0000701</v>
          </cell>
          <cell r="D10112" t="str">
            <v>8*20内方螺丝</v>
          </cell>
        </row>
        <row r="10113">
          <cell r="B10113" t="str">
            <v>SCS0004365</v>
          </cell>
          <cell r="C10113" t="str">
            <v>230SCS0004365</v>
          </cell>
          <cell r="D10113" t="str">
            <v>U把安装高强度铆钉</v>
          </cell>
        </row>
        <row r="10114">
          <cell r="B10114" t="str">
            <v>TSY0000285</v>
          </cell>
          <cell r="C10114" t="str">
            <v>220TSY0000285</v>
          </cell>
          <cell r="D10114" t="str">
            <v>扣条KT-32-100</v>
          </cell>
        </row>
        <row r="10115">
          <cell r="B10115" t="str">
            <v>BFA0000017</v>
          </cell>
          <cell r="C10115" t="str">
            <v>220BFA0000017</v>
          </cell>
          <cell r="D10115" t="str">
            <v>内六角圆柱头螺钉</v>
          </cell>
        </row>
        <row r="10116">
          <cell r="B10116" t="str">
            <v>BFA0000017</v>
          </cell>
          <cell r="C10116" t="str">
            <v>230BFA0000017</v>
          </cell>
          <cell r="D10116" t="str">
            <v>内六角圆柱头螺钉</v>
          </cell>
        </row>
        <row r="10117">
          <cell r="B10117" t="str">
            <v>BFA0000397</v>
          </cell>
          <cell r="C10117" t="str">
            <v>230BFA0000397</v>
          </cell>
          <cell r="D10117" t="str">
            <v>六角头螺母</v>
          </cell>
        </row>
        <row r="10118">
          <cell r="B10118" t="str">
            <v>SLT0000331</v>
          </cell>
          <cell r="C10118" t="str">
            <v>220SLT0000331</v>
          </cell>
          <cell r="D10118" t="str">
            <v>钢丝2.5*130</v>
          </cell>
        </row>
        <row r="10119">
          <cell r="B10119" t="str">
            <v>SLT0000314</v>
          </cell>
          <cell r="C10119" t="str">
            <v>220SLT0000314</v>
          </cell>
          <cell r="D10119" t="str">
            <v>钢丝2.5*180</v>
          </cell>
        </row>
        <row r="10120">
          <cell r="B10120" t="str">
            <v>SLT0000264</v>
          </cell>
          <cell r="C10120" t="str">
            <v>220SLT0000264</v>
          </cell>
          <cell r="D10120" t="str">
            <v>钢丝2.5*320</v>
          </cell>
        </row>
        <row r="10121">
          <cell r="B10121" t="str">
            <v>BFA0000459</v>
          </cell>
          <cell r="C10121" t="str">
            <v>210BFA0000459</v>
          </cell>
          <cell r="D10121" t="str">
            <v>M6*30内方螺栓(黑锌)</v>
          </cell>
        </row>
        <row r="10122">
          <cell r="B10122" t="str">
            <v>BFA0000459</v>
          </cell>
          <cell r="C10122" t="str">
            <v>230BFA0000459</v>
          </cell>
          <cell r="D10122" t="str">
            <v>M6*30内方螺栓(黑锌)</v>
          </cell>
        </row>
        <row r="10123">
          <cell r="B10123" t="str">
            <v>BFA0000035</v>
          </cell>
          <cell r="C10123" t="str">
            <v>220BFA0000035</v>
          </cell>
          <cell r="D10123" t="str">
            <v>自攻钉十字螺栓M6*25</v>
          </cell>
        </row>
        <row r="10124">
          <cell r="B10124" t="str">
            <v>BFA0000035</v>
          </cell>
          <cell r="C10124" t="str">
            <v>230BFA0000035</v>
          </cell>
          <cell r="D10124" t="str">
            <v>自攻钉十字螺栓M6*25</v>
          </cell>
        </row>
        <row r="10125">
          <cell r="B10125" t="str">
            <v>REM0001662</v>
          </cell>
          <cell r="C10125" t="str">
            <v>210REM0001662</v>
          </cell>
          <cell r="D10125" t="str">
            <v>1780厚胶堵</v>
          </cell>
        </row>
        <row r="10126">
          <cell r="B10126" t="str">
            <v>TSY0000258</v>
          </cell>
          <cell r="C10126" t="str">
            <v>220TSY0000258</v>
          </cell>
          <cell r="D10126" t="str">
            <v>卡条KT-16-95</v>
          </cell>
        </row>
        <row r="10127">
          <cell r="B10127" t="str">
            <v>BCL0000025</v>
          </cell>
          <cell r="C10127" t="str">
            <v>220BCL0000025</v>
          </cell>
          <cell r="D10127" t="str">
            <v>靠背背板卡扣</v>
          </cell>
        </row>
        <row r="10128">
          <cell r="B10128" t="str">
            <v>SLT0000274</v>
          </cell>
          <cell r="C10128" t="str">
            <v>220SLT0000274</v>
          </cell>
          <cell r="D10128" t="str">
            <v>6480解锁把手</v>
          </cell>
        </row>
        <row r="10129">
          <cell r="B10129" t="str">
            <v>RIM0000004</v>
          </cell>
          <cell r="C10129" t="str">
            <v>210RIM0000004</v>
          </cell>
          <cell r="D10129" t="str">
            <v>3GD橡胶柱</v>
          </cell>
        </row>
        <row r="10130">
          <cell r="B10130" t="str">
            <v>BFA0000130</v>
          </cell>
          <cell r="C10130" t="str">
            <v>220BFA0000130</v>
          </cell>
          <cell r="D10130" t="str">
            <v>M8*20六角头螺栓</v>
          </cell>
        </row>
        <row r="10131">
          <cell r="B10131" t="str">
            <v>BFA0000130</v>
          </cell>
          <cell r="C10131" t="str">
            <v>210BFA0000130</v>
          </cell>
          <cell r="D10131" t="str">
            <v>M8*20六角头螺栓</v>
          </cell>
        </row>
        <row r="10132">
          <cell r="B10132" t="str">
            <v>BFA0000130</v>
          </cell>
          <cell r="C10132" t="str">
            <v>230BFA0000130</v>
          </cell>
          <cell r="D10132" t="str">
            <v>M8*20六角头螺栓</v>
          </cell>
        </row>
        <row r="10133">
          <cell r="B10133" t="str">
            <v>BFA0000018</v>
          </cell>
          <cell r="C10133" t="str">
            <v>220BFA0000018</v>
          </cell>
          <cell r="D10133" t="str">
            <v>内六角圆柱头螺钉</v>
          </cell>
        </row>
        <row r="10134">
          <cell r="B10134" t="str">
            <v>BFA0000018</v>
          </cell>
          <cell r="C10134" t="str">
            <v>230BFA0000018</v>
          </cell>
          <cell r="D10134" t="str">
            <v>内六角圆柱头螺钉</v>
          </cell>
        </row>
        <row r="10135">
          <cell r="B10135" t="str">
            <v>TSY0000681</v>
          </cell>
          <cell r="C10135" t="str">
            <v>220TSY0000681</v>
          </cell>
          <cell r="D10135" t="str">
            <v>板条KT-15-105</v>
          </cell>
        </row>
        <row r="10136">
          <cell r="B10136" t="str">
            <v>TSY0010178</v>
          </cell>
          <cell r="C10136" t="str">
            <v>220TSY0010178</v>
          </cell>
          <cell r="D10136" t="str">
            <v>KT-135-2-27-150</v>
          </cell>
        </row>
        <row r="10137">
          <cell r="B10137" t="str">
            <v>BFA0000328</v>
          </cell>
          <cell r="C10137" t="str">
            <v>230BFA0000328</v>
          </cell>
          <cell r="D10137" t="str">
            <v>平头铆钉</v>
          </cell>
        </row>
        <row r="10138">
          <cell r="B10138" t="str">
            <v>BFA0000585</v>
          </cell>
          <cell r="C10138" t="str">
            <v>230BFA0000585</v>
          </cell>
          <cell r="D10138" t="str">
            <v>平垫Φ16*3.0</v>
          </cell>
        </row>
        <row r="10139">
          <cell r="B10139" t="str">
            <v>SHT0001136</v>
          </cell>
          <cell r="C10139" t="str">
            <v>230SHT0001136</v>
          </cell>
          <cell r="D10139" t="str">
            <v>罩壳卡片</v>
          </cell>
        </row>
        <row r="10140">
          <cell r="B10140" t="str">
            <v>BAS0000023</v>
          </cell>
          <cell r="C10140" t="str">
            <v>220BAS0000023</v>
          </cell>
          <cell r="D10140" t="str">
            <v>轴套</v>
          </cell>
        </row>
        <row r="10141">
          <cell r="B10141" t="str">
            <v>BAS0000023</v>
          </cell>
          <cell r="C10141" t="str">
            <v>230BAS0000023</v>
          </cell>
          <cell r="D10141" t="str">
            <v>轴套</v>
          </cell>
        </row>
        <row r="10142">
          <cell r="B10142" t="str">
            <v>TSY0010220</v>
          </cell>
          <cell r="C10142" t="str">
            <v>220TSY0010220</v>
          </cell>
          <cell r="D10142" t="str">
            <v>吊紧带</v>
          </cell>
        </row>
        <row r="10143">
          <cell r="B10143" t="str">
            <v>TSY0010436</v>
          </cell>
          <cell r="C10143" t="str">
            <v>220TSY0010436</v>
          </cell>
          <cell r="D10143" t="str">
            <v>箭型条105mm</v>
          </cell>
        </row>
        <row r="10144">
          <cell r="B10144" t="str">
            <v>RCA0000085</v>
          </cell>
          <cell r="C10144" t="str">
            <v>210RCA0000085</v>
          </cell>
          <cell r="D10144" t="str">
            <v>铰链衬碗</v>
          </cell>
        </row>
        <row r="10145">
          <cell r="B10145" t="str">
            <v>TMA0000170</v>
          </cell>
          <cell r="C10145" t="str">
            <v>210TMA0000170</v>
          </cell>
          <cell r="D10145" t="str">
            <v>1780小垫片</v>
          </cell>
        </row>
        <row r="10146">
          <cell r="B10146" t="str">
            <v>SLT0000062</v>
          </cell>
          <cell r="C10146" t="str">
            <v>220SLT0000062</v>
          </cell>
          <cell r="D10146" t="str">
            <v>M3司机滑轨主手柄富康</v>
          </cell>
        </row>
        <row r="10147">
          <cell r="B10147" t="str">
            <v>SHT0001041</v>
          </cell>
          <cell r="C10147" t="str">
            <v>230SHT0001041</v>
          </cell>
          <cell r="D10147" t="str">
            <v>副驾调角器解锁手柄电泳</v>
          </cell>
        </row>
        <row r="10148">
          <cell r="B10148" t="str">
            <v>SLT0000740</v>
          </cell>
          <cell r="C10148" t="str">
            <v>220SLT0000740</v>
          </cell>
          <cell r="D10148" t="str">
            <v>钢丝2.5*160</v>
          </cell>
        </row>
        <row r="10149">
          <cell r="B10149" t="str">
            <v>BCL0000045</v>
          </cell>
          <cell r="C10149" t="str">
            <v>210BCL0000045</v>
          </cell>
          <cell r="D10149" t="str">
            <v>6486灯泡安装卡子</v>
          </cell>
        </row>
        <row r="10150">
          <cell r="B10150" t="str">
            <v>RIM0000075</v>
          </cell>
          <cell r="C10150" t="str">
            <v>210RIM0000075</v>
          </cell>
          <cell r="D10150" t="str">
            <v>1029室灯泡卡子</v>
          </cell>
        </row>
        <row r="10151">
          <cell r="B10151" t="str">
            <v>BFA0000302</v>
          </cell>
          <cell r="C10151" t="str">
            <v>220BFA0000302</v>
          </cell>
          <cell r="D10151" t="str">
            <v>弹性圆柱销φ4*60</v>
          </cell>
        </row>
        <row r="10152">
          <cell r="B10152" t="str">
            <v>BFA0000302</v>
          </cell>
          <cell r="C10152" t="str">
            <v>230BFA0000302</v>
          </cell>
          <cell r="D10152" t="str">
            <v>弹性圆柱销φ4*60</v>
          </cell>
        </row>
        <row r="10153">
          <cell r="B10153" t="str">
            <v>SHT0011809</v>
          </cell>
          <cell r="C10153" t="str">
            <v>230SHT0011809</v>
          </cell>
          <cell r="D10153" t="str">
            <v>仰角调节机构扭簧</v>
          </cell>
        </row>
        <row r="10154">
          <cell r="B10154" t="str">
            <v>BFA0000044</v>
          </cell>
          <cell r="C10154" t="str">
            <v>230BFA0000044</v>
          </cell>
          <cell r="D10154" t="str">
            <v>M8*20六角头螺栓</v>
          </cell>
        </row>
        <row r="10155">
          <cell r="B10155" t="str">
            <v>BFA0000484</v>
          </cell>
          <cell r="C10155" t="str">
            <v>210BFA0000484</v>
          </cell>
          <cell r="D10155" t="str">
            <v>∮16*2平垫</v>
          </cell>
        </row>
        <row r="10156">
          <cell r="B10156" t="str">
            <v>BFA0000484</v>
          </cell>
          <cell r="C10156" t="str">
            <v>230BFA0000484</v>
          </cell>
          <cell r="D10156" t="str">
            <v>∮16*2平垫</v>
          </cell>
        </row>
        <row r="10157">
          <cell r="B10157" t="str">
            <v>BFA0000485</v>
          </cell>
          <cell r="C10157" t="str">
            <v>210BFA0000485</v>
          </cell>
          <cell r="D10157" t="str">
            <v>φ16*1平垫</v>
          </cell>
        </row>
        <row r="10158">
          <cell r="B10158" t="str">
            <v>BFA0000485</v>
          </cell>
          <cell r="C10158" t="str">
            <v>230BFA0000485</v>
          </cell>
          <cell r="D10158" t="str">
            <v>φ16*1平垫</v>
          </cell>
        </row>
        <row r="10159">
          <cell r="B10159" t="str">
            <v>BAS0000037</v>
          </cell>
          <cell r="C10159" t="str">
            <v>230BAS0000037</v>
          </cell>
          <cell r="D10159" t="str">
            <v>后安装板固定轴套</v>
          </cell>
        </row>
        <row r="10160">
          <cell r="B10160" t="str">
            <v>BAS0000038</v>
          </cell>
          <cell r="C10160" t="str">
            <v>230BAS0000038</v>
          </cell>
          <cell r="D10160" t="str">
            <v>滑块固定板轴套</v>
          </cell>
        </row>
        <row r="10161">
          <cell r="B10161" t="str">
            <v>BFA0000020</v>
          </cell>
          <cell r="C10161" t="str">
            <v>220BFA0000020</v>
          </cell>
          <cell r="D10161" t="str">
            <v>大平垫圈</v>
          </cell>
        </row>
        <row r="10162">
          <cell r="B10162" t="str">
            <v>REM0001783</v>
          </cell>
          <cell r="C10162" t="str">
            <v>210REM0001783</v>
          </cell>
          <cell r="D10162" t="str">
            <v>北奔小碗</v>
          </cell>
        </row>
        <row r="10163">
          <cell r="B10163" t="str">
            <v>SHT0001152</v>
          </cell>
          <cell r="C10163" t="str">
            <v>230SHT0001152</v>
          </cell>
          <cell r="D10163" t="str">
            <v>上框前横梁加强片</v>
          </cell>
        </row>
        <row r="10164">
          <cell r="B10164" t="str">
            <v>SHT0001455</v>
          </cell>
          <cell r="C10164" t="str">
            <v>230SHT0001455</v>
          </cell>
          <cell r="D10164" t="str">
            <v>内绞架加强片</v>
          </cell>
        </row>
        <row r="10165">
          <cell r="B10165" t="str">
            <v>REM0001064</v>
          </cell>
          <cell r="C10165" t="str">
            <v>210REM0001064</v>
          </cell>
          <cell r="D10165" t="str">
            <v>F2400右下镜座胶垫</v>
          </cell>
        </row>
        <row r="10166">
          <cell r="B10166" t="str">
            <v>SLT0001703</v>
          </cell>
          <cell r="C10166" t="str">
            <v>220SLT0001703</v>
          </cell>
          <cell r="D10166" t="str">
            <v>主驾靠背泡沫预埋钢丝B</v>
          </cell>
        </row>
        <row r="10167">
          <cell r="B10167" t="str">
            <v>SLT0001704</v>
          </cell>
          <cell r="C10167" t="str">
            <v>220SLT0001704</v>
          </cell>
          <cell r="D10167" t="str">
            <v>主驾靠背泡沫预埋钢丝A</v>
          </cell>
        </row>
        <row r="10168">
          <cell r="B10168" t="str">
            <v>TSY0000126</v>
          </cell>
          <cell r="C10168" t="str">
            <v>220TSY0000126</v>
          </cell>
          <cell r="D10168" t="str">
            <v>板条KT-15-90</v>
          </cell>
        </row>
        <row r="10169">
          <cell r="B10169" t="str">
            <v>REM0000687</v>
          </cell>
          <cell r="C10169" t="str">
            <v>210REM0000687</v>
          </cell>
          <cell r="D10169" t="str">
            <v>M20胶条</v>
          </cell>
        </row>
        <row r="10170">
          <cell r="B10170" t="str">
            <v>BFA0010026</v>
          </cell>
          <cell r="C10170" t="str">
            <v>230BFA0010026</v>
          </cell>
          <cell r="D10170" t="str">
            <v>大垫圈</v>
          </cell>
        </row>
        <row r="10171">
          <cell r="B10171" t="str">
            <v>TMA0000583</v>
          </cell>
          <cell r="C10171" t="str">
            <v>210TMA0000583</v>
          </cell>
          <cell r="D10171" t="str">
            <v>300*400气泡片</v>
          </cell>
        </row>
        <row r="10172">
          <cell r="B10172" t="str">
            <v>BFA0000388</v>
          </cell>
          <cell r="C10172" t="str">
            <v>230BFA0000388</v>
          </cell>
          <cell r="D10172" t="str">
            <v>盘簧钩销</v>
          </cell>
        </row>
        <row r="10173">
          <cell r="B10173" t="str">
            <v>BFA0000589</v>
          </cell>
          <cell r="C10173" t="str">
            <v>230BFA0000589</v>
          </cell>
          <cell r="D10173" t="str">
            <v>大帽抽芯铆钉4.8*16</v>
          </cell>
        </row>
        <row r="10174">
          <cell r="B10174" t="str">
            <v>SLT0000060</v>
          </cell>
          <cell r="C10174" t="str">
            <v>220SLT0000060</v>
          </cell>
          <cell r="D10174" t="str">
            <v>侧上钢丝</v>
          </cell>
        </row>
        <row r="10175">
          <cell r="B10175" t="str">
            <v>SLT0000102</v>
          </cell>
          <cell r="C10175" t="str">
            <v>220SLT0000102</v>
          </cell>
          <cell r="D10175" t="str">
            <v>靠背卡面钢丝1</v>
          </cell>
        </row>
        <row r="10176">
          <cell r="B10176" t="str">
            <v>SLT0010550</v>
          </cell>
          <cell r="C10176" t="str">
            <v>230SLT0010550</v>
          </cell>
          <cell r="D10176" t="str">
            <v>下底板焊接总成</v>
          </cell>
        </row>
        <row r="10177">
          <cell r="B10177" t="str">
            <v>SLT0010551</v>
          </cell>
          <cell r="C10177" t="str">
            <v>230SLT0010551</v>
          </cell>
          <cell r="D10177" t="str">
            <v>上盖板焊接总成</v>
          </cell>
        </row>
        <row r="10178">
          <cell r="B10178" t="str">
            <v>TSY0010147</v>
          </cell>
          <cell r="C10178" t="str">
            <v>220TSY0010147</v>
          </cell>
          <cell r="D10178" t="str">
            <v>箭型条95cm</v>
          </cell>
        </row>
        <row r="10179">
          <cell r="B10179" t="str">
            <v>BFA0000460</v>
          </cell>
          <cell r="C10179" t="str">
            <v>210BFA0000460</v>
          </cell>
          <cell r="D10179" t="str">
            <v>M6*30外方螺栓</v>
          </cell>
        </row>
        <row r="10180">
          <cell r="B10180" t="str">
            <v>BFA0000575</v>
          </cell>
          <cell r="C10180" t="str">
            <v>210BFA0000575</v>
          </cell>
          <cell r="D10180" t="str">
            <v>Φ6*40内方螺丝</v>
          </cell>
        </row>
        <row r="10181">
          <cell r="B10181" t="str">
            <v>BFA0000460</v>
          </cell>
          <cell r="C10181" t="str">
            <v>230BFA0000460</v>
          </cell>
          <cell r="D10181" t="str">
            <v>M6*30外方螺栓</v>
          </cell>
        </row>
        <row r="10182">
          <cell r="B10182" t="str">
            <v>BFA0000575</v>
          </cell>
          <cell r="C10182" t="str">
            <v>230BFA0000575</v>
          </cell>
          <cell r="D10182" t="str">
            <v>Φ6*40内方螺丝</v>
          </cell>
        </row>
        <row r="10183">
          <cell r="B10183" t="str">
            <v>DCL0000278</v>
          </cell>
          <cell r="C10183" t="str">
            <v>210DCL0000278</v>
          </cell>
          <cell r="D10183" t="str">
            <v>M6不锈钢螺母</v>
          </cell>
        </row>
        <row r="10184">
          <cell r="B10184" t="str">
            <v>REM0000807</v>
          </cell>
          <cell r="C10184" t="str">
            <v>210REM0000807</v>
          </cell>
          <cell r="D10184" t="str">
            <v>装箱单</v>
          </cell>
        </row>
        <row r="10185">
          <cell r="B10185" t="str">
            <v>TAT0000084</v>
          </cell>
          <cell r="C10185" t="str">
            <v>230TAT0000084</v>
          </cell>
          <cell r="D10185" t="str">
            <v>不干胶合格证</v>
          </cell>
        </row>
        <row r="10186">
          <cell r="B10186" t="str">
            <v>BFA0000584</v>
          </cell>
          <cell r="C10186" t="str">
            <v>210BFA0000584</v>
          </cell>
          <cell r="D10186" t="str">
            <v>4.8*42盘头自攻钉</v>
          </cell>
        </row>
        <row r="10187">
          <cell r="B10187" t="str">
            <v>BFA0000584</v>
          </cell>
          <cell r="C10187" t="str">
            <v>230BFA0000584</v>
          </cell>
          <cell r="D10187" t="str">
            <v>4.8*42盘头自攻钉</v>
          </cell>
        </row>
        <row r="10188">
          <cell r="B10188" t="str">
            <v>TMA0000226</v>
          </cell>
          <cell r="C10188" t="str">
            <v>210TMA0000226</v>
          </cell>
          <cell r="D10188" t="str">
            <v>1780小盒</v>
          </cell>
        </row>
        <row r="10189">
          <cell r="B10189" t="str">
            <v>BAS0000079</v>
          </cell>
          <cell r="C10189" t="str">
            <v>220BAS0000079</v>
          </cell>
          <cell r="D10189" t="str">
            <v>塑胶轴胶套A侧翻用</v>
          </cell>
        </row>
        <row r="10190">
          <cell r="B10190" t="str">
            <v>BFA0000196</v>
          </cell>
          <cell r="C10190" t="str">
            <v>210BFA0000196</v>
          </cell>
          <cell r="D10190" t="str">
            <v>十字圆头自攻4.8*45</v>
          </cell>
        </row>
        <row r="10191">
          <cell r="B10191" t="str">
            <v>BFA0000580</v>
          </cell>
          <cell r="C10191" t="str">
            <v>210BFA0000580</v>
          </cell>
          <cell r="D10191" t="str">
            <v>元机自攻4.8*52</v>
          </cell>
        </row>
        <row r="10192">
          <cell r="B10192" t="str">
            <v>BFA0000196</v>
          </cell>
          <cell r="C10192" t="str">
            <v>230BFA0000196</v>
          </cell>
          <cell r="D10192" t="str">
            <v>十字圆头自攻4.8*45</v>
          </cell>
        </row>
        <row r="10193">
          <cell r="B10193" t="str">
            <v>BFA0000580</v>
          </cell>
          <cell r="C10193" t="str">
            <v>230BFA0000580</v>
          </cell>
          <cell r="D10193" t="str">
            <v>元机自攻4.8*52</v>
          </cell>
        </row>
        <row r="10194">
          <cell r="B10194" t="str">
            <v>SHT0001102</v>
          </cell>
          <cell r="C10194" t="str">
            <v>230SHT0001102</v>
          </cell>
          <cell r="D10194" t="str">
            <v>支撑连杆板1衬套</v>
          </cell>
        </row>
        <row r="10195">
          <cell r="B10195" t="str">
            <v>REM0001806</v>
          </cell>
          <cell r="C10195" t="str">
            <v>210REM0001806</v>
          </cell>
          <cell r="D10195" t="str">
            <v>豪泺小碗</v>
          </cell>
        </row>
        <row r="10196">
          <cell r="B10196" t="str">
            <v>RIM0000072</v>
          </cell>
          <cell r="C10196" t="str">
            <v>210RIM0000072</v>
          </cell>
          <cell r="D10196" t="str">
            <v>1028室铁件</v>
          </cell>
        </row>
        <row r="10197">
          <cell r="B10197" t="str">
            <v>SCS0005598</v>
          </cell>
          <cell r="C10197" t="str">
            <v>230SCS0005598</v>
          </cell>
          <cell r="D10197" t="str">
            <v>挂簧钩</v>
          </cell>
        </row>
        <row r="10198">
          <cell r="B10198" t="str">
            <v>BAS0000031</v>
          </cell>
          <cell r="C10198" t="str">
            <v>230BAS0000031</v>
          </cell>
          <cell r="D10198" t="str">
            <v>尼龙衬套</v>
          </cell>
        </row>
        <row r="10199">
          <cell r="B10199" t="str">
            <v>REM0001905</v>
          </cell>
          <cell r="C10199" t="str">
            <v>210REM0001905</v>
          </cell>
          <cell r="D10199" t="str">
            <v>欧曼重卡防水帽</v>
          </cell>
        </row>
        <row r="10200">
          <cell r="B10200" t="str">
            <v>BAS0000043</v>
          </cell>
          <cell r="C10200" t="str">
            <v>230BAS0000043</v>
          </cell>
          <cell r="D10200" t="str">
            <v>尼龙衬套</v>
          </cell>
        </row>
        <row r="10201">
          <cell r="B10201" t="str">
            <v>BFA0000461</v>
          </cell>
          <cell r="C10201" t="str">
            <v>210BFA0000461</v>
          </cell>
          <cell r="D10201" t="str">
            <v>M6*35十一字螺栓</v>
          </cell>
        </row>
        <row r="10202">
          <cell r="B10202" t="str">
            <v>BFA0000461</v>
          </cell>
          <cell r="C10202" t="str">
            <v>230BFA0000461</v>
          </cell>
          <cell r="D10202" t="str">
            <v>M6*35十一字螺栓</v>
          </cell>
        </row>
        <row r="10203">
          <cell r="B10203" t="str">
            <v>BFA0000809</v>
          </cell>
          <cell r="C10203" t="str">
            <v>210BFA0000809</v>
          </cell>
          <cell r="D10203" t="str">
            <v>5.5*13黑锌自攻螺丝</v>
          </cell>
        </row>
        <row r="10204">
          <cell r="B10204" t="str">
            <v>BFA0000180</v>
          </cell>
          <cell r="C10204" t="str">
            <v>210BFA0000180</v>
          </cell>
          <cell r="D10204" t="str">
            <v>元字十字钉4*45白</v>
          </cell>
        </row>
        <row r="10205">
          <cell r="B10205" t="str">
            <v>REM0000793</v>
          </cell>
          <cell r="C10205" t="str">
            <v>210REM0000793</v>
          </cell>
          <cell r="D10205" t="str">
            <v>C30D毛毡</v>
          </cell>
        </row>
        <row r="10206">
          <cell r="B10206" t="str">
            <v>BFA0000180</v>
          </cell>
          <cell r="C10206" t="str">
            <v>230BFA0000180</v>
          </cell>
          <cell r="D10206" t="str">
            <v>元字十字钉4*45白</v>
          </cell>
        </row>
        <row r="10207">
          <cell r="B10207" t="str">
            <v>REM0001634</v>
          </cell>
          <cell r="C10207" t="str">
            <v>210REM0001634</v>
          </cell>
          <cell r="D10207" t="str">
            <v>1475尼龙弹垫</v>
          </cell>
        </row>
        <row r="10208">
          <cell r="B10208" t="str">
            <v>BFA0000308</v>
          </cell>
          <cell r="C10208" t="str">
            <v>220BFA0000308</v>
          </cell>
          <cell r="D10208" t="str">
            <v>开口挡圈</v>
          </cell>
        </row>
        <row r="10209">
          <cell r="B10209" t="str">
            <v>BFA0000308</v>
          </cell>
          <cell r="C10209" t="str">
            <v>230BFA0000308</v>
          </cell>
          <cell r="D10209" t="str">
            <v>开口挡圈</v>
          </cell>
        </row>
        <row r="10210">
          <cell r="B10210" t="str">
            <v>BFA0000292</v>
          </cell>
          <cell r="C10210" t="str">
            <v>220BFA0000292</v>
          </cell>
          <cell r="D10210" t="str">
            <v>φ4.2*16元机自攻螺丝</v>
          </cell>
        </row>
        <row r="10211">
          <cell r="B10211" t="str">
            <v>BFA0000292</v>
          </cell>
          <cell r="C10211" t="str">
            <v>230BFA0000292</v>
          </cell>
          <cell r="D10211" t="str">
            <v>φ4.2*16元机自攻螺丝</v>
          </cell>
        </row>
        <row r="10212">
          <cell r="B10212" t="str">
            <v>BFA0000292</v>
          </cell>
          <cell r="C10212" t="str">
            <v>210BFA0000292</v>
          </cell>
          <cell r="D10212" t="str">
            <v>φ4.2*16元机自攻螺丝</v>
          </cell>
        </row>
        <row r="10213">
          <cell r="B10213" t="str">
            <v>SLT0010758</v>
          </cell>
          <cell r="C10213" t="str">
            <v>220SLT0010758</v>
          </cell>
          <cell r="D10213" t="str">
            <v>驾驶员靠背泡沫预埋钢丝D</v>
          </cell>
        </row>
        <row r="10214">
          <cell r="B10214" t="str">
            <v>SLT0010766</v>
          </cell>
          <cell r="C10214" t="str">
            <v>220SLT0010766</v>
          </cell>
          <cell r="D10214" t="str">
            <v>驾驶员座垫泡沫预埋钢丝C</v>
          </cell>
        </row>
        <row r="10215">
          <cell r="B10215" t="str">
            <v>RCA0000199</v>
          </cell>
          <cell r="C10215" t="str">
            <v>210RCA0000199</v>
          </cell>
          <cell r="D10215" t="str">
            <v>卡钉</v>
          </cell>
        </row>
        <row r="10216">
          <cell r="B10216" t="str">
            <v>REM0001733</v>
          </cell>
          <cell r="C10216" t="str">
            <v>210REM0001733</v>
          </cell>
          <cell r="D10216" t="str">
            <v>欧马可镜座垫圈</v>
          </cell>
        </row>
        <row r="10217">
          <cell r="B10217" t="str">
            <v>BFA0000396</v>
          </cell>
          <cell r="C10217" t="str">
            <v>230BFA0000396</v>
          </cell>
          <cell r="D10217" t="str">
            <v>内六角圆柱头螺钉</v>
          </cell>
        </row>
        <row r="10218">
          <cell r="B10218" t="str">
            <v>BFA0000003</v>
          </cell>
          <cell r="C10218" t="str">
            <v>220BFA0000003</v>
          </cell>
          <cell r="D10218" t="str">
            <v>F扣</v>
          </cell>
        </row>
        <row r="10219">
          <cell r="B10219" t="str">
            <v>BFA0000003</v>
          </cell>
          <cell r="C10219" t="str">
            <v>230BFA0000003</v>
          </cell>
          <cell r="D10219" t="str">
            <v>F扣</v>
          </cell>
        </row>
        <row r="10220">
          <cell r="B10220" t="str">
            <v>BCL0000048</v>
          </cell>
          <cell r="C10220" t="str">
            <v>210BCL0000048</v>
          </cell>
          <cell r="D10220" t="str">
            <v>塑料铆钉(卡扣)</v>
          </cell>
        </row>
        <row r="10221">
          <cell r="B10221" t="str">
            <v>TSY0000705</v>
          </cell>
          <cell r="C10221" t="str">
            <v>220TSY0000705</v>
          </cell>
          <cell r="D10221" t="str">
            <v>扣条KT-17-30</v>
          </cell>
        </row>
        <row r="10222">
          <cell r="B10222" t="str">
            <v>TSY0000184</v>
          </cell>
          <cell r="C10222" t="str">
            <v>220TSY0000184</v>
          </cell>
          <cell r="D10222" t="str">
            <v>板条KT-15-80</v>
          </cell>
        </row>
        <row r="10223">
          <cell r="B10223" t="str">
            <v>REM0002068</v>
          </cell>
          <cell r="C10223" t="str">
            <v>210REM0002068</v>
          </cell>
          <cell r="D10223" t="str">
            <v>￠3.5护管</v>
          </cell>
        </row>
        <row r="10224">
          <cell r="B10224" t="str">
            <v>TSY0000061</v>
          </cell>
          <cell r="C10224" t="str">
            <v>220TSY0000061</v>
          </cell>
          <cell r="D10224" t="str">
            <v>板条KT-15-65</v>
          </cell>
        </row>
        <row r="10225">
          <cell r="B10225" t="str">
            <v>REM0001740</v>
          </cell>
          <cell r="C10225" t="str">
            <v>210REM0001740</v>
          </cell>
          <cell r="D10225" t="str">
            <v>奥铃小碗</v>
          </cell>
        </row>
        <row r="10226">
          <cell r="B10226" t="str">
            <v>REM0001978</v>
          </cell>
          <cell r="C10226" t="str">
            <v>210REM0001978</v>
          </cell>
          <cell r="D10226" t="str">
            <v>欧马可小碗</v>
          </cell>
        </row>
        <row r="10227">
          <cell r="B10227" t="str">
            <v>SHT0002036</v>
          </cell>
          <cell r="C10227" t="str">
            <v>230SHT0002036</v>
          </cell>
          <cell r="D10227" t="str">
            <v>夹簧片</v>
          </cell>
        </row>
        <row r="10228">
          <cell r="B10228" t="str">
            <v>BFA0000500</v>
          </cell>
          <cell r="C10228" t="str">
            <v>210BFA0000500</v>
          </cell>
          <cell r="D10228" t="str">
            <v>M8锁紧螺母(黑锌)</v>
          </cell>
        </row>
        <row r="10229">
          <cell r="B10229" t="str">
            <v>BFA0000500</v>
          </cell>
          <cell r="C10229" t="str">
            <v>230BFA0000500</v>
          </cell>
          <cell r="D10229" t="str">
            <v>M8锁紧螺母(黑锌)</v>
          </cell>
        </row>
        <row r="10230">
          <cell r="B10230" t="str">
            <v>SHT0002650</v>
          </cell>
          <cell r="C10230" t="str">
            <v>220SHT0002650</v>
          </cell>
          <cell r="D10230" t="str">
            <v>亮白PET标签</v>
          </cell>
        </row>
        <row r="10231">
          <cell r="B10231" t="str">
            <v>TSY0000306</v>
          </cell>
          <cell r="C10231" t="str">
            <v>220TSY0000306</v>
          </cell>
          <cell r="D10231" t="str">
            <v>拉型布55mm</v>
          </cell>
        </row>
        <row r="10232">
          <cell r="B10232" t="str">
            <v>SLT0002718</v>
          </cell>
          <cell r="C10232" t="str">
            <v>230SLT0002718</v>
          </cell>
          <cell r="D10232" t="str">
            <v>靠背蛇簧</v>
          </cell>
        </row>
        <row r="10233">
          <cell r="B10233" t="str">
            <v>BFA0000025</v>
          </cell>
          <cell r="C10233" t="str">
            <v>220BFA0000025</v>
          </cell>
          <cell r="D10233" t="str">
            <v>平垫14*1</v>
          </cell>
        </row>
        <row r="10234">
          <cell r="B10234" t="str">
            <v>TSY0010171</v>
          </cell>
          <cell r="C10234" t="str">
            <v>220TSY0010171</v>
          </cell>
          <cell r="D10234" t="str">
            <v>吊紧带110*27</v>
          </cell>
        </row>
        <row r="10235">
          <cell r="B10235" t="str">
            <v>BFA0000004</v>
          </cell>
          <cell r="C10235" t="str">
            <v>220BFA0000004</v>
          </cell>
          <cell r="D10235" t="str">
            <v>4*200扎带</v>
          </cell>
        </row>
        <row r="10236">
          <cell r="B10236" t="str">
            <v>BFA0000004</v>
          </cell>
          <cell r="C10236" t="str">
            <v>210BFA0000004</v>
          </cell>
          <cell r="D10236" t="str">
            <v>4*200扎带</v>
          </cell>
        </row>
        <row r="10237">
          <cell r="B10237" t="str">
            <v>REM0000822</v>
          </cell>
          <cell r="C10237" t="str">
            <v>210REM0000822</v>
          </cell>
          <cell r="D10237" t="str">
            <v>C30D扎带</v>
          </cell>
        </row>
        <row r="10238">
          <cell r="B10238" t="str">
            <v>BFA0000004</v>
          </cell>
          <cell r="C10238" t="str">
            <v>230BFA0000004</v>
          </cell>
          <cell r="D10238" t="str">
            <v>4*200扎带</v>
          </cell>
        </row>
        <row r="10239">
          <cell r="B10239" t="str">
            <v>BFA0000403</v>
          </cell>
          <cell r="C10239" t="str">
            <v>230BFA0000403</v>
          </cell>
          <cell r="D10239" t="str">
            <v>弹性圆柱销（φ5*25）</v>
          </cell>
        </row>
        <row r="10240">
          <cell r="B10240" t="str">
            <v>BFA0000669</v>
          </cell>
          <cell r="C10240" t="str">
            <v>220BFA0000669</v>
          </cell>
          <cell r="D10240" t="str">
            <v>平垫圈</v>
          </cell>
        </row>
        <row r="10241">
          <cell r="B10241" t="str">
            <v>BFA0000669</v>
          </cell>
          <cell r="C10241" t="str">
            <v>230BFA0000669</v>
          </cell>
          <cell r="D10241" t="str">
            <v>平垫圈</v>
          </cell>
        </row>
        <row r="10242">
          <cell r="B10242" t="str">
            <v>BSP0000057</v>
          </cell>
          <cell r="C10242" t="str">
            <v>230BSP0000057</v>
          </cell>
          <cell r="D10242" t="str">
            <v>C型卡簧φ10</v>
          </cell>
        </row>
        <row r="10243">
          <cell r="B10243" t="str">
            <v>TMA0000186</v>
          </cell>
          <cell r="C10243" t="str">
            <v>210TMA0000186</v>
          </cell>
          <cell r="D10243" t="str">
            <v>华菱二维码</v>
          </cell>
        </row>
        <row r="10244">
          <cell r="B10244" t="str">
            <v>SHT0000534</v>
          </cell>
          <cell r="C10244" t="str">
            <v>220SHT0000534</v>
          </cell>
          <cell r="D10244" t="str">
            <v>H4橡胶垫</v>
          </cell>
        </row>
        <row r="10245">
          <cell r="B10245" t="str">
            <v>SHT0000534</v>
          </cell>
          <cell r="C10245" t="str">
            <v>230SHT0000534</v>
          </cell>
          <cell r="D10245" t="str">
            <v>H4橡胶垫</v>
          </cell>
        </row>
        <row r="10246">
          <cell r="B10246" t="str">
            <v>TSY0000156</v>
          </cell>
          <cell r="C10246" t="str">
            <v>220TSY0000156</v>
          </cell>
          <cell r="D10246" t="str">
            <v>板条KT-39-85</v>
          </cell>
        </row>
        <row r="10247">
          <cell r="B10247" t="str">
            <v>SLT0001705</v>
          </cell>
          <cell r="C10247" t="str">
            <v>220SLT0001705</v>
          </cell>
          <cell r="D10247" t="str">
            <v>副驾靠背合棉预埋钢丝D</v>
          </cell>
        </row>
        <row r="10248">
          <cell r="B10248" t="str">
            <v>BFA0000769</v>
          </cell>
          <cell r="C10248" t="str">
            <v>210BFA0000769</v>
          </cell>
          <cell r="D10248" t="str">
            <v>M6全金属法兰面自锁螺母</v>
          </cell>
        </row>
        <row r="10249">
          <cell r="B10249" t="str">
            <v>BFA0000769</v>
          </cell>
          <cell r="C10249" t="str">
            <v>230BFA0000769</v>
          </cell>
          <cell r="D10249" t="str">
            <v>M6全金属法兰面自锁螺母</v>
          </cell>
        </row>
        <row r="10250">
          <cell r="B10250" t="str">
            <v>TMA0000314</v>
          </cell>
          <cell r="C10250" t="str">
            <v>210TMA0000314</v>
          </cell>
          <cell r="D10250" t="str">
            <v>20*20气泡袋</v>
          </cell>
        </row>
        <row r="10251">
          <cell r="B10251" t="str">
            <v>BFA0000540</v>
          </cell>
          <cell r="C10251" t="str">
            <v>210BFA0000540</v>
          </cell>
          <cell r="D10251" t="str">
            <v>元机十字钉6*12</v>
          </cell>
        </row>
        <row r="10252">
          <cell r="B10252" t="str">
            <v>REM0001663</v>
          </cell>
          <cell r="C10252" t="str">
            <v>210REM0001663</v>
          </cell>
          <cell r="D10252" t="str">
            <v>1780薄胶堵</v>
          </cell>
        </row>
        <row r="10253">
          <cell r="B10253" t="str">
            <v>BFA0000540</v>
          </cell>
          <cell r="C10253" t="str">
            <v>230BFA0000540</v>
          </cell>
          <cell r="D10253" t="str">
            <v>元机十字钉6*12</v>
          </cell>
        </row>
        <row r="10254">
          <cell r="B10254" t="str">
            <v>BFA0000496</v>
          </cell>
          <cell r="C10254" t="str">
            <v>210BFA0000496</v>
          </cell>
          <cell r="D10254" t="str">
            <v>M6*20十字盘头螺栓</v>
          </cell>
        </row>
        <row r="10255">
          <cell r="B10255" t="str">
            <v>RCA0000090</v>
          </cell>
          <cell r="C10255" t="str">
            <v>210RCA0000090</v>
          </cell>
          <cell r="D10255" t="str">
            <v>门灯堵板</v>
          </cell>
        </row>
        <row r="10256">
          <cell r="B10256" t="str">
            <v>BFA0000496</v>
          </cell>
          <cell r="C10256" t="str">
            <v>230BFA0000496</v>
          </cell>
          <cell r="D10256" t="str">
            <v>M6*20十字盘头螺栓</v>
          </cell>
        </row>
        <row r="10257">
          <cell r="B10257" t="str">
            <v>SLT0001698</v>
          </cell>
          <cell r="C10257" t="str">
            <v>220SLT0001698</v>
          </cell>
          <cell r="D10257" t="str">
            <v>副驾靠背合棉预埋钢丝A</v>
          </cell>
        </row>
        <row r="10258">
          <cell r="B10258" t="str">
            <v>REM0002067</v>
          </cell>
          <cell r="C10258" t="str">
            <v>210REM0002067</v>
          </cell>
          <cell r="D10258" t="str">
            <v>∮2*7铜空芯</v>
          </cell>
        </row>
        <row r="10259">
          <cell r="B10259" t="str">
            <v>BFA0000853</v>
          </cell>
          <cell r="C10259" t="str">
            <v>210BFA0000853</v>
          </cell>
          <cell r="D10259" t="str">
            <v>φ5*28平机十字螺丝</v>
          </cell>
        </row>
        <row r="10260">
          <cell r="B10260" t="str">
            <v>BFA0000339</v>
          </cell>
          <cell r="C10260" t="str">
            <v>230BFA0000339</v>
          </cell>
          <cell r="D10260" t="str">
            <v>301铆钉</v>
          </cell>
        </row>
        <row r="10261">
          <cell r="B10261" t="str">
            <v>TSY0000309</v>
          </cell>
          <cell r="C10261" t="str">
            <v>220TSY0000309</v>
          </cell>
          <cell r="D10261" t="str">
            <v>扣条KT-17-20</v>
          </cell>
        </row>
        <row r="10262">
          <cell r="B10262" t="str">
            <v>BCL0000008</v>
          </cell>
          <cell r="C10262" t="str">
            <v>220BCL0000008</v>
          </cell>
          <cell r="D10262" t="str">
            <v>网簧固定卡扣</v>
          </cell>
        </row>
        <row r="10263">
          <cell r="B10263" t="str">
            <v>BCL0000008</v>
          </cell>
          <cell r="C10263" t="str">
            <v>230BCL0000008</v>
          </cell>
          <cell r="D10263" t="str">
            <v>网簧固定卡扣</v>
          </cell>
        </row>
        <row r="10264">
          <cell r="B10264" t="str">
            <v>TSY0010221</v>
          </cell>
          <cell r="C10264" t="str">
            <v>220TSY0010221</v>
          </cell>
          <cell r="D10264" t="str">
            <v>吊紧带</v>
          </cell>
        </row>
        <row r="10265">
          <cell r="B10265" t="str">
            <v>REM0001650</v>
          </cell>
          <cell r="C10265" t="str">
            <v>210REM0001650</v>
          </cell>
          <cell r="D10265" t="str">
            <v>仿丰田小碗</v>
          </cell>
        </row>
        <row r="10266">
          <cell r="B10266" t="str">
            <v>TMA0000084</v>
          </cell>
          <cell r="C10266" t="str">
            <v>210TMA0000084</v>
          </cell>
          <cell r="D10266" t="str">
            <v>出口澳洲接头件包装袋</v>
          </cell>
        </row>
        <row r="10267">
          <cell r="B10267" t="str">
            <v>BFA0000390</v>
          </cell>
          <cell r="C10267" t="str">
            <v>230BFA0000390</v>
          </cell>
          <cell r="D10267" t="str">
            <v>开口挡圈Ф10</v>
          </cell>
        </row>
        <row r="10268">
          <cell r="B10268" t="str">
            <v>BFA0000457</v>
          </cell>
          <cell r="C10268" t="str">
            <v>210BFA0000457</v>
          </cell>
          <cell r="D10268" t="str">
            <v>M6*20沉头螺钉</v>
          </cell>
        </row>
        <row r="10269">
          <cell r="B10269" t="str">
            <v>BFA0000457</v>
          </cell>
          <cell r="C10269" t="str">
            <v>230BFA0000457</v>
          </cell>
          <cell r="D10269" t="str">
            <v>M6*20沉头螺钉</v>
          </cell>
        </row>
        <row r="10270">
          <cell r="B10270" t="str">
            <v>BFA0000203</v>
          </cell>
          <cell r="C10270" t="str">
            <v>210BFA0000203</v>
          </cell>
          <cell r="D10270" t="str">
            <v>十字圆头自攻4.8*25</v>
          </cell>
        </row>
        <row r="10271">
          <cell r="B10271" t="str">
            <v>BFA0000455</v>
          </cell>
          <cell r="C10271" t="str">
            <v>210BFA0000455</v>
          </cell>
          <cell r="D10271" t="str">
            <v>M5*35十一字螺栓</v>
          </cell>
        </row>
        <row r="10272">
          <cell r="B10272" t="str">
            <v>BFA0000528</v>
          </cell>
          <cell r="C10272" t="str">
            <v>210BFA0000528</v>
          </cell>
          <cell r="D10272" t="str">
            <v>平机十字钉5*12黑锌</v>
          </cell>
        </row>
        <row r="10273">
          <cell r="B10273" t="str">
            <v>REM0002066</v>
          </cell>
          <cell r="C10273" t="str">
            <v>210REM0002066</v>
          </cell>
          <cell r="D10273" t="str">
            <v>￠2*6铜空芯</v>
          </cell>
        </row>
        <row r="10274">
          <cell r="B10274" t="str">
            <v>BFA0000203</v>
          </cell>
          <cell r="C10274" t="str">
            <v>230BFA0000203</v>
          </cell>
          <cell r="D10274" t="str">
            <v>十字圆头自攻4.8*25</v>
          </cell>
        </row>
        <row r="10275">
          <cell r="B10275" t="str">
            <v>BFA0000455</v>
          </cell>
          <cell r="C10275" t="str">
            <v>230BFA0000455</v>
          </cell>
          <cell r="D10275" t="str">
            <v>M5*35十一字螺栓</v>
          </cell>
        </row>
        <row r="10276">
          <cell r="B10276" t="str">
            <v>BFA0000528</v>
          </cell>
          <cell r="C10276" t="str">
            <v>230BFA0000528</v>
          </cell>
          <cell r="D10276" t="str">
            <v>平机十字钉5*12黑锌</v>
          </cell>
        </row>
        <row r="10277">
          <cell r="B10277" t="str">
            <v>REM0001655</v>
          </cell>
          <cell r="C10277" t="str">
            <v>210REM0001655</v>
          </cell>
          <cell r="D10277" t="str">
            <v>1029球头盖</v>
          </cell>
        </row>
        <row r="10278">
          <cell r="B10278" t="str">
            <v>BFA0000532</v>
          </cell>
          <cell r="C10278" t="str">
            <v>210BFA0000532</v>
          </cell>
          <cell r="D10278" t="str">
            <v>M5*12盘头达克罗</v>
          </cell>
        </row>
        <row r="10279">
          <cell r="B10279" t="str">
            <v>BFA0000532</v>
          </cell>
          <cell r="C10279" t="str">
            <v>230BFA0000532</v>
          </cell>
          <cell r="D10279" t="str">
            <v>M5*12盘头达克罗</v>
          </cell>
        </row>
        <row r="10280">
          <cell r="B10280" t="str">
            <v>TSY0010099</v>
          </cell>
          <cell r="C10280" t="str">
            <v>220TSY0010099</v>
          </cell>
          <cell r="D10280" t="str">
            <v>箭型条65cm</v>
          </cell>
        </row>
        <row r="10281">
          <cell r="B10281" t="str">
            <v>BFA0000571</v>
          </cell>
          <cell r="C10281" t="str">
            <v>210BFA0000571</v>
          </cell>
          <cell r="D10281" t="str">
            <v>元机自攻3*50</v>
          </cell>
        </row>
        <row r="10282">
          <cell r="B10282" t="str">
            <v>BFA0000571</v>
          </cell>
          <cell r="C10282" t="str">
            <v>230BFA0000571</v>
          </cell>
          <cell r="D10282" t="str">
            <v>元机自攻3*50</v>
          </cell>
        </row>
        <row r="10283">
          <cell r="B10283" t="str">
            <v>BFA0000146</v>
          </cell>
          <cell r="C10283" t="str">
            <v>210BFA0000146</v>
          </cell>
          <cell r="D10283" t="str">
            <v>φ10平垫(黑达克罗)</v>
          </cell>
        </row>
        <row r="10284">
          <cell r="B10284" t="str">
            <v>RCA0000200</v>
          </cell>
          <cell r="C10284" t="str">
            <v>210RCA0000200</v>
          </cell>
          <cell r="D10284" t="str">
            <v>卡扣</v>
          </cell>
        </row>
        <row r="10285">
          <cell r="B10285" t="str">
            <v>BFA0000146</v>
          </cell>
          <cell r="C10285" t="str">
            <v>230BFA0000146</v>
          </cell>
          <cell r="D10285" t="str">
            <v>φ10平垫(黑达克罗)</v>
          </cell>
        </row>
        <row r="10286">
          <cell r="B10286" t="str">
            <v>TSY0000079</v>
          </cell>
          <cell r="C10286" t="str">
            <v>220TSY0000079</v>
          </cell>
          <cell r="D10286" t="str">
            <v>板条KT-39-65</v>
          </cell>
        </row>
        <row r="10287">
          <cell r="B10287" t="str">
            <v>BFA0000207</v>
          </cell>
          <cell r="C10287" t="str">
            <v>210BFA0000207</v>
          </cell>
          <cell r="D10287" t="str">
            <v>元机自攻钉4.2*38</v>
          </cell>
        </row>
        <row r="10288">
          <cell r="B10288" t="str">
            <v>BFA0000207</v>
          </cell>
          <cell r="C10288" t="str">
            <v>230BFA0000207</v>
          </cell>
          <cell r="D10288" t="str">
            <v>元机自攻钉4.2*38</v>
          </cell>
        </row>
        <row r="10289">
          <cell r="B10289" t="str">
            <v>BFA0000238</v>
          </cell>
          <cell r="C10289" t="str">
            <v>210BFA0000238</v>
          </cell>
          <cell r="D10289" t="str">
            <v>M5*30沉头十字螺栓</v>
          </cell>
        </row>
        <row r="10290">
          <cell r="B10290" t="str">
            <v>BFA0000238</v>
          </cell>
          <cell r="C10290" t="str">
            <v>230BFA0000238</v>
          </cell>
          <cell r="D10290" t="str">
            <v>M5*30沉头十字螺栓</v>
          </cell>
        </row>
        <row r="10291">
          <cell r="B10291" t="str">
            <v>BFA0000285</v>
          </cell>
          <cell r="C10291" t="str">
            <v>220BFA0000285</v>
          </cell>
          <cell r="D10291" t="str">
            <v>开口挡圈</v>
          </cell>
        </row>
        <row r="10292">
          <cell r="B10292" t="str">
            <v>BFA0000285</v>
          </cell>
          <cell r="C10292" t="str">
            <v>230BFA0000285</v>
          </cell>
          <cell r="D10292" t="str">
            <v>开口挡圈</v>
          </cell>
        </row>
        <row r="10293">
          <cell r="B10293" t="str">
            <v>BFA0000047</v>
          </cell>
          <cell r="C10293" t="str">
            <v>220BFA0000047</v>
          </cell>
          <cell r="D10293" t="str">
            <v>B40调角器手柄限位销</v>
          </cell>
        </row>
        <row r="10294">
          <cell r="B10294" t="str">
            <v>BFA0000145</v>
          </cell>
          <cell r="C10294" t="str">
            <v>210BFA0000145</v>
          </cell>
          <cell r="D10294" t="str">
            <v>元机十字钉5*8彩</v>
          </cell>
        </row>
        <row r="10295">
          <cell r="B10295" t="str">
            <v>BFA0000282</v>
          </cell>
          <cell r="C10295" t="str">
            <v>210BFA0000282</v>
          </cell>
          <cell r="D10295" t="str">
            <v>6486室内镜锁紧垫圈</v>
          </cell>
        </row>
        <row r="10296">
          <cell r="B10296" t="str">
            <v>BFA0000761</v>
          </cell>
          <cell r="C10296" t="str">
            <v>210BFA0000761</v>
          </cell>
          <cell r="D10296" t="str">
            <v>ST4.8*19镀白锌自攻螺钉</v>
          </cell>
        </row>
        <row r="10297">
          <cell r="B10297" t="str">
            <v>BFA0000814</v>
          </cell>
          <cell r="C10297" t="str">
            <v>210BFA0000814</v>
          </cell>
          <cell r="D10297" t="str">
            <v>ST2.9*13梅花盘头自攻螺钉</v>
          </cell>
        </row>
        <row r="10298">
          <cell r="B10298" t="str">
            <v>BFA0000854</v>
          </cell>
          <cell r="C10298" t="str">
            <v>210BFA0000854</v>
          </cell>
          <cell r="D10298" t="str">
            <v>φ10*30外方螺丝黑</v>
          </cell>
        </row>
        <row r="10299">
          <cell r="B10299" t="str">
            <v>REM0003008</v>
          </cell>
          <cell r="C10299" t="str">
            <v>210REM0003008</v>
          </cell>
          <cell r="D10299" t="str">
            <v>奥驰A密封圈</v>
          </cell>
        </row>
        <row r="10300">
          <cell r="B10300" t="str">
            <v>TMA0000429</v>
          </cell>
          <cell r="C10300" t="str">
            <v>210TMA0000429</v>
          </cell>
          <cell r="D10300" t="str">
            <v>C7路面镜装箱单</v>
          </cell>
        </row>
        <row r="10301">
          <cell r="B10301" t="str">
            <v>TST0001572</v>
          </cell>
          <cell r="C10301" t="str">
            <v>210TST0001572</v>
          </cell>
          <cell r="D10301" t="str">
            <v>右椭圆合格证</v>
          </cell>
        </row>
        <row r="10302">
          <cell r="B10302" t="str">
            <v>BFA0010032</v>
          </cell>
          <cell r="C10302" t="str">
            <v>220BFA0010032</v>
          </cell>
          <cell r="D10302" t="str">
            <v>大垫圈</v>
          </cell>
        </row>
        <row r="10303">
          <cell r="B10303" t="str">
            <v>SHT0010016</v>
          </cell>
          <cell r="C10303" t="str">
            <v>220SHT0010016</v>
          </cell>
          <cell r="D10303" t="str">
            <v>气动腰托按钮堵盖</v>
          </cell>
        </row>
        <row r="10304">
          <cell r="B10304" t="str">
            <v>BFA0010022</v>
          </cell>
          <cell r="C10304" t="str">
            <v>230BFA0010022</v>
          </cell>
          <cell r="D10304" t="str">
            <v>开口挡圈</v>
          </cell>
        </row>
        <row r="10305">
          <cell r="B10305" t="str">
            <v>BFA0010042</v>
          </cell>
          <cell r="C10305" t="str">
            <v>230BFA0010042</v>
          </cell>
          <cell r="D10305" t="str">
            <v>内梅花盘头带介自攻螺钉</v>
          </cell>
        </row>
        <row r="10306">
          <cell r="B10306" t="str">
            <v>BFA0000010</v>
          </cell>
          <cell r="C10306" t="str">
            <v>220BFA0000010</v>
          </cell>
          <cell r="D10306" t="str">
            <v>M8自锁螺母(白)</v>
          </cell>
        </row>
        <row r="10307">
          <cell r="B10307" t="str">
            <v>BFA0000010</v>
          </cell>
          <cell r="C10307" t="str">
            <v>230BFA0000010</v>
          </cell>
          <cell r="D10307" t="str">
            <v>M8自锁螺母(白)</v>
          </cell>
        </row>
        <row r="10308">
          <cell r="B10308" t="str">
            <v>BFA0000010</v>
          </cell>
          <cell r="C10308" t="str">
            <v>210BFA0000010</v>
          </cell>
          <cell r="D10308" t="str">
            <v>M8自锁螺母(白)</v>
          </cell>
        </row>
        <row r="10309">
          <cell r="B10309" t="str">
            <v>RIM0000073</v>
          </cell>
          <cell r="C10309" t="str">
            <v>210RIM0000073</v>
          </cell>
          <cell r="D10309" t="str">
            <v>1029室打铁片(新)</v>
          </cell>
        </row>
        <row r="10310">
          <cell r="B10310" t="str">
            <v>RIM0000074</v>
          </cell>
          <cell r="C10310" t="str">
            <v>210RIM0000074</v>
          </cell>
          <cell r="D10310" t="str">
            <v>1029室打铁片</v>
          </cell>
        </row>
        <row r="10311">
          <cell r="B10311" t="str">
            <v>BFA0000226</v>
          </cell>
          <cell r="C10311" t="str">
            <v>210BFA0000226</v>
          </cell>
          <cell r="D10311" t="str">
            <v>4.2*35元机自攻钉</v>
          </cell>
        </row>
        <row r="10312">
          <cell r="B10312" t="str">
            <v>BFA0000226</v>
          </cell>
          <cell r="C10312" t="str">
            <v>230BFA0000226</v>
          </cell>
          <cell r="D10312" t="str">
            <v>4.2*35元机自攻钉</v>
          </cell>
        </row>
        <row r="10313">
          <cell r="B10313" t="str">
            <v>TMA0000288</v>
          </cell>
          <cell r="C10313" t="str">
            <v>210TMA0000288</v>
          </cell>
          <cell r="D10313" t="str">
            <v>五征条码(防水)</v>
          </cell>
        </row>
        <row r="10314">
          <cell r="B10314" t="str">
            <v>TMA0000371</v>
          </cell>
          <cell r="C10314" t="str">
            <v>210TMA0000371</v>
          </cell>
          <cell r="D10314" t="str">
            <v>左椭圆合格证(出口椭圆合)</v>
          </cell>
        </row>
        <row r="10315">
          <cell r="B10315" t="str">
            <v>TMA0000481</v>
          </cell>
          <cell r="C10315" t="str">
            <v>210TMA0000481</v>
          </cell>
          <cell r="D10315" t="str">
            <v>VT左商标</v>
          </cell>
        </row>
        <row r="10316">
          <cell r="B10316" t="str">
            <v>TMA0000482</v>
          </cell>
          <cell r="C10316" t="str">
            <v>210TMA0000482</v>
          </cell>
          <cell r="D10316" t="str">
            <v>VT右商标</v>
          </cell>
        </row>
        <row r="10317">
          <cell r="B10317" t="str">
            <v>TMA0000483</v>
          </cell>
          <cell r="C10317" t="str">
            <v>210TMA0000483</v>
          </cell>
          <cell r="D10317" t="str">
            <v>H4左商标</v>
          </cell>
        </row>
        <row r="10318">
          <cell r="B10318" t="str">
            <v>TMA0000484</v>
          </cell>
          <cell r="C10318" t="str">
            <v>210TMA0000484</v>
          </cell>
          <cell r="D10318" t="str">
            <v>H4右商标</v>
          </cell>
        </row>
        <row r="10319">
          <cell r="B10319" t="str">
            <v>TMA0000546</v>
          </cell>
          <cell r="C10319" t="str">
            <v>210TMA0000546</v>
          </cell>
          <cell r="D10319" t="str">
            <v>三角合格证</v>
          </cell>
        </row>
        <row r="10320">
          <cell r="B10320" t="str">
            <v>TMA0000553</v>
          </cell>
          <cell r="C10320" t="str">
            <v>210TMA0000553</v>
          </cell>
          <cell r="D10320" t="str">
            <v>一汽军车标识</v>
          </cell>
        </row>
        <row r="10321">
          <cell r="B10321" t="str">
            <v>BFA0010073</v>
          </cell>
          <cell r="C10321" t="str">
            <v>210BFA0010073</v>
          </cell>
          <cell r="D10321" t="str">
            <v>ST5*16大扁头自攻钉</v>
          </cell>
        </row>
        <row r="10322">
          <cell r="B10322" t="str">
            <v>BFA0000480</v>
          </cell>
          <cell r="C10322" t="str">
            <v>210BFA0000480</v>
          </cell>
          <cell r="D10322" t="str">
            <v>φ12弹垫(白)</v>
          </cell>
        </row>
        <row r="10323">
          <cell r="B10323" t="str">
            <v>BFA0000480</v>
          </cell>
          <cell r="C10323" t="str">
            <v>230BFA0000480</v>
          </cell>
          <cell r="D10323" t="str">
            <v>φ12弹垫(白)</v>
          </cell>
        </row>
        <row r="10324">
          <cell r="B10324" t="str">
            <v>BFA0000205</v>
          </cell>
          <cell r="C10324" t="str">
            <v>210BFA0000205</v>
          </cell>
          <cell r="D10324" t="str">
            <v>元机自攻 4.8*16小头</v>
          </cell>
        </row>
        <row r="10325">
          <cell r="B10325" t="str">
            <v>BFA0000205</v>
          </cell>
          <cell r="C10325" t="str">
            <v>230BFA0000205</v>
          </cell>
          <cell r="D10325" t="str">
            <v>元机自攻 4.8*16小头</v>
          </cell>
        </row>
        <row r="10326">
          <cell r="B10326" t="str">
            <v>BFA0000154</v>
          </cell>
          <cell r="C10326" t="str">
            <v>210BFA0000154</v>
          </cell>
          <cell r="D10326" t="str">
            <v>元机十字钉5*8达克罗</v>
          </cell>
        </row>
        <row r="10327">
          <cell r="B10327" t="str">
            <v>BFA0000476</v>
          </cell>
          <cell r="C10327" t="str">
            <v>210BFA0000476</v>
          </cell>
          <cell r="D10327" t="str">
            <v>φ10弹垫(黑锌)</v>
          </cell>
        </row>
        <row r="10328">
          <cell r="B10328" t="str">
            <v>BFA0000154</v>
          </cell>
          <cell r="C10328" t="str">
            <v>230BFA0000154</v>
          </cell>
          <cell r="D10328" t="str">
            <v>元机十字钉5*8达克罗</v>
          </cell>
        </row>
        <row r="10329">
          <cell r="B10329" t="str">
            <v>BFA0000476</v>
          </cell>
          <cell r="C10329" t="str">
            <v>230BFA0000476</v>
          </cell>
          <cell r="D10329" t="str">
            <v>φ10弹垫(黑锌)</v>
          </cell>
        </row>
        <row r="10330">
          <cell r="B10330" t="str">
            <v>BFA0000014</v>
          </cell>
          <cell r="C10330" t="str">
            <v>220BFA0000014</v>
          </cell>
          <cell r="D10330" t="str">
            <v>十字槽盘头自攻螺钉-C型</v>
          </cell>
        </row>
        <row r="10331">
          <cell r="B10331" t="str">
            <v>BFA0010076</v>
          </cell>
          <cell r="C10331" t="str">
            <v>220BFA0010076</v>
          </cell>
          <cell r="D10331" t="str">
            <v>圆头割尾自攻钉</v>
          </cell>
        </row>
        <row r="10332">
          <cell r="B10332" t="str">
            <v>BFA0000014</v>
          </cell>
          <cell r="C10332" t="str">
            <v>230BFA0000014</v>
          </cell>
          <cell r="D10332" t="str">
            <v>十字槽盘头自攻螺钉-C型</v>
          </cell>
        </row>
        <row r="10333">
          <cell r="B10333" t="str">
            <v>BSP0010006</v>
          </cell>
          <cell r="C10333" t="str">
            <v>230BSP0010006</v>
          </cell>
          <cell r="D10333" t="str">
            <v>靠背调节蜗簧</v>
          </cell>
        </row>
        <row r="10334">
          <cell r="B10334" t="str">
            <v>BFA0000293</v>
          </cell>
          <cell r="C10334" t="str">
            <v>220BFA0000293</v>
          </cell>
          <cell r="D10334" t="str">
            <v>十字槽沉头螺钉</v>
          </cell>
        </row>
        <row r="10335">
          <cell r="B10335" t="str">
            <v>BFA0000293</v>
          </cell>
          <cell r="C10335" t="str">
            <v>230BFA0000293</v>
          </cell>
          <cell r="D10335" t="str">
            <v>十字槽沉头螺钉</v>
          </cell>
        </row>
        <row r="10336">
          <cell r="B10336" t="str">
            <v>BFA0000202</v>
          </cell>
          <cell r="C10336" t="str">
            <v>210BFA0000202</v>
          </cell>
          <cell r="D10336" t="str">
            <v>十字圆头自攻4.2*32</v>
          </cell>
        </row>
        <row r="10337">
          <cell r="B10337" t="str">
            <v>BFA0000202</v>
          </cell>
          <cell r="C10337" t="str">
            <v>230BFA0000202</v>
          </cell>
          <cell r="D10337" t="str">
            <v>十字圆头自攻4.2*32</v>
          </cell>
        </row>
        <row r="10338">
          <cell r="B10338" t="str">
            <v>BFA0000547</v>
          </cell>
          <cell r="C10338" t="str">
            <v>210BFA0000547</v>
          </cell>
          <cell r="D10338" t="str">
            <v>M8螺母</v>
          </cell>
        </row>
        <row r="10339">
          <cell r="B10339" t="str">
            <v>BFA0000844</v>
          </cell>
          <cell r="C10339" t="str">
            <v>210BFA0000844</v>
          </cell>
          <cell r="D10339" t="str">
            <v>5*8内方螺丝</v>
          </cell>
        </row>
        <row r="10340">
          <cell r="B10340" t="str">
            <v>TST0001525</v>
          </cell>
          <cell r="C10340" t="str">
            <v>230TST0001525</v>
          </cell>
          <cell r="D10340" t="str">
            <v>钻尾丝头</v>
          </cell>
        </row>
        <row r="10341">
          <cell r="B10341" t="str">
            <v>TSY0000874</v>
          </cell>
          <cell r="C10341" t="str">
            <v>220TSY0000874</v>
          </cell>
          <cell r="D10341" t="str">
            <v>吊紧带KT-135-2-435</v>
          </cell>
        </row>
        <row r="10342">
          <cell r="B10342" t="str">
            <v>TSY0010118</v>
          </cell>
          <cell r="C10342" t="str">
            <v>220TSY0010118</v>
          </cell>
          <cell r="D10342" t="str">
            <v>勾条JYG38-2-30mm</v>
          </cell>
        </row>
        <row r="10343">
          <cell r="B10343" t="str">
            <v>TSY0000081</v>
          </cell>
          <cell r="C10343" t="str">
            <v>220TSY0000081</v>
          </cell>
          <cell r="D10343" t="str">
            <v>板条KT-15-45</v>
          </cell>
        </row>
        <row r="10344">
          <cell r="B10344" t="str">
            <v>SCS0005804</v>
          </cell>
          <cell r="C10344" t="str">
            <v>230SCS0005804</v>
          </cell>
          <cell r="D10344" t="str">
            <v>蛇簧胶套</v>
          </cell>
        </row>
        <row r="10345">
          <cell r="B10345" t="str">
            <v>BFA0000421</v>
          </cell>
          <cell r="C10345" t="str">
            <v>210BFA0000421</v>
          </cell>
          <cell r="D10345" t="str">
            <v>十字槽盘头螺钉5*25</v>
          </cell>
        </row>
        <row r="10346">
          <cell r="B10346" t="str">
            <v>BFA0000475</v>
          </cell>
          <cell r="C10346" t="str">
            <v>210BFA0000475</v>
          </cell>
          <cell r="D10346" t="str">
            <v>十字槽盘头螺钉</v>
          </cell>
        </row>
        <row r="10347">
          <cell r="B10347" t="str">
            <v>BFA0000498</v>
          </cell>
          <cell r="C10347" t="str">
            <v>210BFA0000498</v>
          </cell>
          <cell r="D10347" t="str">
            <v>∮8*24大平垫</v>
          </cell>
        </row>
        <row r="10348">
          <cell r="B10348" t="str">
            <v>BFA0000845</v>
          </cell>
          <cell r="C10348" t="str">
            <v>210BFA0000845</v>
          </cell>
          <cell r="D10348" t="str">
            <v>6*16螺丝</v>
          </cell>
        </row>
        <row r="10349">
          <cell r="B10349" t="str">
            <v>BFA0000421</v>
          </cell>
          <cell r="C10349" t="str">
            <v>230BFA0000421</v>
          </cell>
          <cell r="D10349" t="str">
            <v>十字槽盘头螺钉5*25</v>
          </cell>
        </row>
        <row r="10350">
          <cell r="B10350" t="str">
            <v>BFA0000475</v>
          </cell>
          <cell r="C10350" t="str">
            <v>230BFA0000475</v>
          </cell>
          <cell r="D10350" t="str">
            <v>十字槽盘头螺钉</v>
          </cell>
        </row>
        <row r="10351">
          <cell r="B10351" t="str">
            <v>BFA0000498</v>
          </cell>
          <cell r="C10351" t="str">
            <v>230BFA0000498</v>
          </cell>
          <cell r="D10351" t="str">
            <v>∮8*24大平垫</v>
          </cell>
        </row>
        <row r="10352">
          <cell r="B10352" t="str">
            <v>BFA0000437</v>
          </cell>
          <cell r="C10352" t="str">
            <v>210BFA0000437</v>
          </cell>
          <cell r="D10352" t="str">
            <v>北奔销子</v>
          </cell>
        </row>
        <row r="10353">
          <cell r="B10353" t="str">
            <v>BFA0000443</v>
          </cell>
          <cell r="C10353" t="str">
            <v>210BFA0000443</v>
          </cell>
          <cell r="D10353" t="str">
            <v>时代S销子</v>
          </cell>
        </row>
        <row r="10354">
          <cell r="B10354" t="str">
            <v>BFA0000518</v>
          </cell>
          <cell r="C10354" t="str">
            <v>230BFA0000518</v>
          </cell>
          <cell r="D10354" t="str">
            <v>焊接六角螺母M8</v>
          </cell>
        </row>
        <row r="10355">
          <cell r="B10355" t="str">
            <v>BFA0000013</v>
          </cell>
          <cell r="C10355" t="str">
            <v>220BFA0000013</v>
          </cell>
          <cell r="D10355" t="str">
            <v>ST4.2*13自攻螺钉达克罗黑</v>
          </cell>
        </row>
        <row r="10356">
          <cell r="B10356" t="str">
            <v>BFA0000013</v>
          </cell>
          <cell r="C10356" t="str">
            <v>210BFA0000013</v>
          </cell>
          <cell r="D10356" t="str">
            <v>ST4.2*13自攻螺钉达克罗黑</v>
          </cell>
        </row>
        <row r="10357">
          <cell r="B10357" t="str">
            <v>BFA0000013</v>
          </cell>
          <cell r="C10357" t="str">
            <v>230BFA0000013</v>
          </cell>
          <cell r="D10357" t="str">
            <v>ST4.2*13自攻螺钉达克罗黑</v>
          </cell>
        </row>
        <row r="10358">
          <cell r="B10358" t="str">
            <v>RIM0000069</v>
          </cell>
          <cell r="C10358" t="str">
            <v>210RIM0000069</v>
          </cell>
          <cell r="D10358" t="str">
            <v>1029室尼龙垫</v>
          </cell>
        </row>
        <row r="10359">
          <cell r="B10359" t="str">
            <v>BFA0000398</v>
          </cell>
          <cell r="C10359" t="str">
            <v>230BFA0000398</v>
          </cell>
          <cell r="D10359" t="str">
            <v>六角头螺母</v>
          </cell>
        </row>
        <row r="10360">
          <cell r="B10360" t="str">
            <v>BFA0000456</v>
          </cell>
          <cell r="C10360" t="str">
            <v>210BFA0000456</v>
          </cell>
          <cell r="D10360" t="str">
            <v>M6*14十字盘头螺栓</v>
          </cell>
        </row>
        <row r="10361">
          <cell r="B10361" t="str">
            <v>BFA0000456</v>
          </cell>
          <cell r="C10361" t="str">
            <v>230BFA0000456</v>
          </cell>
          <cell r="D10361" t="str">
            <v>M6*14十字盘头螺栓</v>
          </cell>
        </row>
        <row r="10362">
          <cell r="B10362" t="str">
            <v>DCL0000501</v>
          </cell>
          <cell r="C10362" t="str">
            <v>210DCL0000501</v>
          </cell>
          <cell r="D10362" t="str">
            <v>（306）条形码5*3</v>
          </cell>
        </row>
        <row r="10363">
          <cell r="B10363" t="str">
            <v>DCL0000501</v>
          </cell>
          <cell r="C10363" t="str">
            <v>220DCL0000501</v>
          </cell>
          <cell r="D10363" t="str">
            <v>（306）条形码5*3</v>
          </cell>
        </row>
        <row r="10364">
          <cell r="B10364" t="str">
            <v>BFA0000295</v>
          </cell>
          <cell r="C10364" t="str">
            <v>220BFA0000295</v>
          </cell>
          <cell r="D10364" t="str">
            <v>十字槽半沉头木螺钉</v>
          </cell>
        </row>
        <row r="10365">
          <cell r="B10365" t="str">
            <v>BFA0000295</v>
          </cell>
          <cell r="C10365" t="str">
            <v>230BFA0000295</v>
          </cell>
          <cell r="D10365" t="str">
            <v>十字槽半沉头木螺钉</v>
          </cell>
        </row>
        <row r="10366">
          <cell r="B10366" t="str">
            <v>TMA0000194</v>
          </cell>
          <cell r="C10366" t="str">
            <v>210TMA0000194</v>
          </cell>
          <cell r="D10366" t="str">
            <v>宽胶带</v>
          </cell>
        </row>
        <row r="10367">
          <cell r="B10367" t="str">
            <v>TMA0000194</v>
          </cell>
          <cell r="C10367" t="str">
            <v>220TMA0000194</v>
          </cell>
          <cell r="D10367" t="str">
            <v>宽胶带</v>
          </cell>
        </row>
        <row r="10368">
          <cell r="B10368" t="str">
            <v>BFA0010041</v>
          </cell>
          <cell r="C10368" t="str">
            <v>210BFA0010041</v>
          </cell>
          <cell r="D10368" t="str">
            <v>H6开口挡圈Φ8</v>
          </cell>
        </row>
        <row r="10369">
          <cell r="B10369" t="str">
            <v>TMA0000003</v>
          </cell>
          <cell r="C10369" t="str">
            <v>210TMA0000003</v>
          </cell>
          <cell r="D10369" t="str">
            <v>100*70标签</v>
          </cell>
        </row>
        <row r="10370">
          <cell r="B10370" t="str">
            <v>BFA0010028</v>
          </cell>
          <cell r="C10370" t="str">
            <v>230BFA0010028</v>
          </cell>
          <cell r="D10370" t="str">
            <v>开口型平圆头抽芯铆钉</v>
          </cell>
        </row>
        <row r="10371">
          <cell r="B10371" t="str">
            <v>BFA0010041</v>
          </cell>
          <cell r="C10371" t="str">
            <v>230BFA0010041</v>
          </cell>
          <cell r="D10371" t="str">
            <v>H6开口挡圈Φ8</v>
          </cell>
        </row>
        <row r="10372">
          <cell r="B10372" t="str">
            <v>BFA0000182</v>
          </cell>
          <cell r="C10372" t="str">
            <v>210BFA0000182</v>
          </cell>
          <cell r="D10372" t="str">
            <v>锁母M4</v>
          </cell>
        </row>
        <row r="10373">
          <cell r="B10373" t="str">
            <v>BFA0000182</v>
          </cell>
          <cell r="C10373" t="str">
            <v>230BFA0000182</v>
          </cell>
          <cell r="D10373" t="str">
            <v>锁母M4</v>
          </cell>
        </row>
        <row r="10374">
          <cell r="B10374" t="str">
            <v>BFA0000405</v>
          </cell>
          <cell r="C10374" t="str">
            <v>230BFA0000405</v>
          </cell>
          <cell r="D10374" t="str">
            <v>弹性圆柱销（φ4*20）</v>
          </cell>
        </row>
        <row r="10375">
          <cell r="B10375" t="str">
            <v>BFA0000503</v>
          </cell>
          <cell r="C10375" t="str">
            <v>210BFA0000503</v>
          </cell>
          <cell r="D10375" t="str">
            <v>φ10尼龙垫</v>
          </cell>
        </row>
        <row r="10376">
          <cell r="B10376" t="str">
            <v>BFA0000016</v>
          </cell>
          <cell r="C10376" t="str">
            <v>220BFA0000016</v>
          </cell>
          <cell r="D10376" t="str">
            <v>6*16元机十字钉</v>
          </cell>
        </row>
        <row r="10377">
          <cell r="B10377" t="str">
            <v>BFA0000016</v>
          </cell>
          <cell r="C10377" t="str">
            <v>210BFA0000016</v>
          </cell>
          <cell r="D10377" t="str">
            <v>6*16元机十字钉</v>
          </cell>
        </row>
        <row r="10378">
          <cell r="B10378" t="str">
            <v>BFA0000016</v>
          </cell>
          <cell r="C10378" t="str">
            <v>230BFA0000016</v>
          </cell>
          <cell r="D10378" t="str">
            <v>6*16元机十字钉</v>
          </cell>
        </row>
        <row r="10379">
          <cell r="B10379" t="str">
            <v>BFA0000021</v>
          </cell>
          <cell r="C10379" t="str">
            <v>210BFA0000021</v>
          </cell>
          <cell r="D10379" t="str">
            <v>十字自攻钉ST4.8*16</v>
          </cell>
        </row>
        <row r="10380">
          <cell r="B10380" t="str">
            <v>BFA0000021</v>
          </cell>
          <cell r="C10380" t="str">
            <v>220BFA0000021</v>
          </cell>
          <cell r="D10380" t="str">
            <v>十字自攻钉ST4.8*16</v>
          </cell>
        </row>
        <row r="10381">
          <cell r="B10381" t="str">
            <v>BFA0000021</v>
          </cell>
          <cell r="C10381" t="str">
            <v>230BFA0000021</v>
          </cell>
          <cell r="D10381" t="str">
            <v>十字自攻钉ST4.8*16</v>
          </cell>
        </row>
        <row r="10382">
          <cell r="B10382" t="str">
            <v>BFA0000015</v>
          </cell>
          <cell r="C10382" t="str">
            <v>210BFA0000015</v>
          </cell>
          <cell r="D10382" t="str">
            <v>5*20元机十字</v>
          </cell>
        </row>
        <row r="10383">
          <cell r="B10383" t="str">
            <v>BFA0000015</v>
          </cell>
          <cell r="C10383" t="str">
            <v>230BFA0000015</v>
          </cell>
          <cell r="D10383" t="str">
            <v>5*20元机十字</v>
          </cell>
        </row>
        <row r="10384">
          <cell r="B10384" t="str">
            <v>BFA0000181</v>
          </cell>
          <cell r="C10384" t="str">
            <v>210BFA0000181</v>
          </cell>
          <cell r="D10384" t="str">
            <v>元机十字钉 4*30</v>
          </cell>
        </row>
        <row r="10385">
          <cell r="B10385" t="str">
            <v>BFA0000181</v>
          </cell>
          <cell r="C10385" t="str">
            <v>230BFA0000181</v>
          </cell>
          <cell r="D10385" t="str">
            <v>元机十字钉 4*30</v>
          </cell>
        </row>
        <row r="10386">
          <cell r="B10386" t="str">
            <v>TAT0000083</v>
          </cell>
          <cell r="C10386" t="str">
            <v>210TAT0000083</v>
          </cell>
          <cell r="D10386" t="str">
            <v>110*30条形码</v>
          </cell>
        </row>
        <row r="10387">
          <cell r="B10387" t="str">
            <v>TAT0000083</v>
          </cell>
          <cell r="C10387" t="str">
            <v>220TAT0000083</v>
          </cell>
          <cell r="D10387" t="str">
            <v>110*30条形码</v>
          </cell>
        </row>
        <row r="10388">
          <cell r="B10388" t="str">
            <v>DCL0000498</v>
          </cell>
          <cell r="C10388" t="str">
            <v>210DCL0000498</v>
          </cell>
          <cell r="D10388" t="str">
            <v>φ5*28平机十字螺丝</v>
          </cell>
        </row>
        <row r="10389">
          <cell r="B10389" t="str">
            <v>BFA0000191</v>
          </cell>
          <cell r="C10389" t="str">
            <v>210BFA0000191</v>
          </cell>
          <cell r="D10389" t="str">
            <v>ST4.8*16盘头自攻螺钉</v>
          </cell>
        </row>
        <row r="10390">
          <cell r="B10390" t="str">
            <v>BFA0000467</v>
          </cell>
          <cell r="C10390" t="str">
            <v>210BFA0000467</v>
          </cell>
          <cell r="D10390" t="str">
            <v>ST4.8*16盘头螺钉(彩)</v>
          </cell>
        </row>
        <row r="10391">
          <cell r="B10391" t="str">
            <v>BFA0000479</v>
          </cell>
          <cell r="C10391" t="str">
            <v>210BFA0000479</v>
          </cell>
          <cell r="D10391" t="str">
            <v>φ12平垫(白)</v>
          </cell>
        </row>
        <row r="10392">
          <cell r="B10392" t="str">
            <v>BFA0000191</v>
          </cell>
          <cell r="C10392" t="str">
            <v>230BFA0000191</v>
          </cell>
          <cell r="D10392" t="str">
            <v>ST4.8*16盘头自攻螺钉</v>
          </cell>
        </row>
        <row r="10393">
          <cell r="B10393" t="str">
            <v>BFA0000467</v>
          </cell>
          <cell r="C10393" t="str">
            <v>230BFA0000467</v>
          </cell>
          <cell r="D10393" t="str">
            <v>ST4.8*16盘头螺钉(彩)</v>
          </cell>
        </row>
        <row r="10394">
          <cell r="B10394" t="str">
            <v>BFA0000479</v>
          </cell>
          <cell r="C10394" t="str">
            <v>230BFA0000479</v>
          </cell>
          <cell r="D10394" t="str">
            <v>φ12平垫(白)</v>
          </cell>
        </row>
        <row r="10395">
          <cell r="B10395" t="str">
            <v>BFA0000839</v>
          </cell>
          <cell r="C10395" t="str">
            <v>210BFA0000839</v>
          </cell>
          <cell r="D10395" t="str">
            <v>12弹垫</v>
          </cell>
        </row>
        <row r="10396">
          <cell r="B10396" t="str">
            <v>TMA0000014</v>
          </cell>
          <cell r="C10396" t="str">
            <v>210TMA0000014</v>
          </cell>
          <cell r="D10396" t="str">
            <v>机用打包带</v>
          </cell>
        </row>
        <row r="10397">
          <cell r="B10397" t="str">
            <v>TMA0000014</v>
          </cell>
          <cell r="C10397" t="str">
            <v>220TMA0000014</v>
          </cell>
          <cell r="D10397" t="str">
            <v>机用打包带</v>
          </cell>
        </row>
        <row r="10398">
          <cell r="B10398" t="str">
            <v>BEC0000070</v>
          </cell>
          <cell r="C10398" t="str">
            <v>210BEC0000070</v>
          </cell>
          <cell r="D10398" t="str">
            <v>依顿电调插座端子</v>
          </cell>
        </row>
        <row r="10399">
          <cell r="B10399" t="str">
            <v>BFA0000140</v>
          </cell>
          <cell r="C10399" t="str">
            <v>210BFA0000140</v>
          </cell>
          <cell r="D10399" t="str">
            <v>元机自攻2.9*42</v>
          </cell>
        </row>
        <row r="10400">
          <cell r="B10400" t="str">
            <v>BFA0000140</v>
          </cell>
          <cell r="C10400" t="str">
            <v>230BFA0000140</v>
          </cell>
          <cell r="D10400" t="str">
            <v>元机自攻2.9*42</v>
          </cell>
        </row>
        <row r="10401">
          <cell r="B10401" t="str">
            <v>BFA0000406</v>
          </cell>
          <cell r="C10401" t="str">
            <v>230BFA0000406</v>
          </cell>
          <cell r="D10401" t="str">
            <v>弹性圆柱销（φ3*25）</v>
          </cell>
        </row>
        <row r="10402">
          <cell r="B10402" t="str">
            <v>BFA0000198</v>
          </cell>
          <cell r="C10402" t="str">
            <v>210BFA0000198</v>
          </cell>
          <cell r="D10402" t="str">
            <v>元机自攻 4.2*22</v>
          </cell>
        </row>
        <row r="10403">
          <cell r="B10403" t="str">
            <v>BFA0000198</v>
          </cell>
          <cell r="C10403" t="str">
            <v>230BFA0000198</v>
          </cell>
          <cell r="D10403" t="str">
            <v>元机自攻 4.2*22</v>
          </cell>
        </row>
        <row r="10404">
          <cell r="B10404" t="str">
            <v>RCA0000202</v>
          </cell>
          <cell r="C10404" t="str">
            <v>210RCA0000202</v>
          </cell>
          <cell r="D10404" t="str">
            <v>卡扣</v>
          </cell>
        </row>
        <row r="10405">
          <cell r="B10405" t="str">
            <v>TST0000149</v>
          </cell>
          <cell r="C10405" t="str">
            <v>230TST0000149</v>
          </cell>
          <cell r="D10405" t="str">
            <v>十字头螺丝M3*10</v>
          </cell>
        </row>
        <row r="10406">
          <cell r="B10406" t="str">
            <v>BFA0000441</v>
          </cell>
          <cell r="C10406" t="str">
            <v>210BFA0000441</v>
          </cell>
          <cell r="D10406" t="str">
            <v>豪泺销子</v>
          </cell>
        </row>
        <row r="10407">
          <cell r="B10407" t="str">
            <v>BFA0000312</v>
          </cell>
          <cell r="C10407" t="str">
            <v>230BFA0000312</v>
          </cell>
          <cell r="D10407" t="str">
            <v>十字槽盘头自攻螺钉</v>
          </cell>
        </row>
        <row r="10408">
          <cell r="B10408" t="str">
            <v>BFA0000083</v>
          </cell>
          <cell r="C10408" t="str">
            <v>220BFA0000083</v>
          </cell>
          <cell r="D10408" t="str">
            <v>十字槽盘头自攻螺钉-C型</v>
          </cell>
        </row>
        <row r="10409">
          <cell r="B10409" t="str">
            <v>BFA0000083</v>
          </cell>
          <cell r="C10409" t="str">
            <v>230BFA0000083</v>
          </cell>
          <cell r="D10409" t="str">
            <v>十字槽盘头自攻螺钉-C型</v>
          </cell>
        </row>
        <row r="10410">
          <cell r="B10410" t="str">
            <v>DCL0000500</v>
          </cell>
          <cell r="C10410" t="str">
            <v>210DCL0000500</v>
          </cell>
          <cell r="D10410" t="str">
            <v>欧马可不粘胶标牌</v>
          </cell>
        </row>
        <row r="10411">
          <cell r="B10411" t="str">
            <v>DCL0000500</v>
          </cell>
          <cell r="C10411" t="str">
            <v>220DCL0000500</v>
          </cell>
          <cell r="D10411" t="str">
            <v>欧马可不粘胶标牌</v>
          </cell>
        </row>
        <row r="10412">
          <cell r="B10412" t="str">
            <v>SLT0002326</v>
          </cell>
          <cell r="C10412" t="str">
            <v>220SLT0002326</v>
          </cell>
          <cell r="D10412" t="str">
            <v>不干胶条形码黑色</v>
          </cell>
        </row>
        <row r="10413">
          <cell r="B10413" t="str">
            <v>BFA0000194</v>
          </cell>
          <cell r="C10413" t="str">
            <v>210BFA0000194</v>
          </cell>
          <cell r="D10413" t="str">
            <v>元机十字钉4*25</v>
          </cell>
        </row>
        <row r="10414">
          <cell r="B10414" t="str">
            <v>BSP0000053</v>
          </cell>
          <cell r="C10414" t="str">
            <v>220BSP0000053</v>
          </cell>
          <cell r="D10414" t="str">
            <v>开口挡圈φ8</v>
          </cell>
        </row>
        <row r="10415">
          <cell r="B10415" t="str">
            <v>BSP0000053</v>
          </cell>
          <cell r="C10415" t="str">
            <v>230BSP0000053</v>
          </cell>
          <cell r="D10415" t="str">
            <v>开口挡圈φ8</v>
          </cell>
        </row>
        <row r="10416">
          <cell r="B10416" t="str">
            <v>BFA0000245</v>
          </cell>
          <cell r="C10416" t="str">
            <v>220BFA0000245</v>
          </cell>
          <cell r="D10416" t="str">
            <v>十字槽盘头螺钉</v>
          </cell>
        </row>
        <row r="10417">
          <cell r="B10417" t="str">
            <v>BFA0000245</v>
          </cell>
          <cell r="C10417" t="str">
            <v>230BFA0000245</v>
          </cell>
          <cell r="D10417" t="str">
            <v>十字槽盘头螺钉</v>
          </cell>
        </row>
        <row r="10418">
          <cell r="B10418" t="str">
            <v>SLT0002703</v>
          </cell>
          <cell r="C10418" t="str">
            <v>220SLT0002703</v>
          </cell>
          <cell r="D10418" t="str">
            <v>M4亮白PET标签纸</v>
          </cell>
        </row>
        <row r="10419">
          <cell r="B10419" t="str">
            <v>BFA0000170</v>
          </cell>
          <cell r="C10419" t="str">
            <v>210BFA0000170</v>
          </cell>
          <cell r="D10419" t="str">
            <v>∮6钢珠</v>
          </cell>
        </row>
        <row r="10420">
          <cell r="B10420" t="str">
            <v>BFA0000470</v>
          </cell>
          <cell r="C10420" t="str">
            <v>210BFA0000470</v>
          </cell>
          <cell r="D10420" t="str">
            <v>M5*12十一字螺栓</v>
          </cell>
        </row>
        <row r="10421">
          <cell r="B10421" t="str">
            <v>BFA0000471</v>
          </cell>
          <cell r="C10421" t="str">
            <v>210BFA0000471</v>
          </cell>
          <cell r="D10421" t="str">
            <v>∮6.3钢珠</v>
          </cell>
        </row>
        <row r="10422">
          <cell r="B10422" t="str">
            <v>BFA0000170</v>
          </cell>
          <cell r="C10422" t="str">
            <v>230BFA0000170</v>
          </cell>
          <cell r="D10422" t="str">
            <v>∮6钢珠</v>
          </cell>
        </row>
        <row r="10423">
          <cell r="B10423" t="str">
            <v>BFA0000404</v>
          </cell>
          <cell r="C10423" t="str">
            <v>230BFA0000404</v>
          </cell>
          <cell r="D10423" t="str">
            <v>平垫圈</v>
          </cell>
        </row>
        <row r="10424">
          <cell r="B10424" t="str">
            <v>BFA0000470</v>
          </cell>
          <cell r="C10424" t="str">
            <v>230BFA0000470</v>
          </cell>
          <cell r="D10424" t="str">
            <v>M5*12十一字螺栓</v>
          </cell>
        </row>
        <row r="10425">
          <cell r="B10425" t="str">
            <v>BFA0000471</v>
          </cell>
          <cell r="C10425" t="str">
            <v>230BFA0000471</v>
          </cell>
          <cell r="D10425" t="str">
            <v>∮6.3钢珠</v>
          </cell>
        </row>
        <row r="10426">
          <cell r="B10426" t="str">
            <v>REM0001653</v>
          </cell>
          <cell r="C10426" t="str">
            <v>210REM0001653</v>
          </cell>
          <cell r="D10426" t="str">
            <v>1029胶堵</v>
          </cell>
        </row>
        <row r="10427">
          <cell r="B10427" t="str">
            <v>BFA0000139</v>
          </cell>
          <cell r="C10427" t="str">
            <v>210BFA0000139</v>
          </cell>
          <cell r="D10427" t="str">
            <v>18D半圆头螺钉</v>
          </cell>
        </row>
        <row r="10428">
          <cell r="B10428" t="str">
            <v>BFA0000495</v>
          </cell>
          <cell r="C10428" t="str">
            <v>210BFA0000495</v>
          </cell>
          <cell r="D10428" t="str">
            <v>ST4.2*13大扁头自攻螺钉</v>
          </cell>
        </row>
        <row r="10429">
          <cell r="B10429" t="str">
            <v>TMA0000190</v>
          </cell>
          <cell r="C10429" t="str">
            <v>210TMA0000190</v>
          </cell>
          <cell r="D10429" t="str">
            <v>军品标签</v>
          </cell>
        </row>
        <row r="10430">
          <cell r="B10430" t="str">
            <v>TMA0000438</v>
          </cell>
          <cell r="C10430" t="str">
            <v>210TMA0000438</v>
          </cell>
          <cell r="D10430" t="str">
            <v>豪泺右置左后视镜标识</v>
          </cell>
        </row>
        <row r="10431">
          <cell r="B10431" t="str">
            <v>TMA0000439</v>
          </cell>
          <cell r="C10431" t="str">
            <v>210TMA0000439</v>
          </cell>
          <cell r="D10431" t="str">
            <v>豪泺右置右后视镜标识</v>
          </cell>
        </row>
        <row r="10432">
          <cell r="B10432" t="str">
            <v>TSY0010084</v>
          </cell>
          <cell r="C10432" t="str">
            <v>220TSY0010084</v>
          </cell>
          <cell r="D10432" t="str">
            <v>H6副座翻转标识</v>
          </cell>
        </row>
        <row r="10433">
          <cell r="B10433" t="str">
            <v>BFA0000495</v>
          </cell>
          <cell r="C10433" t="str">
            <v>230BFA0000495</v>
          </cell>
          <cell r="D10433" t="str">
            <v>ST4.2*13大扁头自攻螺钉</v>
          </cell>
        </row>
        <row r="10434">
          <cell r="B10434" t="str">
            <v>BFA0000200</v>
          </cell>
          <cell r="C10434" t="str">
            <v>210BFA0000200</v>
          </cell>
          <cell r="D10434" t="str">
            <v>B40L拉铆钉</v>
          </cell>
        </row>
        <row r="10435">
          <cell r="B10435" t="str">
            <v>BFA0000200</v>
          </cell>
          <cell r="C10435" t="str">
            <v>220BFA0000200</v>
          </cell>
          <cell r="D10435" t="str">
            <v>B40L拉铆钉</v>
          </cell>
        </row>
        <row r="10436">
          <cell r="B10436" t="str">
            <v>BFA0000200</v>
          </cell>
          <cell r="C10436" t="str">
            <v>230BFA0000200</v>
          </cell>
          <cell r="D10436" t="str">
            <v>B40L拉铆钉</v>
          </cell>
        </row>
        <row r="10437">
          <cell r="B10437" t="str">
            <v>BFA0000246</v>
          </cell>
          <cell r="C10437" t="str">
            <v>210BFA0000246</v>
          </cell>
          <cell r="D10437" t="str">
            <v>元机自攻钉3.5*32</v>
          </cell>
        </row>
        <row r="10438">
          <cell r="B10438" t="str">
            <v>BFA0000577</v>
          </cell>
          <cell r="C10438" t="str">
            <v>210BFA0000577</v>
          </cell>
          <cell r="D10438" t="str">
            <v>元机自攻钉3*35</v>
          </cell>
        </row>
        <row r="10439">
          <cell r="B10439" t="str">
            <v>BFA0000246</v>
          </cell>
          <cell r="C10439" t="str">
            <v>230BFA0000246</v>
          </cell>
          <cell r="D10439" t="str">
            <v>元机自攻钉3.5*32</v>
          </cell>
        </row>
        <row r="10440">
          <cell r="B10440" t="str">
            <v>BFA0000577</v>
          </cell>
          <cell r="C10440" t="str">
            <v>230BFA0000577</v>
          </cell>
          <cell r="D10440" t="str">
            <v>元机自攻钉3*35</v>
          </cell>
        </row>
        <row r="10441">
          <cell r="B10441" t="str">
            <v>TSY0000334</v>
          </cell>
          <cell r="C10441" t="str">
            <v>220TSY0000334</v>
          </cell>
          <cell r="D10441" t="str">
            <v>写字标50mm*22mm</v>
          </cell>
        </row>
        <row r="10442">
          <cell r="B10442" t="str">
            <v>TMA0000277</v>
          </cell>
          <cell r="C10442" t="str">
            <v>210TMA0000277</v>
          </cell>
          <cell r="D10442" t="str">
            <v>45*28塑料袋</v>
          </cell>
        </row>
        <row r="10443">
          <cell r="B10443" t="str">
            <v>TMA0000361</v>
          </cell>
          <cell r="C10443" t="str">
            <v>210TMA0000361</v>
          </cell>
          <cell r="D10443" t="str">
            <v>L商标</v>
          </cell>
        </row>
        <row r="10444">
          <cell r="B10444" t="str">
            <v>SLT0010106</v>
          </cell>
          <cell r="C10444" t="str">
            <v>220SLT0010106</v>
          </cell>
          <cell r="D10444" t="str">
            <v>产品标识6800010DH26-C00</v>
          </cell>
        </row>
        <row r="10445">
          <cell r="B10445" t="str">
            <v>SLT0010108</v>
          </cell>
          <cell r="C10445" t="str">
            <v>220SLT0010108</v>
          </cell>
          <cell r="D10445" t="str">
            <v>产品标识6903010-H26-C00</v>
          </cell>
        </row>
        <row r="10446">
          <cell r="B10446" t="str">
            <v>SLT0010109</v>
          </cell>
          <cell r="C10446" t="str">
            <v>220SLT0010109</v>
          </cell>
          <cell r="D10446" t="str">
            <v>产品标识6903010AH26-C00</v>
          </cell>
        </row>
        <row r="10447">
          <cell r="B10447" t="str">
            <v>SLT0010110</v>
          </cell>
          <cell r="C10447" t="str">
            <v>220SLT0010110</v>
          </cell>
          <cell r="D10447" t="str">
            <v>产品标识6905020BH26-C00</v>
          </cell>
        </row>
        <row r="10448">
          <cell r="B10448" t="str">
            <v>SLT0010111</v>
          </cell>
          <cell r="C10448" t="str">
            <v>220SLT0010111</v>
          </cell>
          <cell r="D10448" t="str">
            <v>产品标识6905020CH26-C00</v>
          </cell>
        </row>
        <row r="10449">
          <cell r="B10449" t="str">
            <v>SLT0010112</v>
          </cell>
          <cell r="C10449" t="str">
            <v>220SLT0010112</v>
          </cell>
          <cell r="D10449" t="str">
            <v>产品标识6905100-H26-C00</v>
          </cell>
        </row>
        <row r="10450">
          <cell r="B10450" t="str">
            <v>SLT0010113</v>
          </cell>
          <cell r="C10450" t="str">
            <v>220SLT0010113</v>
          </cell>
          <cell r="D10450" t="str">
            <v>产品标识6800010-H26-C00</v>
          </cell>
        </row>
        <row r="10451">
          <cell r="B10451" t="str">
            <v>SLT0010114</v>
          </cell>
          <cell r="C10451" t="str">
            <v>220SLT0010114</v>
          </cell>
          <cell r="D10451" t="str">
            <v>产品标识6800010AH26-C00</v>
          </cell>
        </row>
        <row r="10452">
          <cell r="B10452" t="str">
            <v>SLT0010115</v>
          </cell>
          <cell r="C10452" t="str">
            <v>220SLT0010115</v>
          </cell>
          <cell r="D10452" t="str">
            <v>产品标识6905020-H26-C00</v>
          </cell>
        </row>
        <row r="10453">
          <cell r="B10453" t="str">
            <v>SLT0010116</v>
          </cell>
          <cell r="C10453" t="str">
            <v>220SLT0010116</v>
          </cell>
          <cell r="D10453" t="str">
            <v>产品标识6905020AH26-C00</v>
          </cell>
        </row>
        <row r="10454">
          <cell r="B10454" t="str">
            <v>TSY0000029</v>
          </cell>
          <cell r="C10454" t="str">
            <v>220TSY0000029</v>
          </cell>
          <cell r="D10454" t="str">
            <v>标识H470400000002</v>
          </cell>
        </row>
        <row r="10455">
          <cell r="B10455" t="str">
            <v>TSY0000031</v>
          </cell>
          <cell r="C10455" t="str">
            <v>220TSY0000031</v>
          </cell>
          <cell r="D10455" t="str">
            <v>标识H0704010206A0</v>
          </cell>
        </row>
        <row r="10456">
          <cell r="B10456" t="str">
            <v>TSY0000032</v>
          </cell>
          <cell r="C10456" t="str">
            <v>220TSY0000032</v>
          </cell>
          <cell r="D10456" t="str">
            <v>标识H0704010205A0</v>
          </cell>
        </row>
        <row r="10457">
          <cell r="B10457" t="str">
            <v>TSY0000033</v>
          </cell>
          <cell r="C10457" t="str">
            <v>220TSY0000033</v>
          </cell>
          <cell r="D10457" t="str">
            <v>标识H0704010101A0</v>
          </cell>
        </row>
        <row r="10458">
          <cell r="B10458" t="str">
            <v>TSY0000039</v>
          </cell>
          <cell r="C10458" t="str">
            <v>220TSY0000039</v>
          </cell>
          <cell r="D10458" t="str">
            <v>标识H4704010219A0</v>
          </cell>
        </row>
        <row r="10459">
          <cell r="B10459" t="str">
            <v>TSY0000040</v>
          </cell>
          <cell r="C10459" t="str">
            <v>220TSY0000040</v>
          </cell>
          <cell r="D10459" t="str">
            <v>标识H4704010217A0</v>
          </cell>
        </row>
        <row r="10460">
          <cell r="B10460" t="str">
            <v>TSY0000041</v>
          </cell>
          <cell r="C10460" t="str">
            <v>220TSY0000041</v>
          </cell>
          <cell r="D10460" t="str">
            <v>标识H4704010102A0</v>
          </cell>
        </row>
        <row r="10461">
          <cell r="B10461" t="str">
            <v>TSY0000042</v>
          </cell>
          <cell r="C10461" t="str">
            <v>220TSY0000042</v>
          </cell>
          <cell r="D10461" t="str">
            <v>标识H4704010100A0</v>
          </cell>
        </row>
        <row r="10462">
          <cell r="B10462" t="str">
            <v>TSY0000060</v>
          </cell>
          <cell r="C10462" t="str">
            <v>220TSY0000060</v>
          </cell>
          <cell r="D10462" t="str">
            <v>标识H4704010208A0</v>
          </cell>
        </row>
        <row r="10463">
          <cell r="B10463" t="str">
            <v>TSY0000121</v>
          </cell>
          <cell r="C10463" t="str">
            <v>220TSY0000121</v>
          </cell>
          <cell r="D10463" t="str">
            <v>标识H4704010204A0</v>
          </cell>
        </row>
        <row r="10464">
          <cell r="B10464" t="str">
            <v>TSY0000143</v>
          </cell>
          <cell r="C10464" t="str">
            <v>220TSY0000143</v>
          </cell>
          <cell r="D10464" t="str">
            <v>标识H4704010200A0</v>
          </cell>
        </row>
        <row r="10465">
          <cell r="B10465" t="str">
            <v>TSY0000144</v>
          </cell>
          <cell r="C10465" t="str">
            <v>220TSY0000144</v>
          </cell>
          <cell r="D10465" t="str">
            <v>标识H4704010400A0</v>
          </cell>
        </row>
        <row r="10466">
          <cell r="B10466" t="str">
            <v>TSY0000148</v>
          </cell>
          <cell r="C10466" t="str">
            <v>220TSY0000148</v>
          </cell>
          <cell r="D10466" t="str">
            <v>标识H0704010001A0</v>
          </cell>
        </row>
        <row r="10467">
          <cell r="B10467" t="str">
            <v>TSY0000149</v>
          </cell>
          <cell r="C10467" t="str">
            <v>220TSY0000149</v>
          </cell>
          <cell r="D10467" t="str">
            <v>标识H07040100012A0</v>
          </cell>
        </row>
        <row r="10468">
          <cell r="B10468" t="str">
            <v>TSY0000174</v>
          </cell>
          <cell r="C10468" t="str">
            <v>220TSY0000174</v>
          </cell>
          <cell r="D10468" t="str">
            <v>标识H0681010012A0-02</v>
          </cell>
        </row>
        <row r="10469">
          <cell r="B10469" t="str">
            <v>TSY0000181</v>
          </cell>
          <cell r="C10469" t="str">
            <v>220TSY0000181</v>
          </cell>
          <cell r="D10469" t="str">
            <v>标识H0681010012A0-01</v>
          </cell>
        </row>
        <row r="10470">
          <cell r="B10470" t="str">
            <v>TSY0000333</v>
          </cell>
          <cell r="C10470" t="str">
            <v>220TSY0000333</v>
          </cell>
          <cell r="D10470" t="str">
            <v>光华荣昌标</v>
          </cell>
        </row>
        <row r="10471">
          <cell r="B10471" t="str">
            <v>TSY0000340</v>
          </cell>
          <cell r="C10471" t="str">
            <v>220TSY0000340</v>
          </cell>
          <cell r="D10471" t="str">
            <v>标识H4704010220A0</v>
          </cell>
        </row>
        <row r="10472">
          <cell r="B10472" t="str">
            <v>TSY0000439</v>
          </cell>
          <cell r="C10472" t="str">
            <v>220TSY0000439</v>
          </cell>
          <cell r="D10472" t="str">
            <v>标识H470400000108</v>
          </cell>
        </row>
        <row r="10473">
          <cell r="B10473" t="str">
            <v>TSY0000441</v>
          </cell>
          <cell r="C10473" t="str">
            <v>220TSY0000441</v>
          </cell>
          <cell r="D10473" t="str">
            <v>标识H470400000109</v>
          </cell>
        </row>
        <row r="10474">
          <cell r="B10474" t="str">
            <v>TSY0000444</v>
          </cell>
          <cell r="C10474" t="str">
            <v>220TSY0000444</v>
          </cell>
          <cell r="D10474" t="str">
            <v>标识H470400000110</v>
          </cell>
        </row>
        <row r="10475">
          <cell r="B10475" t="str">
            <v>TSY0000479</v>
          </cell>
          <cell r="C10475" t="str">
            <v>220TSY0000479</v>
          </cell>
          <cell r="D10475" t="str">
            <v>光华荣昌标000117</v>
          </cell>
        </row>
        <row r="10476">
          <cell r="B10476" t="str">
            <v>TSY0000480</v>
          </cell>
          <cell r="C10476" t="str">
            <v>220TSY0000480</v>
          </cell>
          <cell r="D10476" t="str">
            <v>光华荣昌标000079</v>
          </cell>
        </row>
        <row r="10477">
          <cell r="B10477" t="str">
            <v>TSY0000481</v>
          </cell>
          <cell r="C10477" t="str">
            <v>220TSY0000481</v>
          </cell>
          <cell r="D10477" t="str">
            <v>光华荣昌标000074</v>
          </cell>
        </row>
        <row r="10478">
          <cell r="B10478" t="str">
            <v>TSY0000482</v>
          </cell>
          <cell r="C10478" t="str">
            <v>220TSY0000482</v>
          </cell>
          <cell r="D10478" t="str">
            <v>标识H4704011400A0</v>
          </cell>
        </row>
        <row r="10479">
          <cell r="B10479" t="str">
            <v>TSY0000483</v>
          </cell>
          <cell r="C10479" t="str">
            <v>220TSY0000483</v>
          </cell>
          <cell r="D10479" t="str">
            <v>光华荣昌标H0104010008A0</v>
          </cell>
        </row>
        <row r="10480">
          <cell r="B10480" t="str">
            <v>TSY0000564</v>
          </cell>
          <cell r="C10480" t="str">
            <v>220TSY0000564</v>
          </cell>
          <cell r="D10480" t="str">
            <v>标识H070400000001</v>
          </cell>
        </row>
        <row r="10481">
          <cell r="B10481" t="str">
            <v>TSY0000626</v>
          </cell>
          <cell r="C10481" t="str">
            <v>220TSY0000626</v>
          </cell>
          <cell r="D10481" t="str">
            <v>标识H1704011002A0</v>
          </cell>
        </row>
        <row r="10482">
          <cell r="B10482" t="str">
            <v>TSY0000628</v>
          </cell>
          <cell r="C10482" t="str">
            <v>220TSY0000628</v>
          </cell>
          <cell r="D10482" t="str">
            <v>标识H1704011001A0</v>
          </cell>
        </row>
        <row r="10483">
          <cell r="B10483" t="str">
            <v>TSY0000675</v>
          </cell>
          <cell r="C10483" t="str">
            <v>220TSY0000675</v>
          </cell>
          <cell r="D10483" t="str">
            <v>标识H470400000118</v>
          </cell>
        </row>
        <row r="10484">
          <cell r="B10484" t="str">
            <v>TSY0000676</v>
          </cell>
          <cell r="C10484" t="str">
            <v>220TSY0000676</v>
          </cell>
          <cell r="D10484" t="str">
            <v>标识H470400000120</v>
          </cell>
        </row>
        <row r="10485">
          <cell r="B10485" t="str">
            <v>TSY0000677</v>
          </cell>
          <cell r="C10485" t="str">
            <v>220TSY0000677</v>
          </cell>
          <cell r="D10485" t="str">
            <v>标识H470400000121</v>
          </cell>
        </row>
        <row r="10486">
          <cell r="B10486" t="str">
            <v>TSY0000683</v>
          </cell>
          <cell r="C10486" t="str">
            <v>220TSY0000683</v>
          </cell>
          <cell r="D10486" t="str">
            <v>标识5189700143</v>
          </cell>
        </row>
        <row r="10487">
          <cell r="B10487" t="str">
            <v>TSY0000685</v>
          </cell>
          <cell r="C10487" t="str">
            <v>220TSY0000685</v>
          </cell>
          <cell r="D10487" t="str">
            <v>标识H470400000119</v>
          </cell>
        </row>
        <row r="10488">
          <cell r="B10488" t="str">
            <v>TSY0000695</v>
          </cell>
          <cell r="C10488" t="str">
            <v>220TSY0000695</v>
          </cell>
          <cell r="D10488" t="str">
            <v>标识5189700449</v>
          </cell>
        </row>
        <row r="10489">
          <cell r="B10489" t="str">
            <v>TSY0010057</v>
          </cell>
          <cell r="C10489" t="str">
            <v>220TSY0010057</v>
          </cell>
          <cell r="D10489" t="str">
            <v>H6高配驾驶员靠背护面标识</v>
          </cell>
        </row>
        <row r="10490">
          <cell r="B10490" t="str">
            <v>TSY0010058</v>
          </cell>
          <cell r="C10490" t="str">
            <v>220TSY0010058</v>
          </cell>
          <cell r="D10490" t="str">
            <v>H6高配驾驶员座垫护面标识</v>
          </cell>
        </row>
        <row r="10491">
          <cell r="B10491" t="str">
            <v>TSY0010069</v>
          </cell>
          <cell r="C10491" t="str">
            <v>220TSY0010069</v>
          </cell>
          <cell r="D10491" t="str">
            <v>H6标配驾驶员靠背护面标识</v>
          </cell>
        </row>
        <row r="10492">
          <cell r="B10492" t="str">
            <v>TSY0010070</v>
          </cell>
          <cell r="C10492" t="str">
            <v>220TSY0010070</v>
          </cell>
          <cell r="D10492" t="str">
            <v>H6标配副驾靠背护面标识</v>
          </cell>
        </row>
        <row r="10493">
          <cell r="B10493" t="str">
            <v>TSY0010071</v>
          </cell>
          <cell r="C10493" t="str">
            <v>220TSY0010071</v>
          </cell>
          <cell r="D10493" t="str">
            <v>H6标配驾驶员座垫护面标识</v>
          </cell>
        </row>
        <row r="10494">
          <cell r="B10494" t="str">
            <v>TSY0010077</v>
          </cell>
          <cell r="C10494" t="str">
            <v>220TSY0010077</v>
          </cell>
          <cell r="D10494" t="str">
            <v>H6低配副驾靠背护面标识</v>
          </cell>
        </row>
        <row r="10495">
          <cell r="B10495" t="str">
            <v>TSY0010078</v>
          </cell>
          <cell r="C10495" t="str">
            <v>220TSY0010078</v>
          </cell>
          <cell r="D10495" t="str">
            <v>H6低配副驾座垫护面标识</v>
          </cell>
        </row>
        <row r="10496">
          <cell r="B10496" t="str">
            <v>TSY0010103</v>
          </cell>
          <cell r="C10496" t="str">
            <v>220TSY0010103</v>
          </cell>
          <cell r="D10496" t="str">
            <v>产品标识6905100-H22-C00</v>
          </cell>
        </row>
        <row r="10497">
          <cell r="B10497" t="str">
            <v>TSY0010104</v>
          </cell>
          <cell r="C10497" t="str">
            <v>220TSY0010104</v>
          </cell>
          <cell r="D10497" t="str">
            <v>产品标识6903010AH22-C00</v>
          </cell>
        </row>
        <row r="10498">
          <cell r="B10498" t="str">
            <v>TSY0010105</v>
          </cell>
          <cell r="C10498" t="str">
            <v>220TSY0010105</v>
          </cell>
          <cell r="D10498" t="str">
            <v>产品标识6903010-H22-C00</v>
          </cell>
        </row>
        <row r="10499">
          <cell r="B10499" t="str">
            <v>TSY0010208</v>
          </cell>
          <cell r="C10499" t="str">
            <v>220TSY0010208</v>
          </cell>
          <cell r="D10499" t="str">
            <v>产品标识H470400000211</v>
          </cell>
        </row>
        <row r="10500">
          <cell r="B10500" t="str">
            <v>TSY0010209</v>
          </cell>
          <cell r="C10500" t="str">
            <v>220TSY0010209</v>
          </cell>
          <cell r="D10500" t="str">
            <v>产品标识H470400000212</v>
          </cell>
        </row>
        <row r="10501">
          <cell r="B10501" t="str">
            <v>TSY0010210</v>
          </cell>
          <cell r="C10501" t="str">
            <v>220TSY0010210</v>
          </cell>
          <cell r="D10501" t="str">
            <v>产品标识H470400000213</v>
          </cell>
        </row>
        <row r="10502">
          <cell r="B10502" t="str">
            <v>TSY0010211</v>
          </cell>
          <cell r="C10502" t="str">
            <v>220TSY0010211</v>
          </cell>
          <cell r="D10502" t="str">
            <v>产品标识H470400000214</v>
          </cell>
        </row>
        <row r="10503">
          <cell r="B10503" t="str">
            <v>TSY0010212</v>
          </cell>
          <cell r="C10503" t="str">
            <v>220TSY0010212</v>
          </cell>
          <cell r="D10503" t="str">
            <v>产品标识H470400000158</v>
          </cell>
        </row>
        <row r="10504">
          <cell r="B10504" t="str">
            <v>TSY0010213</v>
          </cell>
          <cell r="C10504" t="str">
            <v>220TSY0010213</v>
          </cell>
          <cell r="D10504" t="str">
            <v>产品标识H470400000026</v>
          </cell>
        </row>
        <row r="10505">
          <cell r="B10505" t="str">
            <v>TSY0010214</v>
          </cell>
          <cell r="C10505" t="str">
            <v>220TSY0010214</v>
          </cell>
          <cell r="D10505" t="str">
            <v>产品标识H470400000027</v>
          </cell>
        </row>
        <row r="10506">
          <cell r="B10506" t="str">
            <v>TSY0010215</v>
          </cell>
          <cell r="C10506" t="str">
            <v>220TSY0010215</v>
          </cell>
          <cell r="D10506" t="str">
            <v>产品标识H470400000028</v>
          </cell>
        </row>
        <row r="10507">
          <cell r="B10507" t="str">
            <v>TSY0010239</v>
          </cell>
          <cell r="C10507" t="str">
            <v>220TSY0010239</v>
          </cell>
          <cell r="D10507" t="str">
            <v>H6驾驶员靠背护面标识</v>
          </cell>
        </row>
        <row r="10508">
          <cell r="B10508" t="str">
            <v>TSY0010240</v>
          </cell>
          <cell r="C10508" t="str">
            <v>220TSY0010240</v>
          </cell>
          <cell r="D10508" t="str">
            <v>H6驾驶员座垫护面标识</v>
          </cell>
        </row>
        <row r="10509">
          <cell r="B10509" t="str">
            <v>TSY0010290</v>
          </cell>
          <cell r="C10509" t="str">
            <v>220TSY0010290</v>
          </cell>
          <cell r="D10509" t="str">
            <v>产品标识SBS0010121</v>
          </cell>
        </row>
        <row r="10510">
          <cell r="B10510" t="str">
            <v>TSY0010291</v>
          </cell>
          <cell r="C10510" t="str">
            <v>220TSY0010291</v>
          </cell>
          <cell r="D10510" t="str">
            <v>产品标识SBS0010122</v>
          </cell>
        </row>
        <row r="10511">
          <cell r="B10511" t="str">
            <v>TSY0010311</v>
          </cell>
          <cell r="C10511" t="str">
            <v>220TSY0010311</v>
          </cell>
          <cell r="D10511" t="str">
            <v>3C标识AZ16D251000020/2</v>
          </cell>
        </row>
        <row r="10512">
          <cell r="B10512" t="str">
            <v>TSY0010312</v>
          </cell>
          <cell r="C10512" t="str">
            <v>220TSY0010312</v>
          </cell>
          <cell r="D10512" t="str">
            <v>3C标识AZ16D251000022/2</v>
          </cell>
        </row>
        <row r="10513">
          <cell r="B10513" t="str">
            <v>TSY0010316</v>
          </cell>
          <cell r="C10513" t="str">
            <v>220TSY0010316</v>
          </cell>
          <cell r="D10513" t="str">
            <v>3C标识AZ16D251000021/2</v>
          </cell>
        </row>
        <row r="10514">
          <cell r="B10514" t="str">
            <v>TSY0010320</v>
          </cell>
          <cell r="C10514" t="str">
            <v>220TSY0010320</v>
          </cell>
          <cell r="D10514" t="str">
            <v>3C标识AZ16D251000008/2</v>
          </cell>
        </row>
        <row r="10515">
          <cell r="B10515" t="str">
            <v>TSY0010326</v>
          </cell>
          <cell r="C10515" t="str">
            <v>220TSY0010326</v>
          </cell>
          <cell r="D10515" t="str">
            <v>3C标识AZ16D251000023/2</v>
          </cell>
        </row>
        <row r="10516">
          <cell r="B10516" t="str">
            <v>BFA0000028</v>
          </cell>
          <cell r="C10516" t="str">
            <v>210BFA0000028</v>
          </cell>
          <cell r="D10516" t="str">
            <v>M6自锁螺母</v>
          </cell>
        </row>
        <row r="10517">
          <cell r="B10517" t="str">
            <v>BFA0000028</v>
          </cell>
          <cell r="C10517" t="str">
            <v>230BFA0000028</v>
          </cell>
          <cell r="D10517" t="str">
            <v>M6自锁螺母</v>
          </cell>
        </row>
        <row r="10518">
          <cell r="B10518" t="str">
            <v>BFA0000249</v>
          </cell>
          <cell r="C10518" t="str">
            <v>210BFA0000249</v>
          </cell>
          <cell r="D10518" t="str">
            <v>ST4*25自攻螺钉</v>
          </cell>
        </row>
        <row r="10519">
          <cell r="B10519" t="str">
            <v>BFA0000249</v>
          </cell>
          <cell r="C10519" t="str">
            <v>230BFA0000249</v>
          </cell>
          <cell r="D10519" t="str">
            <v>ST4*25自攻螺钉</v>
          </cell>
        </row>
        <row r="10520">
          <cell r="B10520" t="str">
            <v>TMA0000185</v>
          </cell>
          <cell r="C10520" t="str">
            <v>220TMA0000185</v>
          </cell>
          <cell r="D10520" t="str">
            <v>济南轻卡条形码</v>
          </cell>
        </row>
        <row r="10521">
          <cell r="B10521" t="str">
            <v>TMA0000117</v>
          </cell>
          <cell r="C10521" t="str">
            <v>210TMA0000117</v>
          </cell>
          <cell r="D10521" t="str">
            <v>豪泺左置左后视镜标识</v>
          </cell>
        </row>
        <row r="10522">
          <cell r="B10522" t="str">
            <v>TMA0000118</v>
          </cell>
          <cell r="C10522" t="str">
            <v>210TMA0000118</v>
          </cell>
          <cell r="D10522" t="str">
            <v>豪泺左置右后视镜标识</v>
          </cell>
        </row>
        <row r="10523">
          <cell r="B10523" t="str">
            <v>TMA0000185</v>
          </cell>
          <cell r="C10523" t="str">
            <v>210TMA0000185</v>
          </cell>
          <cell r="D10523" t="str">
            <v>济南轻卡条形码</v>
          </cell>
        </row>
        <row r="10524">
          <cell r="B10524" t="str">
            <v>TMA0000360</v>
          </cell>
          <cell r="C10524" t="str">
            <v>210TMA0000360</v>
          </cell>
          <cell r="D10524" t="str">
            <v>R商标</v>
          </cell>
        </row>
        <row r="10525">
          <cell r="B10525" t="str">
            <v>BFA0000084</v>
          </cell>
          <cell r="C10525" t="str">
            <v>210BFA0000084</v>
          </cell>
          <cell r="D10525" t="str">
            <v>φ4.2*9.5F型螺钉(黑)</v>
          </cell>
        </row>
        <row r="10526">
          <cell r="B10526" t="str">
            <v>BFA0000084</v>
          </cell>
          <cell r="C10526" t="str">
            <v>230BFA0000084</v>
          </cell>
          <cell r="D10526" t="str">
            <v>φ4.2*9.5F型螺钉(黑)</v>
          </cell>
        </row>
        <row r="10527">
          <cell r="B10527" t="str">
            <v>TMA0000547</v>
          </cell>
          <cell r="C10527" t="str">
            <v>210TMA0000547</v>
          </cell>
          <cell r="D10527" t="str">
            <v>80*50标签</v>
          </cell>
        </row>
        <row r="10528">
          <cell r="B10528" t="str">
            <v>BFA0000177</v>
          </cell>
          <cell r="C10528" t="str">
            <v>210BFA0000177</v>
          </cell>
          <cell r="D10528" t="str">
            <v>4*16大扁头自攻钉</v>
          </cell>
        </row>
        <row r="10529">
          <cell r="B10529" t="str">
            <v>BFA0000177</v>
          </cell>
          <cell r="C10529" t="str">
            <v>230BFA0000177</v>
          </cell>
          <cell r="D10529" t="str">
            <v>4*16大扁头自攻钉</v>
          </cell>
        </row>
        <row r="10530">
          <cell r="B10530" t="str">
            <v>BFA0000280</v>
          </cell>
          <cell r="C10530" t="str">
            <v>210BFA0000280</v>
          </cell>
          <cell r="D10530" t="str">
            <v>4*16沉头自攻(黑锌)</v>
          </cell>
        </row>
        <row r="10531">
          <cell r="B10531" t="str">
            <v>BFA0000453</v>
          </cell>
          <cell r="C10531" t="str">
            <v>210BFA0000453</v>
          </cell>
          <cell r="D10531" t="str">
            <v>ST5*20沉头自攻螺钉</v>
          </cell>
        </row>
        <row r="10532">
          <cell r="B10532" t="str">
            <v>BFA0000454</v>
          </cell>
          <cell r="C10532" t="str">
            <v>210BFA0000454</v>
          </cell>
          <cell r="D10532" t="str">
            <v>5*20沉头</v>
          </cell>
        </row>
        <row r="10533">
          <cell r="B10533" t="str">
            <v>BFA0000280</v>
          </cell>
          <cell r="C10533" t="str">
            <v>230BFA0000280</v>
          </cell>
          <cell r="D10533" t="str">
            <v>4*16沉头自攻(黑锌)</v>
          </cell>
        </row>
        <row r="10534">
          <cell r="B10534" t="str">
            <v>BFA0000454</v>
          </cell>
          <cell r="C10534" t="str">
            <v>230BFA0000454</v>
          </cell>
          <cell r="D10534" t="str">
            <v>5*20沉头</v>
          </cell>
        </row>
        <row r="10535">
          <cell r="B10535" t="str">
            <v>BSP0000080</v>
          </cell>
          <cell r="C10535" t="str">
            <v>230BSP0000080</v>
          </cell>
          <cell r="D10535" t="str">
            <v>开口挡圈φ3.5</v>
          </cell>
        </row>
        <row r="10536">
          <cell r="B10536" t="str">
            <v>REM0001747</v>
          </cell>
          <cell r="C10536" t="str">
            <v>210REM0001747</v>
          </cell>
          <cell r="D10536" t="str">
            <v>1029室支架(老)</v>
          </cell>
        </row>
        <row r="10537">
          <cell r="B10537" t="str">
            <v>REM0002003</v>
          </cell>
          <cell r="C10537" t="str">
            <v>210REM0002003</v>
          </cell>
          <cell r="D10537" t="str">
            <v>1029室支架</v>
          </cell>
        </row>
        <row r="10538">
          <cell r="B10538" t="str">
            <v>BFA0000176</v>
          </cell>
          <cell r="C10538" t="str">
            <v>210BFA0000176</v>
          </cell>
          <cell r="D10538" t="str">
            <v>4*20盘头十字钉</v>
          </cell>
        </row>
        <row r="10539">
          <cell r="B10539" t="str">
            <v>BFA0000176</v>
          </cell>
          <cell r="C10539" t="str">
            <v>230BFA0000176</v>
          </cell>
          <cell r="D10539" t="str">
            <v>4*20盘头十字钉</v>
          </cell>
        </row>
        <row r="10540">
          <cell r="B10540" t="str">
            <v>BFA0000494</v>
          </cell>
          <cell r="C10540" t="str">
            <v>210BFA0000494</v>
          </cell>
          <cell r="D10540" t="str">
            <v>φ6大平垫</v>
          </cell>
        </row>
        <row r="10541">
          <cell r="B10541" t="str">
            <v>BFA0000494</v>
          </cell>
          <cell r="C10541" t="str">
            <v>230BFA0000494</v>
          </cell>
          <cell r="D10541" t="str">
            <v>φ6大平垫</v>
          </cell>
        </row>
        <row r="10542">
          <cell r="B10542" t="str">
            <v>BFA0000505</v>
          </cell>
          <cell r="C10542" t="str">
            <v>210BFA0000505</v>
          </cell>
          <cell r="D10542" t="str">
            <v>ST4*16十字圆头黑锌自攻钉</v>
          </cell>
        </row>
        <row r="10543">
          <cell r="B10543" t="str">
            <v>BFA0000519</v>
          </cell>
          <cell r="C10543" t="str">
            <v>210BFA0000519</v>
          </cell>
          <cell r="D10543" t="str">
            <v>∮6平垫(黑锌)</v>
          </cell>
        </row>
        <row r="10544">
          <cell r="B10544" t="str">
            <v>BFA0000505</v>
          </cell>
          <cell r="C10544" t="str">
            <v>230BFA0000505</v>
          </cell>
          <cell r="D10544" t="str">
            <v>ST4*16十字圆头黑锌自攻钉</v>
          </cell>
        </row>
        <row r="10545">
          <cell r="B10545" t="str">
            <v>BFA0000519</v>
          </cell>
          <cell r="C10545" t="str">
            <v>230BFA0000519</v>
          </cell>
          <cell r="D10545" t="str">
            <v>∮6平垫(黑锌)</v>
          </cell>
        </row>
        <row r="10546">
          <cell r="B10546" t="str">
            <v>BFA0000144</v>
          </cell>
          <cell r="C10546" t="str">
            <v>210BFA0000144</v>
          </cell>
          <cell r="D10546" t="str">
            <v>元机自攻2.9*19</v>
          </cell>
        </row>
        <row r="10547">
          <cell r="B10547" t="str">
            <v>BFA0000144</v>
          </cell>
          <cell r="C10547" t="str">
            <v>230BFA0000144</v>
          </cell>
          <cell r="D10547" t="str">
            <v>元机自攻2.9*19</v>
          </cell>
        </row>
        <row r="10548">
          <cell r="B10548" t="str">
            <v>BFA0000201</v>
          </cell>
          <cell r="C10548" t="str">
            <v>210BFA0000201</v>
          </cell>
          <cell r="D10548" t="str">
            <v>十字圆头自攻4.2*19</v>
          </cell>
        </row>
        <row r="10549">
          <cell r="B10549" t="str">
            <v>BFA0000201</v>
          </cell>
          <cell r="C10549" t="str">
            <v>230BFA0000201</v>
          </cell>
          <cell r="D10549" t="str">
            <v>十字圆头自攻4.2*19</v>
          </cell>
        </row>
        <row r="10550">
          <cell r="B10550" t="str">
            <v>BCL0000041</v>
          </cell>
          <cell r="C10550" t="str">
            <v>210BCL0000041</v>
          </cell>
          <cell r="D10550" t="str">
            <v>卡扣</v>
          </cell>
        </row>
        <row r="10551">
          <cell r="B10551" t="str">
            <v>BFA0000576</v>
          </cell>
          <cell r="C10551" t="str">
            <v>210BFA0000576</v>
          </cell>
          <cell r="D10551" t="str">
            <v>十字槽大扁头自攻螺钉</v>
          </cell>
        </row>
        <row r="10552">
          <cell r="B10552" t="str">
            <v>BFA0000848</v>
          </cell>
          <cell r="C10552" t="str">
            <v>210BFA0000848</v>
          </cell>
          <cell r="D10552" t="str">
            <v>5*10十一字螺丝</v>
          </cell>
        </row>
        <row r="10553">
          <cell r="B10553" t="str">
            <v>RCA0000203</v>
          </cell>
          <cell r="C10553" t="str">
            <v>210RCA0000203</v>
          </cell>
          <cell r="D10553" t="str">
            <v>卡扣</v>
          </cell>
        </row>
        <row r="10554">
          <cell r="B10554" t="str">
            <v>BFA0000184</v>
          </cell>
          <cell r="C10554" t="str">
            <v>220BFA0000184</v>
          </cell>
          <cell r="D10554" t="str">
            <v>自攻钉4*12</v>
          </cell>
        </row>
        <row r="10555">
          <cell r="B10555" t="str">
            <v>BFA0000576</v>
          </cell>
          <cell r="C10555" t="str">
            <v>220BFA0000576</v>
          </cell>
          <cell r="D10555" t="str">
            <v>十字槽大扁头自攻螺钉</v>
          </cell>
        </row>
        <row r="10556">
          <cell r="B10556" t="str">
            <v>BAS0000047</v>
          </cell>
          <cell r="C10556" t="str">
            <v>230BAS0000047</v>
          </cell>
          <cell r="D10556" t="str">
            <v>调节轴套</v>
          </cell>
        </row>
        <row r="10557">
          <cell r="B10557" t="str">
            <v>BFA0000576</v>
          </cell>
          <cell r="C10557" t="str">
            <v>230BFA0000576</v>
          </cell>
          <cell r="D10557" t="str">
            <v>十字槽大扁头自攻螺钉</v>
          </cell>
        </row>
        <row r="10558">
          <cell r="B10558" t="str">
            <v>BFA0000530</v>
          </cell>
          <cell r="C10558" t="str">
            <v>210BFA0000530</v>
          </cell>
          <cell r="D10558" t="str">
            <v>4*12元字十字钉白</v>
          </cell>
        </row>
        <row r="10559">
          <cell r="B10559" t="str">
            <v>BFA0000530</v>
          </cell>
          <cell r="C10559" t="str">
            <v>230BFA0000530</v>
          </cell>
          <cell r="D10559" t="str">
            <v>4*12元字十字钉白</v>
          </cell>
        </row>
        <row r="10560">
          <cell r="B10560" t="str">
            <v>BFA0000521</v>
          </cell>
          <cell r="C10560" t="str">
            <v>210BFA0000521</v>
          </cell>
          <cell r="D10560" t="str">
            <v>φ10高强平垫</v>
          </cell>
        </row>
        <row r="10561">
          <cell r="B10561" t="str">
            <v>BFA0000521</v>
          </cell>
          <cell r="C10561" t="str">
            <v>230BFA0000521</v>
          </cell>
          <cell r="D10561" t="str">
            <v>φ10高强平垫</v>
          </cell>
        </row>
        <row r="10562">
          <cell r="B10562" t="str">
            <v>BFA0000024</v>
          </cell>
          <cell r="C10562" t="str">
            <v>220BFA0000024</v>
          </cell>
          <cell r="D10562" t="str">
            <v>十字槽沉头自攻螺钉</v>
          </cell>
        </row>
        <row r="10563">
          <cell r="B10563" t="str">
            <v>BFA0000474</v>
          </cell>
          <cell r="C10563" t="str">
            <v>210BFA0000474</v>
          </cell>
          <cell r="D10563" t="str">
            <v>3.5*25自攻螺丝(白)</v>
          </cell>
        </row>
        <row r="10564">
          <cell r="B10564" t="str">
            <v>BFA0000474</v>
          </cell>
          <cell r="C10564" t="str">
            <v>230BFA0000474</v>
          </cell>
          <cell r="D10564" t="str">
            <v>3.5*25自攻螺丝(白)</v>
          </cell>
        </row>
        <row r="10565">
          <cell r="B10565" t="str">
            <v>BFA0000006</v>
          </cell>
          <cell r="C10565" t="str">
            <v>220BFA0000006</v>
          </cell>
          <cell r="D10565" t="str">
            <v>平垫圈</v>
          </cell>
        </row>
        <row r="10566">
          <cell r="B10566" t="str">
            <v>BFA0000714</v>
          </cell>
          <cell r="C10566" t="str">
            <v>210BFA0000714</v>
          </cell>
          <cell r="D10566" t="str">
            <v>4*14十一字螺丝</v>
          </cell>
        </row>
        <row r="10567">
          <cell r="B10567" t="str">
            <v>BFA0000006</v>
          </cell>
          <cell r="C10567" t="str">
            <v>230BFA0000006</v>
          </cell>
          <cell r="D10567" t="str">
            <v>平垫圈</v>
          </cell>
        </row>
        <row r="10568">
          <cell r="B10568" t="str">
            <v>TMA0000459</v>
          </cell>
          <cell r="C10568" t="str">
            <v>210TMA0000459</v>
          </cell>
          <cell r="D10568" t="str">
            <v>欧曼条码</v>
          </cell>
        </row>
        <row r="10569">
          <cell r="B10569" t="str">
            <v>TMA0000459</v>
          </cell>
          <cell r="C10569" t="str">
            <v>220TMA0000459</v>
          </cell>
          <cell r="D10569" t="str">
            <v>欧曼条码</v>
          </cell>
        </row>
        <row r="10570">
          <cell r="B10570" t="str">
            <v>BFA0000391</v>
          </cell>
          <cell r="C10570" t="str">
            <v>220BFA0000391</v>
          </cell>
          <cell r="D10570" t="str">
            <v>开口挡圈φ6</v>
          </cell>
        </row>
        <row r="10571">
          <cell r="B10571" t="str">
            <v>BFA0000391</v>
          </cell>
          <cell r="C10571" t="str">
            <v>230BFA0000391</v>
          </cell>
          <cell r="D10571" t="str">
            <v>开口挡圈φ6</v>
          </cell>
        </row>
        <row r="10572">
          <cell r="B10572" t="str">
            <v>BCL0000033</v>
          </cell>
          <cell r="C10572" t="str">
            <v>210BCL0000033</v>
          </cell>
          <cell r="D10572" t="str">
            <v>∮2线卡子</v>
          </cell>
        </row>
        <row r="10573">
          <cell r="B10573" t="str">
            <v>BFA0000215</v>
          </cell>
          <cell r="C10573" t="str">
            <v>210BFA0000215</v>
          </cell>
          <cell r="D10573" t="str">
            <v>ST4*20自攻螺钉</v>
          </cell>
        </row>
        <row r="10574">
          <cell r="B10574" t="str">
            <v>BFA0000215</v>
          </cell>
          <cell r="C10574" t="str">
            <v>230BFA0000215</v>
          </cell>
          <cell r="D10574" t="str">
            <v>ST4*20自攻螺钉</v>
          </cell>
        </row>
        <row r="10575">
          <cell r="B10575" t="str">
            <v>SHT0001754</v>
          </cell>
          <cell r="C10575" t="str">
            <v>220SHT0001754</v>
          </cell>
          <cell r="D10575" t="str">
            <v>重卡锁钩标识</v>
          </cell>
        </row>
        <row r="10576">
          <cell r="B10576" t="str">
            <v>BFA0000039</v>
          </cell>
          <cell r="C10576" t="str">
            <v>220BFA0000039</v>
          </cell>
          <cell r="D10576" t="str">
            <v>自攻钉4*20</v>
          </cell>
        </row>
        <row r="10577">
          <cell r="B10577" t="str">
            <v>BFA0000039</v>
          </cell>
          <cell r="C10577" t="str">
            <v>230BFA0000039</v>
          </cell>
          <cell r="D10577" t="str">
            <v>自攻钉4*20</v>
          </cell>
        </row>
        <row r="10578">
          <cell r="B10578" t="str">
            <v>BFA0000053</v>
          </cell>
          <cell r="C10578" t="str">
            <v>210BFA0000053</v>
          </cell>
          <cell r="D10578" t="str">
            <v>(306)5*8沉头螺丝(彩)</v>
          </cell>
        </row>
        <row r="10579">
          <cell r="B10579" t="str">
            <v>RCA0000204</v>
          </cell>
          <cell r="C10579" t="str">
            <v>210RCA0000204</v>
          </cell>
          <cell r="D10579" t="str">
            <v>卡扣</v>
          </cell>
        </row>
        <row r="10580">
          <cell r="B10580" t="str">
            <v>BFA0000053</v>
          </cell>
          <cell r="C10580" t="str">
            <v>230BFA0000053</v>
          </cell>
          <cell r="D10580" t="str">
            <v>(306)5*8沉头螺丝(彩)</v>
          </cell>
        </row>
        <row r="10581">
          <cell r="B10581" t="str">
            <v>BFA0000158</v>
          </cell>
          <cell r="C10581" t="str">
            <v>210BFA0000158</v>
          </cell>
          <cell r="D10581" t="str">
            <v>元机自攻3*30</v>
          </cell>
        </row>
        <row r="10582">
          <cell r="B10582" t="str">
            <v>BFA0000469</v>
          </cell>
          <cell r="C10582" t="str">
            <v>210BFA0000469</v>
          </cell>
          <cell r="D10582" t="str">
            <v>ST4*16自攻螺钉</v>
          </cell>
        </row>
        <row r="10583">
          <cell r="B10583" t="str">
            <v>BFA0000469</v>
          </cell>
          <cell r="C10583" t="str">
            <v>230BFA0000469</v>
          </cell>
          <cell r="D10583" t="str">
            <v>ST4*16自攻螺钉</v>
          </cell>
        </row>
        <row r="10584">
          <cell r="B10584" t="str">
            <v>TAT0000080</v>
          </cell>
          <cell r="C10584" t="str">
            <v>210TAT0000080</v>
          </cell>
          <cell r="D10584" t="str">
            <v>（306）80*30*1500条形码</v>
          </cell>
        </row>
        <row r="10585">
          <cell r="B10585" t="str">
            <v>BFA0000239</v>
          </cell>
          <cell r="C10585" t="str">
            <v>210BFA0000239</v>
          </cell>
          <cell r="D10585" t="str">
            <v>4.2*13盘头自攻螺丝白</v>
          </cell>
        </row>
        <row r="10586">
          <cell r="B10586" t="str">
            <v>RCA0000201</v>
          </cell>
          <cell r="C10586" t="str">
            <v>210RCA0000201</v>
          </cell>
          <cell r="D10586" t="str">
            <v>卡扣</v>
          </cell>
        </row>
        <row r="10587">
          <cell r="B10587" t="str">
            <v>BFA0000239</v>
          </cell>
          <cell r="C10587" t="str">
            <v>220BFA0000239</v>
          </cell>
          <cell r="D10587" t="str">
            <v>4.2*13盘头自攻螺丝白</v>
          </cell>
        </row>
        <row r="10588">
          <cell r="B10588" t="str">
            <v>BFA0000129</v>
          </cell>
          <cell r="C10588" t="str">
            <v>210BFA0000129</v>
          </cell>
          <cell r="D10588" t="str">
            <v>4.2*16十字槽盘头自攻螺钉</v>
          </cell>
        </row>
        <row r="10589">
          <cell r="B10589" t="str">
            <v>BFA0000129</v>
          </cell>
          <cell r="C10589" t="str">
            <v>220BFA0000129</v>
          </cell>
          <cell r="D10589" t="str">
            <v>4.2*16十字槽盘头自攻螺钉</v>
          </cell>
        </row>
        <row r="10590">
          <cell r="B10590" t="str">
            <v>BFA0000129</v>
          </cell>
          <cell r="C10590" t="str">
            <v>230BFA0000129</v>
          </cell>
          <cell r="D10590" t="str">
            <v>4.2*16十字槽盘头自攻螺钉</v>
          </cell>
        </row>
        <row r="10591">
          <cell r="B10591" t="str">
            <v>BFA0000138</v>
          </cell>
          <cell r="C10591" t="str">
            <v>210BFA0000138</v>
          </cell>
          <cell r="D10591" t="str">
            <v>3GD半圆头螺钉</v>
          </cell>
        </row>
        <row r="10592">
          <cell r="B10592" t="str">
            <v>BFA0000520</v>
          </cell>
          <cell r="C10592" t="str">
            <v>210BFA0000520</v>
          </cell>
          <cell r="D10592" t="str">
            <v>φ10高强弹垫(黑)</v>
          </cell>
        </row>
        <row r="10593">
          <cell r="B10593" t="str">
            <v>TMA0000180</v>
          </cell>
          <cell r="C10593" t="str">
            <v>210TMA0000180</v>
          </cell>
          <cell r="D10593" t="str">
            <v>北奔条形码</v>
          </cell>
        </row>
        <row r="10594">
          <cell r="B10594" t="str">
            <v>TMA0000564</v>
          </cell>
          <cell r="C10594" t="str">
            <v>210TMA0000564</v>
          </cell>
          <cell r="D10594" t="str">
            <v>（306）条形码5*3</v>
          </cell>
        </row>
        <row r="10595">
          <cell r="B10595" t="str">
            <v>BFA0000520</v>
          </cell>
          <cell r="C10595" t="str">
            <v>230BFA0000520</v>
          </cell>
          <cell r="D10595" t="str">
            <v>φ10高强弹垫(黑)</v>
          </cell>
        </row>
        <row r="10596">
          <cell r="B10596" t="str">
            <v>BFA0000564</v>
          </cell>
          <cell r="C10596" t="str">
            <v>230BFA0000564</v>
          </cell>
          <cell r="D10596" t="str">
            <v>十字槽盘头自攻螺钉</v>
          </cell>
        </row>
        <row r="10597">
          <cell r="B10597" t="str">
            <v>TMA0000372</v>
          </cell>
          <cell r="C10597" t="str">
            <v>210TMA0000372</v>
          </cell>
          <cell r="D10597" t="str">
            <v>24V商标</v>
          </cell>
        </row>
        <row r="10598">
          <cell r="B10598" t="str">
            <v>TMA0000373</v>
          </cell>
          <cell r="C10598" t="str">
            <v>210TMA0000373</v>
          </cell>
          <cell r="D10598" t="str">
            <v>12V商标</v>
          </cell>
        </row>
        <row r="10599">
          <cell r="B10599" t="str">
            <v>BFA0000009</v>
          </cell>
          <cell r="C10599" t="str">
            <v>220BFA0000009</v>
          </cell>
          <cell r="D10599" t="str">
            <v>弹簧垫圈</v>
          </cell>
        </row>
        <row r="10600">
          <cell r="B10600" t="str">
            <v>BFA0000009</v>
          </cell>
          <cell r="C10600" t="str">
            <v>230BFA0000009</v>
          </cell>
          <cell r="D10600" t="str">
            <v>弹簧垫圈</v>
          </cell>
        </row>
        <row r="10601">
          <cell r="B10601" t="str">
            <v>TAT0000082</v>
          </cell>
          <cell r="C10601" t="str">
            <v>210TAT0000082</v>
          </cell>
          <cell r="D10601" t="str">
            <v>60*40*1000条形码</v>
          </cell>
        </row>
        <row r="10602">
          <cell r="B10602" t="str">
            <v>TAT0000082</v>
          </cell>
          <cell r="C10602" t="str">
            <v>220TAT0000082</v>
          </cell>
          <cell r="D10602" t="str">
            <v>60*40*1000条形码</v>
          </cell>
        </row>
        <row r="10603">
          <cell r="B10603" t="str">
            <v>BFA0010075</v>
          </cell>
          <cell r="C10603" t="str">
            <v>220BFA0010075</v>
          </cell>
          <cell r="D10603" t="str">
            <v>十字槽盘头自攻螺钉</v>
          </cell>
        </row>
        <row r="10604">
          <cell r="B10604" t="str">
            <v>BFA0000206</v>
          </cell>
          <cell r="C10604" t="str">
            <v>210BFA0000206</v>
          </cell>
          <cell r="D10604" t="str">
            <v>元机自攻钉3*16</v>
          </cell>
        </row>
        <row r="10605">
          <cell r="B10605" t="str">
            <v>BFA0000206</v>
          </cell>
          <cell r="C10605" t="str">
            <v>230BFA0000206</v>
          </cell>
          <cell r="D10605" t="str">
            <v>元机自攻钉3*16</v>
          </cell>
        </row>
        <row r="10606">
          <cell r="B10606" t="str">
            <v>BFA0000395</v>
          </cell>
          <cell r="C10606" t="str">
            <v>230BFA0000395</v>
          </cell>
          <cell r="D10606" t="str">
            <v>焊接六角螺母M5</v>
          </cell>
        </row>
        <row r="10607">
          <cell r="B10607" t="str">
            <v>BFA0000005</v>
          </cell>
          <cell r="C10607" t="str">
            <v>220BFA0000005</v>
          </cell>
          <cell r="D10607" t="str">
            <v>开口型扁圆头抽芯铆钉</v>
          </cell>
        </row>
        <row r="10608">
          <cell r="B10608" t="str">
            <v>BFA0000005</v>
          </cell>
          <cell r="C10608" t="str">
            <v>230BFA0000005</v>
          </cell>
          <cell r="D10608" t="str">
            <v>开口型扁圆头抽芯铆钉</v>
          </cell>
        </row>
        <row r="10609">
          <cell r="B10609" t="str">
            <v>TMA0000012</v>
          </cell>
          <cell r="C10609" t="str">
            <v>210TMA0000012</v>
          </cell>
          <cell r="D10609" t="str">
            <v>条形码(80*20标签)</v>
          </cell>
        </row>
        <row r="10610">
          <cell r="B10610" t="str">
            <v>TMA0000184</v>
          </cell>
          <cell r="C10610" t="str">
            <v>210TMA0000184</v>
          </cell>
          <cell r="D10610" t="str">
            <v>福田标条形码</v>
          </cell>
        </row>
        <row r="10611">
          <cell r="B10611" t="str">
            <v>TMA0000012</v>
          </cell>
          <cell r="C10611" t="str">
            <v>220TMA0000012</v>
          </cell>
          <cell r="D10611" t="str">
            <v>条形码(80*20标签)</v>
          </cell>
        </row>
        <row r="10612">
          <cell r="B10612" t="str">
            <v>BFA0000497</v>
          </cell>
          <cell r="C10612" t="str">
            <v>210BFA0000497</v>
          </cell>
          <cell r="D10612" t="str">
            <v>φ4*8PT大扁头十字头螺丝</v>
          </cell>
        </row>
        <row r="10613">
          <cell r="B10613" t="str">
            <v>BFA0000504</v>
          </cell>
          <cell r="C10613" t="str">
            <v>210BFA0000504</v>
          </cell>
          <cell r="D10613" t="str">
            <v>ST4.2*9.5十字圆头自攻钉</v>
          </cell>
        </row>
        <row r="10614">
          <cell r="B10614" t="str">
            <v>BFA0000497</v>
          </cell>
          <cell r="C10614" t="str">
            <v>230BFA0000497</v>
          </cell>
          <cell r="D10614" t="str">
            <v>φ4*8PT大扁头十字头螺丝</v>
          </cell>
        </row>
        <row r="10615">
          <cell r="B10615" t="str">
            <v>BFA0000504</v>
          </cell>
          <cell r="C10615" t="str">
            <v>230BFA0000504</v>
          </cell>
          <cell r="D10615" t="str">
            <v>ST4.2*9.5十字圆头自攻钉</v>
          </cell>
        </row>
        <row r="10616">
          <cell r="B10616" t="str">
            <v>TMA0000193</v>
          </cell>
          <cell r="C10616" t="str">
            <v>210TMA0000193</v>
          </cell>
          <cell r="D10616" t="str">
            <v>窄胶带</v>
          </cell>
        </row>
        <row r="10617">
          <cell r="B10617" t="str">
            <v>BFA0000685</v>
          </cell>
          <cell r="C10617" t="str">
            <v>230BFA0000685</v>
          </cell>
          <cell r="D10617" t="str">
            <v>开口销3*20</v>
          </cell>
        </row>
        <row r="10618">
          <cell r="B10618" t="str">
            <v>TMA0000507</v>
          </cell>
          <cell r="C10618" t="str">
            <v>210TMA0000507</v>
          </cell>
          <cell r="D10618" t="str">
            <v>标签纸</v>
          </cell>
        </row>
        <row r="10619">
          <cell r="B10619" t="str">
            <v>BFA0000489</v>
          </cell>
          <cell r="C10619" t="str">
            <v>210BFA0000489</v>
          </cell>
          <cell r="D10619" t="str">
            <v>M3*12面板钉</v>
          </cell>
        </row>
        <row r="10620">
          <cell r="B10620" t="str">
            <v>BFA0000489</v>
          </cell>
          <cell r="C10620" t="str">
            <v>230BFA0000489</v>
          </cell>
          <cell r="D10620" t="str">
            <v>M3*12面板钉</v>
          </cell>
        </row>
        <row r="10621">
          <cell r="B10621" t="str">
            <v>BFA0000420</v>
          </cell>
          <cell r="C10621" t="str">
            <v>230BFA0000420</v>
          </cell>
          <cell r="D10621" t="str">
            <v>Φ8平垫</v>
          </cell>
        </row>
        <row r="10622">
          <cell r="B10622" t="str">
            <v>BFA0000420</v>
          </cell>
          <cell r="C10622" t="str">
            <v>210BFA0000420</v>
          </cell>
          <cell r="D10622" t="str">
            <v>Φ8平垫</v>
          </cell>
        </row>
        <row r="10623">
          <cell r="B10623" t="str">
            <v>BFA0000276</v>
          </cell>
          <cell r="C10623" t="str">
            <v>210BFA0000276</v>
          </cell>
          <cell r="D10623" t="str">
            <v>3.5*16沉头自攻螺钉</v>
          </cell>
        </row>
        <row r="10624">
          <cell r="B10624" t="str">
            <v>BFA0000276</v>
          </cell>
          <cell r="C10624" t="str">
            <v>230BFA0000276</v>
          </cell>
          <cell r="D10624" t="str">
            <v>3.5*16沉头自攻螺钉</v>
          </cell>
        </row>
        <row r="10625">
          <cell r="B10625" t="str">
            <v>SHT0000637</v>
          </cell>
          <cell r="C10625" t="str">
            <v>220SHT0000637</v>
          </cell>
          <cell r="D10625" t="str">
            <v>条形码白</v>
          </cell>
        </row>
        <row r="10626">
          <cell r="B10626" t="str">
            <v>BFA0000468</v>
          </cell>
          <cell r="C10626" t="str">
            <v>210BFA0000468</v>
          </cell>
          <cell r="D10626" t="str">
            <v>ST3.5*9.5自攻螺钉</v>
          </cell>
        </row>
        <row r="10627">
          <cell r="B10627" t="str">
            <v>BFA0000435</v>
          </cell>
          <cell r="C10627" t="str">
            <v>220BFA0000435</v>
          </cell>
          <cell r="D10627" t="str">
            <v>平垫(黑色）φ8</v>
          </cell>
        </row>
        <row r="10628">
          <cell r="B10628" t="str">
            <v>BFA0000435</v>
          </cell>
          <cell r="C10628" t="str">
            <v>230BFA0000435</v>
          </cell>
          <cell r="D10628" t="str">
            <v>平垫(黑色）φ8</v>
          </cell>
        </row>
        <row r="10629">
          <cell r="B10629" t="str">
            <v>BFA0000468</v>
          </cell>
          <cell r="C10629" t="str">
            <v>230BFA0000468</v>
          </cell>
          <cell r="D10629" t="str">
            <v>ST3.5*9.5自攻螺钉</v>
          </cell>
        </row>
        <row r="10630">
          <cell r="B10630" t="str">
            <v>BFA0000434</v>
          </cell>
          <cell r="C10630" t="str">
            <v>220BFA0000434</v>
          </cell>
          <cell r="D10630" t="str">
            <v>弹垫（Ф8)彩</v>
          </cell>
        </row>
        <row r="10631">
          <cell r="B10631" t="str">
            <v>BFA0000434</v>
          </cell>
          <cell r="C10631" t="str">
            <v>230BFA0000434</v>
          </cell>
          <cell r="D10631" t="str">
            <v>弹垫（Ф8)彩</v>
          </cell>
        </row>
        <row r="10632">
          <cell r="B10632" t="str">
            <v>BFA0000434</v>
          </cell>
          <cell r="C10632" t="str">
            <v>210BFA0000434</v>
          </cell>
          <cell r="D10632" t="str">
            <v>弹垫（Ф8)彩</v>
          </cell>
        </row>
        <row r="10633">
          <cell r="B10633" t="str">
            <v>DCL0000280</v>
          </cell>
          <cell r="C10633" t="str">
            <v>210DCL0000280</v>
          </cell>
          <cell r="D10633" t="str">
            <v>5 钢珠</v>
          </cell>
        </row>
        <row r="10634">
          <cell r="B10634" t="str">
            <v>BFA0000007</v>
          </cell>
          <cell r="C10634" t="str">
            <v>220BFA0000007</v>
          </cell>
          <cell r="D10634" t="str">
            <v>φ8平垫(黑色)</v>
          </cell>
        </row>
        <row r="10635">
          <cell r="B10635" t="str">
            <v>BFA0000007</v>
          </cell>
          <cell r="C10635" t="str">
            <v>230BFA0000007</v>
          </cell>
          <cell r="D10635" t="str">
            <v>φ8平垫(黑色)</v>
          </cell>
        </row>
        <row r="10636">
          <cell r="B10636" t="str">
            <v>BFA0000007</v>
          </cell>
          <cell r="C10636" t="str">
            <v>210BFA0000007</v>
          </cell>
          <cell r="D10636" t="str">
            <v>φ8平垫(黑色)</v>
          </cell>
        </row>
        <row r="10637">
          <cell r="B10637" t="str">
            <v>TMA0000512</v>
          </cell>
          <cell r="C10637" t="str">
            <v>210TMA0000512</v>
          </cell>
          <cell r="D10637" t="str">
            <v>45*15条形码（热敏纸）</v>
          </cell>
        </row>
        <row r="10638">
          <cell r="B10638" t="str">
            <v>TMA0000025</v>
          </cell>
          <cell r="C10638" t="str">
            <v>210TMA0000025</v>
          </cell>
          <cell r="D10638" t="str">
            <v>50*15标签</v>
          </cell>
        </row>
        <row r="10639">
          <cell r="B10639" t="str">
            <v>TMA0000278</v>
          </cell>
          <cell r="C10639" t="str">
            <v>210TMA0000278</v>
          </cell>
          <cell r="D10639" t="str">
            <v>28*20塑料袋</v>
          </cell>
        </row>
        <row r="10640">
          <cell r="B10640" t="str">
            <v>BFA0000852</v>
          </cell>
          <cell r="C10640" t="str">
            <v>210BFA0000852</v>
          </cell>
          <cell r="D10640" t="str">
            <v>5 钢珠</v>
          </cell>
        </row>
        <row r="10641">
          <cell r="B10641" t="str">
            <v>BFA0000841</v>
          </cell>
          <cell r="C10641" t="str">
            <v>210BFA0000841</v>
          </cell>
          <cell r="D10641" t="str">
            <v>（306）4*6沉头螺丝（彩）</v>
          </cell>
        </row>
        <row r="10642">
          <cell r="B10642" t="str">
            <v>BFA0000142</v>
          </cell>
          <cell r="C10642" t="str">
            <v>210BFA0000142</v>
          </cell>
          <cell r="D10642" t="str">
            <v>元机自攻2.9*9.5</v>
          </cell>
        </row>
        <row r="10643">
          <cell r="B10643" t="str">
            <v>BFA0000142</v>
          </cell>
          <cell r="C10643" t="str">
            <v>230BFA0000142</v>
          </cell>
          <cell r="D10643" t="str">
            <v>元机自攻2.9*9.5</v>
          </cell>
        </row>
        <row r="10644">
          <cell r="B10644" t="str">
            <v>BFA0000452</v>
          </cell>
          <cell r="C10644" t="str">
            <v>210BFA0000452</v>
          </cell>
          <cell r="D10644" t="str">
            <v>ST4*8十字自攻螺钉</v>
          </cell>
        </row>
        <row r="10645">
          <cell r="B10645" t="str">
            <v>BFA0000840</v>
          </cell>
          <cell r="C10645" t="str">
            <v>210BFA0000840</v>
          </cell>
          <cell r="D10645" t="str">
            <v>4*8沉头</v>
          </cell>
        </row>
        <row r="10646">
          <cell r="B10646" t="str">
            <v>BFA0000752</v>
          </cell>
          <cell r="C10646" t="str">
            <v>220BFA0000752</v>
          </cell>
          <cell r="D10646" t="str">
            <v>开口销2.5*16</v>
          </cell>
        </row>
        <row r="10647">
          <cell r="B10647" t="str">
            <v>BFA0000452</v>
          </cell>
          <cell r="C10647" t="str">
            <v>230BFA0000452</v>
          </cell>
          <cell r="D10647" t="str">
            <v>ST4*8十字自攻螺钉</v>
          </cell>
        </row>
        <row r="10648">
          <cell r="B10648" t="str">
            <v>TSY0000429</v>
          </cell>
          <cell r="C10648" t="str">
            <v>220TSY0000429</v>
          </cell>
          <cell r="D10648" t="str">
            <v>棉绳2mm￠（18股）</v>
          </cell>
        </row>
        <row r="10649">
          <cell r="B10649" t="str">
            <v>BFA0000447</v>
          </cell>
          <cell r="C10649" t="str">
            <v>210BFA0000447</v>
          </cell>
          <cell r="D10649" t="str">
            <v>平机自攻3.5*13 白</v>
          </cell>
        </row>
        <row r="10650">
          <cell r="B10650" t="str">
            <v>BFA0000448</v>
          </cell>
          <cell r="C10650" t="str">
            <v>210BFA0000448</v>
          </cell>
          <cell r="D10650" t="str">
            <v>3.5*13扁头自攻钉</v>
          </cell>
        </row>
        <row r="10651">
          <cell r="B10651" t="str">
            <v>BFA0000843</v>
          </cell>
          <cell r="C10651" t="str">
            <v>210BFA0000843</v>
          </cell>
          <cell r="D10651" t="str">
            <v>4*10自攻</v>
          </cell>
        </row>
        <row r="10652">
          <cell r="B10652" t="str">
            <v>BFA0000447</v>
          </cell>
          <cell r="C10652" t="str">
            <v>230BFA0000447</v>
          </cell>
          <cell r="D10652" t="str">
            <v>平机自攻3.5*13 白</v>
          </cell>
        </row>
        <row r="10653">
          <cell r="B10653" t="str">
            <v>BFA0000448</v>
          </cell>
          <cell r="C10653" t="str">
            <v>230BFA0000448</v>
          </cell>
          <cell r="D10653" t="str">
            <v>3.5*13扁头自攻钉</v>
          </cell>
        </row>
        <row r="10654">
          <cell r="B10654" t="str">
            <v>BFA0000483</v>
          </cell>
          <cell r="C10654" t="str">
            <v>210BFA0000483</v>
          </cell>
          <cell r="D10654" t="str">
            <v>M4*8十字螺栓</v>
          </cell>
        </row>
        <row r="10655">
          <cell r="B10655" t="str">
            <v>BFA0000483</v>
          </cell>
          <cell r="C10655" t="str">
            <v>230BFA0000483</v>
          </cell>
          <cell r="D10655" t="str">
            <v>M4*8十字螺栓</v>
          </cell>
        </row>
        <row r="10656">
          <cell r="B10656" t="str">
            <v>BFA0000008</v>
          </cell>
          <cell r="C10656" t="str">
            <v>220BFA0000008</v>
          </cell>
          <cell r="D10656" t="str">
            <v>φ8弹簧垫(黑色)</v>
          </cell>
        </row>
        <row r="10657">
          <cell r="B10657" t="str">
            <v>BFA0000008</v>
          </cell>
          <cell r="C10657" t="str">
            <v>210BFA0000008</v>
          </cell>
          <cell r="D10657" t="str">
            <v>φ8弹簧垫(黑色)</v>
          </cell>
        </row>
        <row r="10658">
          <cell r="B10658" t="str">
            <v>BFA0000008</v>
          </cell>
          <cell r="C10658" t="str">
            <v>230BFA0000008</v>
          </cell>
          <cell r="D10658" t="str">
            <v>φ8弹簧垫(黑色)</v>
          </cell>
        </row>
        <row r="10659">
          <cell r="B10659" t="str">
            <v>BFA0000486</v>
          </cell>
          <cell r="C10659" t="str">
            <v>210BFA0000486</v>
          </cell>
          <cell r="D10659" t="str">
            <v>3*10自攻螺丝</v>
          </cell>
        </row>
        <row r="10660">
          <cell r="B10660" t="str">
            <v>BFA0000486</v>
          </cell>
          <cell r="C10660" t="str">
            <v>230BFA0000486</v>
          </cell>
          <cell r="D10660" t="str">
            <v>3*10自攻螺丝</v>
          </cell>
        </row>
        <row r="10661">
          <cell r="B10661" t="str">
            <v>BFA0000333</v>
          </cell>
          <cell r="C10661" t="str">
            <v>230BFA0000333</v>
          </cell>
          <cell r="D10661" t="str">
            <v>2*30开口销</v>
          </cell>
        </row>
        <row r="10662">
          <cell r="B10662" t="str">
            <v>REM0001822</v>
          </cell>
          <cell r="C10662" t="str">
            <v>210REM0001822</v>
          </cell>
          <cell r="D10662" t="str">
            <v>￠6护管</v>
          </cell>
        </row>
        <row r="10663">
          <cell r="B10663" t="str">
            <v>SCS0004050</v>
          </cell>
          <cell r="C10663" t="str">
            <v>220SCS0004050</v>
          </cell>
          <cell r="D10663" t="str">
            <v>B40L四六分塞盖</v>
          </cell>
        </row>
        <row r="10664">
          <cell r="B10664" t="str">
            <v>BFA0000449</v>
          </cell>
          <cell r="C10664" t="str">
            <v>210BFA0000449</v>
          </cell>
          <cell r="D10664" t="str">
            <v>ST3*8十字自攻螺钉</v>
          </cell>
        </row>
        <row r="10665">
          <cell r="B10665" t="str">
            <v>BFA0000451</v>
          </cell>
          <cell r="C10665" t="str">
            <v>210BFA0000451</v>
          </cell>
          <cell r="D10665" t="str">
            <v>M3*12十一字螺栓</v>
          </cell>
        </row>
        <row r="10666">
          <cell r="B10666" t="str">
            <v>BFA0000449</v>
          </cell>
          <cell r="C10666" t="str">
            <v>230BFA0000449</v>
          </cell>
          <cell r="D10666" t="str">
            <v>ST3*8十字自攻螺钉</v>
          </cell>
        </row>
        <row r="10667">
          <cell r="B10667" t="str">
            <v>BFA0000451</v>
          </cell>
          <cell r="C10667" t="str">
            <v>230BFA0000451</v>
          </cell>
          <cell r="D10667" t="str">
            <v>M3*12十一字螺栓</v>
          </cell>
        </row>
        <row r="10668">
          <cell r="B10668" t="str">
            <v>TST0001579</v>
          </cell>
          <cell r="C10668" t="str">
            <v>210TST0001579</v>
          </cell>
          <cell r="D10668" t="str">
            <v>色带(88*70碳带)</v>
          </cell>
        </row>
        <row r="10669">
          <cell r="B10669" t="str">
            <v>TST0001579</v>
          </cell>
          <cell r="C10669" t="str">
            <v>220TST0001579</v>
          </cell>
          <cell r="D10669" t="str">
            <v>色带(88*70碳带)</v>
          </cell>
        </row>
        <row r="10670">
          <cell r="B10670" t="str">
            <v>BFA0000161</v>
          </cell>
          <cell r="C10670" t="str">
            <v>210BFA0000161</v>
          </cell>
          <cell r="D10670" t="str">
            <v>M6平垫白锌</v>
          </cell>
        </row>
        <row r="10671">
          <cell r="B10671" t="str">
            <v>BFA0000161</v>
          </cell>
          <cell r="C10671" t="str">
            <v>230BFA0000161</v>
          </cell>
          <cell r="D10671" t="str">
            <v>M6平垫白锌</v>
          </cell>
        </row>
        <row r="10672">
          <cell r="B10672" t="str">
            <v>BFA0000298</v>
          </cell>
          <cell r="C10672" t="str">
            <v>210BFA0000298</v>
          </cell>
          <cell r="D10672" t="str">
            <v>M5外六角螺母</v>
          </cell>
        </row>
        <row r="10673">
          <cell r="B10673" t="str">
            <v>BFA0000298</v>
          </cell>
          <cell r="C10673" t="str">
            <v>220BFA0000298</v>
          </cell>
          <cell r="D10673" t="str">
            <v>M5外六角螺母</v>
          </cell>
        </row>
        <row r="10674">
          <cell r="B10674" t="str">
            <v>BFA0000298</v>
          </cell>
          <cell r="C10674" t="str">
            <v>230BFA0000298</v>
          </cell>
          <cell r="D10674" t="str">
            <v>M5外六角螺母</v>
          </cell>
        </row>
        <row r="10675">
          <cell r="B10675" t="str">
            <v>BFA0000491</v>
          </cell>
          <cell r="C10675" t="str">
            <v>220BFA0000491</v>
          </cell>
          <cell r="D10675" t="str">
            <v>∮6平垫</v>
          </cell>
        </row>
        <row r="10676">
          <cell r="B10676" t="str">
            <v>BFA0000491</v>
          </cell>
          <cell r="C10676" t="str">
            <v>230BFA0000491</v>
          </cell>
          <cell r="D10676" t="str">
            <v>∮6平垫</v>
          </cell>
        </row>
        <row r="10677">
          <cell r="B10677" t="str">
            <v>BFA0000260</v>
          </cell>
          <cell r="C10677" t="str">
            <v>210BFA0000260</v>
          </cell>
          <cell r="D10677" t="str">
            <v>∮6弹垫</v>
          </cell>
        </row>
        <row r="10678">
          <cell r="B10678" t="str">
            <v>BFA0000450</v>
          </cell>
          <cell r="C10678" t="str">
            <v>210BFA0000450</v>
          </cell>
          <cell r="D10678" t="str">
            <v>M3*8十一字螺栓</v>
          </cell>
        </row>
        <row r="10679">
          <cell r="B10679" t="str">
            <v>BFA0000491</v>
          </cell>
          <cell r="C10679" t="str">
            <v>210BFA0000491</v>
          </cell>
          <cell r="D10679" t="str">
            <v>∮6平垫</v>
          </cell>
        </row>
        <row r="10680">
          <cell r="B10680" t="str">
            <v>BFA0000260</v>
          </cell>
          <cell r="C10680" t="str">
            <v>230BFA0000260</v>
          </cell>
          <cell r="D10680" t="str">
            <v>∮6弹垫</v>
          </cell>
        </row>
        <row r="10681">
          <cell r="B10681" t="str">
            <v>BFA0000450</v>
          </cell>
          <cell r="C10681" t="str">
            <v>230BFA0000450</v>
          </cell>
          <cell r="D10681" t="str">
            <v>M3*8十一字螺栓</v>
          </cell>
        </row>
        <row r="10682">
          <cell r="B10682" t="str">
            <v>TSY0010056</v>
          </cell>
          <cell r="C10682" t="str">
            <v>220TSY0010056</v>
          </cell>
          <cell r="D10682" t="str">
            <v>暗线黑色涤纶线M1003</v>
          </cell>
        </row>
        <row r="10683">
          <cell r="B10683" t="str">
            <v>TSY0010516</v>
          </cell>
          <cell r="C10683" t="str">
            <v>220TSY0010516</v>
          </cell>
          <cell r="D10683" t="str">
            <v>缝纫线</v>
          </cell>
        </row>
        <row r="10684">
          <cell r="B10684" t="str">
            <v>TSY0010055</v>
          </cell>
          <cell r="C10684" t="str">
            <v>220TSY0010055</v>
          </cell>
          <cell r="D10684" t="str">
            <v>M3069银灰色缝纫线Tex135</v>
          </cell>
        </row>
        <row r="10685">
          <cell r="B10685" t="str">
            <v>TSY0010185</v>
          </cell>
          <cell r="C10685" t="str">
            <v>220TSY0010185</v>
          </cell>
          <cell r="D10685" t="str">
            <v>M1245灰色缝纫线30#</v>
          </cell>
        </row>
        <row r="10686">
          <cell r="B10686" t="str">
            <v>TSY0000083</v>
          </cell>
          <cell r="C10686" t="str">
            <v>220TSY0000083</v>
          </cell>
          <cell r="D10686" t="str">
            <v>M2553米色缝纫线</v>
          </cell>
        </row>
        <row r="10687">
          <cell r="B10687" t="str">
            <v>TSY0000364</v>
          </cell>
          <cell r="C10687" t="str">
            <v>220TSY0000364</v>
          </cell>
          <cell r="D10687" t="str">
            <v>纯涤纶红线</v>
          </cell>
        </row>
        <row r="10688">
          <cell r="B10688" t="str">
            <v>TSY0000367</v>
          </cell>
          <cell r="C10688" t="str">
            <v>220TSY0000367</v>
          </cell>
          <cell r="D10688" t="str">
            <v>K1灰线T2浅灰</v>
          </cell>
        </row>
        <row r="10689">
          <cell r="B10689" t="str">
            <v>TSY0000428</v>
          </cell>
          <cell r="C10689" t="str">
            <v>220TSY0000428</v>
          </cell>
          <cell r="D10689" t="str">
            <v>M2886灰色明线20＃3</v>
          </cell>
        </row>
        <row r="10690">
          <cell r="B10690" t="str">
            <v>TSY0000431</v>
          </cell>
          <cell r="C10690" t="str">
            <v>220TSY0000431</v>
          </cell>
          <cell r="D10690" t="str">
            <v>H01129蓝色丝光线20#3</v>
          </cell>
        </row>
        <row r="10691">
          <cell r="B10691" t="str">
            <v>TSY0000474</v>
          </cell>
          <cell r="C10691" t="str">
            <v>220TSY0000474</v>
          </cell>
          <cell r="D10691" t="str">
            <v>灰色丝光线30#0079A</v>
          </cell>
        </row>
        <row r="10692">
          <cell r="B10692" t="str">
            <v>TSY0000693</v>
          </cell>
          <cell r="C10692" t="str">
            <v>220TSY0000693</v>
          </cell>
          <cell r="D10692" t="str">
            <v>FAWML5012棕色丝光线20#/3</v>
          </cell>
        </row>
        <row r="10693">
          <cell r="B10693" t="str">
            <v>TSY0000857</v>
          </cell>
          <cell r="C10693" t="str">
            <v>220TSY0000857</v>
          </cell>
          <cell r="D10693" t="str">
            <v>黑丝线</v>
          </cell>
        </row>
        <row r="10694">
          <cell r="B10694" t="str">
            <v>TSY0000858</v>
          </cell>
          <cell r="C10694" t="str">
            <v>220TSY0000858</v>
          </cell>
          <cell r="D10694" t="str">
            <v>浅黄明线20#/3</v>
          </cell>
        </row>
        <row r="10695">
          <cell r="B10695" t="str">
            <v>TSY0000867</v>
          </cell>
          <cell r="C10695" t="str">
            <v>220TSY0000867</v>
          </cell>
          <cell r="D10695" t="str">
            <v>浅黄平缝线40#/3</v>
          </cell>
        </row>
        <row r="10696">
          <cell r="B10696" t="str">
            <v>TSY0000868</v>
          </cell>
          <cell r="C10696" t="str">
            <v>220TSY0000868</v>
          </cell>
          <cell r="D10696" t="str">
            <v>黑色包缝线40S/2</v>
          </cell>
        </row>
        <row r="10697">
          <cell r="B10697" t="str">
            <v>TSY0000869</v>
          </cell>
          <cell r="C10697" t="str">
            <v>220TSY0000869</v>
          </cell>
          <cell r="D10697" t="str">
            <v>浅黄包缝线40S/2</v>
          </cell>
        </row>
        <row r="10698">
          <cell r="B10698" t="str">
            <v>TSY0010148</v>
          </cell>
          <cell r="C10698" t="str">
            <v>220TSY0010148</v>
          </cell>
          <cell r="D10698" t="str">
            <v>棕色M1029</v>
          </cell>
        </row>
        <row r="10699">
          <cell r="B10699" t="str">
            <v>TSY0010162</v>
          </cell>
          <cell r="C10699" t="str">
            <v>220TSY0010162</v>
          </cell>
          <cell r="D10699" t="str">
            <v>缝纫线M3159黄色</v>
          </cell>
        </row>
        <row r="10700">
          <cell r="B10700" t="str">
            <v>TSY0010293</v>
          </cell>
          <cell r="C10700" t="str">
            <v>220TSY0010293</v>
          </cell>
          <cell r="D10700" t="str">
            <v>明线银色丝光线M3238</v>
          </cell>
        </row>
        <row r="10701">
          <cell r="B10701" t="str">
            <v>TSY0010332</v>
          </cell>
          <cell r="C10701" t="str">
            <v>220TSY0010332</v>
          </cell>
          <cell r="D10701" t="str">
            <v>缝线</v>
          </cell>
        </row>
        <row r="10702">
          <cell r="B10702" t="str">
            <v>TSY0010333</v>
          </cell>
          <cell r="C10702" t="str">
            <v>220TSY0010333</v>
          </cell>
          <cell r="D10702" t="str">
            <v>黑色缝纫线M1003</v>
          </cell>
        </row>
        <row r="10703">
          <cell r="B10703" t="str">
            <v>TSY0000587</v>
          </cell>
          <cell r="C10703" t="str">
            <v>220TSY0000587</v>
          </cell>
          <cell r="D10703" t="str">
            <v>黑色明线20#/3</v>
          </cell>
        </row>
        <row r="10704">
          <cell r="B10704" t="str">
            <v>BFA0000847</v>
          </cell>
          <cell r="C10704" t="str">
            <v>210BFA0000847</v>
          </cell>
          <cell r="D10704" t="str">
            <v>M4螺母</v>
          </cell>
        </row>
        <row r="10705">
          <cell r="B10705" t="str">
            <v>TSY0000030</v>
          </cell>
          <cell r="C10705" t="str">
            <v>220TSY0000030</v>
          </cell>
          <cell r="D10705" t="str">
            <v>潍坊3C标识I140327</v>
          </cell>
        </row>
        <row r="10706">
          <cell r="B10706" t="str">
            <v>TSY0000878</v>
          </cell>
          <cell r="C10706" t="str">
            <v>220TSY0000878</v>
          </cell>
          <cell r="D10706" t="str">
            <v>3C标识布标</v>
          </cell>
        </row>
        <row r="10707">
          <cell r="B10707" t="str">
            <v>TSY0000329</v>
          </cell>
          <cell r="C10707" t="str">
            <v>220TSY0000329</v>
          </cell>
          <cell r="D10707" t="str">
            <v>北京3C标识I090011</v>
          </cell>
        </row>
        <row r="10708">
          <cell r="B10708" t="str">
            <v>TSY0000779</v>
          </cell>
          <cell r="C10708" t="str">
            <v>220TSY0000779</v>
          </cell>
          <cell r="D10708" t="str">
            <v>天津3C标识I112116</v>
          </cell>
        </row>
        <row r="10709">
          <cell r="B10709" t="str">
            <v>BFA0000231</v>
          </cell>
          <cell r="C10709" t="str">
            <v>210BFA0000231</v>
          </cell>
          <cell r="D10709" t="str">
            <v>M3螺母</v>
          </cell>
        </row>
        <row r="10710">
          <cell r="B10710" t="str">
            <v>BFA0000231</v>
          </cell>
          <cell r="C10710" t="str">
            <v>230BFA0000231</v>
          </cell>
          <cell r="D10710" t="str">
            <v>M3螺母</v>
          </cell>
        </row>
        <row r="10711">
          <cell r="B10711" t="str">
            <v>BFA0000001</v>
          </cell>
          <cell r="C10711" t="str">
            <v>220BFA0000001</v>
          </cell>
          <cell r="D10711" t="str">
            <v>C型钉</v>
          </cell>
        </row>
        <row r="10712">
          <cell r="B10712" t="str">
            <v>BFA0000574</v>
          </cell>
          <cell r="C10712" t="str">
            <v>210BFA0000574</v>
          </cell>
          <cell r="D10712" t="str">
            <v>￠5平垫</v>
          </cell>
        </row>
        <row r="10713">
          <cell r="B10713" t="str">
            <v>BFA0000001</v>
          </cell>
          <cell r="C10713" t="str">
            <v>230BFA0000001</v>
          </cell>
          <cell r="D10713" t="str">
            <v>C型钉</v>
          </cell>
        </row>
        <row r="10714">
          <cell r="B10714" t="str">
            <v>BFA0000574</v>
          </cell>
          <cell r="C10714" t="str">
            <v>230BFA0000574</v>
          </cell>
          <cell r="D10714" t="str">
            <v>￠5平垫</v>
          </cell>
        </row>
        <row r="10715">
          <cell r="B10715" t="str">
            <v>BFA0000419</v>
          </cell>
          <cell r="C10715" t="str">
            <v>230BFA0000419</v>
          </cell>
          <cell r="D10715" t="str">
            <v>弹垫（Ф5)</v>
          </cell>
        </row>
        <row r="10716">
          <cell r="B10716" t="str">
            <v>BFA0000419</v>
          </cell>
          <cell r="C10716" t="str">
            <v>210BFA0000419</v>
          </cell>
          <cell r="D10716" t="str">
            <v>弹垫（Ф5)</v>
          </cell>
        </row>
        <row r="10717">
          <cell r="B10717" t="str">
            <v>BFA0000465</v>
          </cell>
          <cell r="C10717" t="str">
            <v>210BFA0000465</v>
          </cell>
          <cell r="D10717" t="str">
            <v>∮4弹垫</v>
          </cell>
        </row>
        <row r="10718">
          <cell r="B10718" t="str">
            <v>BFA0000465</v>
          </cell>
          <cell r="C10718" t="str">
            <v>230BFA0000465</v>
          </cell>
          <cell r="D10718" t="str">
            <v>∮4弹垫</v>
          </cell>
        </row>
        <row r="10719">
          <cell r="B10719" t="str">
            <v>TMA0000174</v>
          </cell>
          <cell r="C10719" t="str">
            <v>210TMA0000174</v>
          </cell>
          <cell r="D10719" t="str">
            <v>皮筋</v>
          </cell>
        </row>
        <row r="10720">
          <cell r="B10720" t="str">
            <v>TSY0000335</v>
          </cell>
          <cell r="C10720" t="str">
            <v>220TSY0000335</v>
          </cell>
          <cell r="D10720" t="str">
            <v>T1深灰色纯涤纶线20#3</v>
          </cell>
        </row>
        <row r="10721">
          <cell r="B10721" t="str">
            <v>TSY0000375</v>
          </cell>
          <cell r="C10721" t="str">
            <v>220TSY0000375</v>
          </cell>
          <cell r="D10721" t="str">
            <v>M3038棕色缝纫线20#</v>
          </cell>
        </row>
        <row r="10722">
          <cell r="B10722" t="str">
            <v>TSY0000085</v>
          </cell>
          <cell r="C10722" t="str">
            <v>220TSY0000085</v>
          </cell>
          <cell r="D10722" t="str">
            <v>黑色平缝线40#/3</v>
          </cell>
        </row>
        <row r="10723">
          <cell r="B10723" t="str">
            <v>TSY0000078</v>
          </cell>
          <cell r="C10723" t="str">
            <v>220TSY0000078</v>
          </cell>
          <cell r="D10723" t="str">
            <v>包缝线40#2</v>
          </cell>
        </row>
        <row r="10724">
          <cell r="B10724" t="str">
            <v>TSY0000324</v>
          </cell>
          <cell r="C10724" t="str">
            <v>220TSY0000324</v>
          </cell>
          <cell r="D10724" t="str">
            <v>黑色涤纶线20S/3</v>
          </cell>
        </row>
        <row r="10725">
          <cell r="B10725" t="str">
            <v>BFA0000124</v>
          </cell>
          <cell r="C10725" t="str">
            <v>220BFA0000124</v>
          </cell>
          <cell r="D10725" t="str">
            <v>码钉1010</v>
          </cell>
        </row>
        <row r="10726">
          <cell r="B10726" t="str">
            <v>SHT0013157</v>
          </cell>
          <cell r="C10726" t="str">
            <v>220SHT0013157</v>
          </cell>
          <cell r="D10726" t="str">
            <v>1.0升级M4座盆总成</v>
          </cell>
        </row>
        <row r="10727">
          <cell r="B10727" t="str">
            <v>SHT0013177</v>
          </cell>
          <cell r="C10727" t="str">
            <v>230SHT0013177</v>
          </cell>
          <cell r="D10727" t="str">
            <v>1.0升级上框后横梁组件</v>
          </cell>
        </row>
        <row r="10728">
          <cell r="B10728" t="str">
            <v>SLT0002512</v>
          </cell>
          <cell r="C10728" t="str">
            <v>220SLT0002512</v>
          </cell>
          <cell r="D10728" t="str">
            <v>前座副靠背无纺布</v>
          </cell>
        </row>
        <row r="10729">
          <cell r="B10729" t="str">
            <v>BEC0000047</v>
          </cell>
          <cell r="C10729" t="str">
            <v>210BEC0000047</v>
          </cell>
          <cell r="D10729" t="str">
            <v>出口捷运铜插头</v>
          </cell>
        </row>
        <row r="10730">
          <cell r="B10730" t="str">
            <v>RCA0000030</v>
          </cell>
          <cell r="C10730" t="str">
            <v>210RCA0000030</v>
          </cell>
          <cell r="D10730" t="str">
            <v>左前围扶手及铰链总成</v>
          </cell>
        </row>
        <row r="10731">
          <cell r="B10731" t="str">
            <v>RCA0000119</v>
          </cell>
          <cell r="C10731" t="str">
            <v>210RCA0000119</v>
          </cell>
          <cell r="D10731" t="str">
            <v>M31RB后牌照装饰板(亮银)</v>
          </cell>
        </row>
        <row r="10732">
          <cell r="B10732" t="str">
            <v>RCA0000120</v>
          </cell>
          <cell r="C10732" t="str">
            <v>210RCA0000120</v>
          </cell>
          <cell r="D10732" t="str">
            <v>M31RB后排罩手扣(亮银)</v>
          </cell>
        </row>
        <row r="10733">
          <cell r="B10733" t="str">
            <v>RCA0000173</v>
          </cell>
          <cell r="C10733" t="str">
            <v>210RCA0000173</v>
          </cell>
          <cell r="D10733" t="str">
            <v>老标准大铰链右</v>
          </cell>
        </row>
        <row r="10734">
          <cell r="B10734" t="str">
            <v>RCA0000189</v>
          </cell>
          <cell r="C10734" t="str">
            <v>210RCA0000189</v>
          </cell>
          <cell r="D10734" t="str">
            <v>扶手</v>
          </cell>
        </row>
        <row r="10735">
          <cell r="B10735" t="str">
            <v>RCA0000192</v>
          </cell>
          <cell r="C10735" t="str">
            <v>210RCA0000192</v>
          </cell>
          <cell r="D10735" t="str">
            <v>扶手</v>
          </cell>
        </row>
        <row r="10736">
          <cell r="B10736" t="str">
            <v>RCA0000193</v>
          </cell>
          <cell r="C10736" t="str">
            <v>210RCA0000193</v>
          </cell>
          <cell r="D10736" t="str">
            <v>扶手</v>
          </cell>
        </row>
        <row r="10737">
          <cell r="B10737" t="str">
            <v>RCA0000195</v>
          </cell>
          <cell r="C10737" t="str">
            <v>210RCA0000195</v>
          </cell>
          <cell r="D10737" t="str">
            <v>扶手</v>
          </cell>
        </row>
        <row r="10738">
          <cell r="B10738" t="str">
            <v>RCA0000196</v>
          </cell>
          <cell r="C10738" t="str">
            <v>210RCA0000196</v>
          </cell>
          <cell r="D10738" t="str">
            <v>扶手</v>
          </cell>
        </row>
        <row r="10739">
          <cell r="B10739" t="str">
            <v>RCA0000197</v>
          </cell>
          <cell r="C10739" t="str">
            <v>210RCA0000197</v>
          </cell>
          <cell r="D10739" t="str">
            <v>扶手</v>
          </cell>
        </row>
        <row r="10740">
          <cell r="B10740" t="str">
            <v>RCA0000198</v>
          </cell>
          <cell r="C10740" t="str">
            <v>210RCA0000198</v>
          </cell>
          <cell r="D10740" t="str">
            <v>扶手</v>
          </cell>
        </row>
        <row r="10741">
          <cell r="B10741" t="str">
            <v>RCA0000208</v>
          </cell>
          <cell r="C10741" t="str">
            <v>210RCA0000208</v>
          </cell>
          <cell r="D10741" t="str">
            <v>塑料螺母</v>
          </cell>
        </row>
        <row r="10742">
          <cell r="B10742" t="str">
            <v>RCA0000210</v>
          </cell>
          <cell r="C10742" t="str">
            <v>210RCA0000210</v>
          </cell>
          <cell r="D10742" t="str">
            <v>支架</v>
          </cell>
        </row>
        <row r="10743">
          <cell r="B10743" t="str">
            <v>REM0000136</v>
          </cell>
          <cell r="C10743" t="str">
            <v>210REM0000136</v>
          </cell>
          <cell r="D10743" t="str">
            <v>C35DB面罩心悦蓝左</v>
          </cell>
        </row>
        <row r="10744">
          <cell r="B10744" t="str">
            <v>REM0000138</v>
          </cell>
          <cell r="C10744" t="str">
            <v>210REM0000138</v>
          </cell>
          <cell r="D10744" t="str">
            <v>C35DB面罩(魅力橙)左</v>
          </cell>
        </row>
        <row r="10745">
          <cell r="B10745" t="str">
            <v>REM0000139</v>
          </cell>
          <cell r="C10745" t="str">
            <v>210REM0000139</v>
          </cell>
          <cell r="D10745" t="str">
            <v>C35DB面罩凛冽青左</v>
          </cell>
        </row>
        <row r="10746">
          <cell r="B10746" t="str">
            <v>REM0000145</v>
          </cell>
          <cell r="C10746" t="str">
            <v>210REM0000145</v>
          </cell>
          <cell r="D10746" t="str">
            <v>C35DB镜片托左</v>
          </cell>
        </row>
        <row r="10747">
          <cell r="B10747" t="str">
            <v>REM0000146</v>
          </cell>
          <cell r="C10747" t="str">
            <v>210REM0000146</v>
          </cell>
          <cell r="D10747" t="str">
            <v>C35DB卡框左</v>
          </cell>
        </row>
        <row r="10748">
          <cell r="B10748" t="str">
            <v>REM0000149</v>
          </cell>
          <cell r="C10748" t="str">
            <v>210REM0000149</v>
          </cell>
          <cell r="D10748" t="str">
            <v>C35DB手折基板左</v>
          </cell>
        </row>
        <row r="10749">
          <cell r="B10749" t="str">
            <v>REM0000150</v>
          </cell>
          <cell r="C10749" t="str">
            <v>210REM0000150</v>
          </cell>
          <cell r="D10749" t="str">
            <v>C35DB三角护罩左</v>
          </cell>
        </row>
        <row r="10750">
          <cell r="B10750" t="str">
            <v>REM0000151</v>
          </cell>
          <cell r="C10750" t="str">
            <v>210REM0000151</v>
          </cell>
          <cell r="D10750" t="str">
            <v>C35DB护罩盖板左</v>
          </cell>
        </row>
        <row r="10751">
          <cell r="B10751" t="str">
            <v>REM0000168</v>
          </cell>
          <cell r="C10751" t="str">
            <v>210REM0000168</v>
          </cell>
          <cell r="D10751" t="str">
            <v>C35DB面罩心悦蓝右</v>
          </cell>
        </row>
        <row r="10752">
          <cell r="B10752" t="str">
            <v>REM0000171</v>
          </cell>
          <cell r="C10752" t="str">
            <v>210REM0000171</v>
          </cell>
          <cell r="D10752" t="str">
            <v>C35DB面罩凛冽青右</v>
          </cell>
        </row>
        <row r="10753">
          <cell r="B10753" t="str">
            <v>REM0000177</v>
          </cell>
          <cell r="C10753" t="str">
            <v>210REM0000177</v>
          </cell>
          <cell r="D10753" t="str">
            <v>C35DB镜片托右</v>
          </cell>
        </row>
        <row r="10754">
          <cell r="B10754" t="str">
            <v>REM0000181</v>
          </cell>
          <cell r="C10754" t="str">
            <v>210REM0000181</v>
          </cell>
          <cell r="D10754" t="str">
            <v>C35DB手折基板右</v>
          </cell>
        </row>
        <row r="10755">
          <cell r="B10755" t="str">
            <v>REM0000196</v>
          </cell>
          <cell r="C10755" t="str">
            <v>210REM0000196</v>
          </cell>
          <cell r="D10755" t="str">
            <v>C35DB中配左后视镜大漠金</v>
          </cell>
        </row>
        <row r="10756">
          <cell r="B10756" t="str">
            <v>REM0000199</v>
          </cell>
          <cell r="C10756" t="str">
            <v>210REM0000199</v>
          </cell>
          <cell r="D10756" t="str">
            <v>C35DB电折基板左</v>
          </cell>
        </row>
        <row r="10757">
          <cell r="B10757" t="str">
            <v>REM0000207</v>
          </cell>
          <cell r="C10757" t="str">
            <v>210REM0000207</v>
          </cell>
          <cell r="D10757" t="str">
            <v>C35DB中配右后视镜大漠金</v>
          </cell>
        </row>
        <row r="10758">
          <cell r="B10758" t="str">
            <v>REM0000307</v>
          </cell>
          <cell r="C10758" t="str">
            <v>210REM0000307</v>
          </cell>
          <cell r="D10758" t="str">
            <v>江淮左上座</v>
          </cell>
        </row>
        <row r="10759">
          <cell r="B10759" t="str">
            <v>REM0000331</v>
          </cell>
          <cell r="C10759" t="str">
            <v>210REM0000331</v>
          </cell>
          <cell r="D10759" t="str">
            <v>一汽MV3附视镜垫块(喷涂)</v>
          </cell>
        </row>
        <row r="10760">
          <cell r="B10760" t="str">
            <v>REM0000332</v>
          </cell>
          <cell r="C10760" t="str">
            <v>210REM0000332</v>
          </cell>
          <cell r="D10760" t="str">
            <v>一汽MV3俯视镜垫块密封垫</v>
          </cell>
        </row>
        <row r="10761">
          <cell r="B10761" t="str">
            <v>REM0000415</v>
          </cell>
          <cell r="C10761" t="str">
            <v>210REM0000415</v>
          </cell>
          <cell r="D10761" t="str">
            <v>ETX改型接插件</v>
          </cell>
        </row>
        <row r="10762">
          <cell r="B10762" t="str">
            <v>REM0000660</v>
          </cell>
          <cell r="C10762" t="str">
            <v>210REM0000660</v>
          </cell>
          <cell r="D10762" t="str">
            <v>江淮右上支架B</v>
          </cell>
        </row>
        <row r="10763">
          <cell r="B10763" t="str">
            <v>REM0000662</v>
          </cell>
          <cell r="C10763" t="str">
            <v>210REM0000662</v>
          </cell>
          <cell r="D10763" t="str">
            <v>江淮右上支架A</v>
          </cell>
        </row>
        <row r="10764">
          <cell r="B10764" t="str">
            <v>REM0000792</v>
          </cell>
          <cell r="C10764" t="str">
            <v>210REM0000792</v>
          </cell>
          <cell r="D10764" t="str">
            <v>C33DB面罩靓蓝左</v>
          </cell>
        </row>
        <row r="10765">
          <cell r="B10765" t="str">
            <v>REM0000797</v>
          </cell>
          <cell r="C10765" t="str">
            <v>210REM0000797</v>
          </cell>
          <cell r="D10765" t="str">
            <v>C33DB面罩激情橙左</v>
          </cell>
        </row>
        <row r="10766">
          <cell r="B10766" t="str">
            <v>REM0000819</v>
          </cell>
          <cell r="C10766" t="str">
            <v>210REM0000819</v>
          </cell>
          <cell r="D10766" t="str">
            <v>C33DB面罩靓蓝右</v>
          </cell>
        </row>
        <row r="10767">
          <cell r="B10767" t="str">
            <v>REM0000823</v>
          </cell>
          <cell r="C10767" t="str">
            <v>210REM0000823</v>
          </cell>
          <cell r="D10767" t="str">
            <v>C33DB面罩激情橙右</v>
          </cell>
        </row>
        <row r="10768">
          <cell r="B10768" t="str">
            <v>REM0000828</v>
          </cell>
          <cell r="C10768" t="str">
            <v>210REM0000828</v>
          </cell>
          <cell r="D10768" t="str">
            <v>C33DB面罩珠光白右</v>
          </cell>
        </row>
        <row r="10769">
          <cell r="B10769" t="str">
            <v>REM0000829</v>
          </cell>
          <cell r="C10769" t="str">
            <v>210REM0000829</v>
          </cell>
          <cell r="D10769" t="str">
            <v>C33DB面罩丹霞红右</v>
          </cell>
        </row>
        <row r="10770">
          <cell r="B10770" t="str">
            <v>REM0000845</v>
          </cell>
          <cell r="C10770" t="str">
            <v>210REM0000845</v>
          </cell>
          <cell r="D10770" t="str">
            <v>M50N导光条</v>
          </cell>
        </row>
        <row r="10771">
          <cell r="B10771" t="str">
            <v>REM0000863</v>
          </cell>
          <cell r="C10771" t="str">
            <v>210REM0000863</v>
          </cell>
          <cell r="D10771" t="str">
            <v>M50N右灯体</v>
          </cell>
        </row>
        <row r="10772">
          <cell r="B10772" t="str">
            <v>REM0000872</v>
          </cell>
          <cell r="C10772" t="str">
            <v>210REM0000872</v>
          </cell>
          <cell r="D10772" t="str">
            <v>M50N下压盖右</v>
          </cell>
        </row>
        <row r="10773">
          <cell r="B10773" t="str">
            <v>REM0001377</v>
          </cell>
          <cell r="C10773" t="str">
            <v>210REM0001377</v>
          </cell>
          <cell r="D10773" t="str">
            <v>M50N高配后视镜左格林兰白</v>
          </cell>
        </row>
        <row r="10774">
          <cell r="B10774" t="str">
            <v>REM0001545</v>
          </cell>
          <cell r="C10774" t="str">
            <v>210REM0001545</v>
          </cell>
          <cell r="D10774" t="str">
            <v>德龙大保护盖（80）</v>
          </cell>
        </row>
        <row r="10775">
          <cell r="B10775" t="str">
            <v>REM0001548</v>
          </cell>
          <cell r="C10775" t="str">
            <v>210REM0001548</v>
          </cell>
          <cell r="D10775" t="str">
            <v>德龙大保护盖右（205）</v>
          </cell>
        </row>
        <row r="10776">
          <cell r="B10776" t="str">
            <v>REM0002012</v>
          </cell>
          <cell r="C10776" t="str">
            <v>210REM0002012</v>
          </cell>
          <cell r="D10776" t="str">
            <v>F1695大镜体</v>
          </cell>
        </row>
        <row r="10777">
          <cell r="B10777" t="str">
            <v>REM0002026</v>
          </cell>
          <cell r="C10777" t="str">
            <v>210REM0002026</v>
          </cell>
          <cell r="D10777" t="str">
            <v>1780加长左后视镜</v>
          </cell>
        </row>
        <row r="10778">
          <cell r="B10778" t="str">
            <v>REM0002061</v>
          </cell>
          <cell r="C10778" t="str">
            <v>210REM0002061</v>
          </cell>
          <cell r="D10778" t="str">
            <v>北奔左置车左后视镜</v>
          </cell>
        </row>
        <row r="10779">
          <cell r="B10779" t="str">
            <v>REM0002062</v>
          </cell>
          <cell r="C10779" t="str">
            <v>210REM0002062</v>
          </cell>
          <cell r="D10779" t="str">
            <v>北奔左置车右后视镜</v>
          </cell>
        </row>
        <row r="10780">
          <cell r="B10780" t="str">
            <v>REM0002527</v>
          </cell>
          <cell r="C10780" t="str">
            <v>210REM0002527</v>
          </cell>
          <cell r="D10780" t="str">
            <v>骑兵右后视镜</v>
          </cell>
        </row>
        <row r="10781">
          <cell r="B10781" t="str">
            <v>REM0002533</v>
          </cell>
          <cell r="C10781" t="str">
            <v>210REM0002533</v>
          </cell>
          <cell r="D10781" t="str">
            <v>奥铃左后视镜</v>
          </cell>
        </row>
        <row r="10782">
          <cell r="B10782" t="str">
            <v>REM0002534</v>
          </cell>
          <cell r="C10782" t="str">
            <v>210REM0002534</v>
          </cell>
          <cell r="D10782" t="str">
            <v>奥铃右后视镜</v>
          </cell>
        </row>
        <row r="10783">
          <cell r="B10783" t="str">
            <v>REM0002537</v>
          </cell>
          <cell r="C10783" t="str">
            <v>210REM0002537</v>
          </cell>
          <cell r="D10783" t="str">
            <v>1780左后视镜</v>
          </cell>
        </row>
        <row r="10784">
          <cell r="B10784" t="str">
            <v>REM0002538</v>
          </cell>
          <cell r="C10784" t="str">
            <v>210REM0002538</v>
          </cell>
          <cell r="D10784" t="str">
            <v>1780右后视镜</v>
          </cell>
        </row>
        <row r="10785">
          <cell r="B10785" t="str">
            <v>REM0002549</v>
          </cell>
          <cell r="C10785" t="str">
            <v>210REM0002549</v>
          </cell>
          <cell r="D10785" t="str">
            <v>奥铃出口左后视镜</v>
          </cell>
        </row>
        <row r="10786">
          <cell r="B10786" t="str">
            <v>REM0002550</v>
          </cell>
          <cell r="C10786" t="str">
            <v>210REM0002550</v>
          </cell>
          <cell r="D10786" t="str">
            <v>奥铃出口右后视镜</v>
          </cell>
        </row>
        <row r="10787">
          <cell r="B10787" t="str">
            <v>REM0002557</v>
          </cell>
          <cell r="C10787" t="str">
            <v>210REM0002557</v>
          </cell>
          <cell r="D10787" t="str">
            <v>时代H1右后视镜</v>
          </cell>
        </row>
        <row r="10788">
          <cell r="B10788" t="str">
            <v>REM0002735</v>
          </cell>
          <cell r="C10788" t="str">
            <v>210REM0002735</v>
          </cell>
          <cell r="D10788" t="str">
            <v>德龙大镜片托</v>
          </cell>
        </row>
        <row r="10789">
          <cell r="B10789" t="str">
            <v>REM0002895</v>
          </cell>
          <cell r="C10789" t="str">
            <v>210REM0002895</v>
          </cell>
          <cell r="D10789" t="str">
            <v>M50N高配后视镜左格林兰白</v>
          </cell>
        </row>
        <row r="10790">
          <cell r="B10790" t="str">
            <v>REM0002896</v>
          </cell>
          <cell r="C10790" t="str">
            <v>210REM0002896</v>
          </cell>
          <cell r="D10790" t="str">
            <v>M50N高配后视镜右格林兰白</v>
          </cell>
        </row>
        <row r="10791">
          <cell r="B10791" t="str">
            <v>REM0002929</v>
          </cell>
          <cell r="C10791" t="str">
            <v>210REM0002929</v>
          </cell>
          <cell r="D10791" t="str">
            <v>N07国标广角镜片左</v>
          </cell>
        </row>
        <row r="10792">
          <cell r="B10792" t="str">
            <v>REM0002930</v>
          </cell>
          <cell r="C10792" t="str">
            <v>210REM0002930</v>
          </cell>
          <cell r="D10792" t="str">
            <v>N07国标广角镜片右</v>
          </cell>
        </row>
        <row r="10793">
          <cell r="B10793" t="str">
            <v>REM0003398</v>
          </cell>
          <cell r="C10793" t="str">
            <v>210REM0003398</v>
          </cell>
          <cell r="D10793" t="str">
            <v>B40加热片线束(红黄)1</v>
          </cell>
        </row>
        <row r="10794">
          <cell r="B10794" t="str">
            <v>REM0003399</v>
          </cell>
          <cell r="C10794" t="str">
            <v>210REM0003399</v>
          </cell>
          <cell r="D10794" t="str">
            <v>B40加热片线束(红绿)2</v>
          </cell>
        </row>
        <row r="10795">
          <cell r="B10795" t="str">
            <v>REM0003402</v>
          </cell>
          <cell r="C10795" t="str">
            <v>210REM0003402</v>
          </cell>
          <cell r="D10795" t="str">
            <v>欧马可左后视镜阿拉伯</v>
          </cell>
        </row>
        <row r="10796">
          <cell r="B10796" t="str">
            <v>REM0003403</v>
          </cell>
          <cell r="C10796" t="str">
            <v>210REM0003403</v>
          </cell>
          <cell r="D10796" t="str">
            <v>欧马可右后视镜阿拉伯</v>
          </cell>
        </row>
        <row r="10797">
          <cell r="B10797" t="str">
            <v>REM0003406</v>
          </cell>
          <cell r="C10797" t="str">
            <v>210REM0003406</v>
          </cell>
          <cell r="D10797" t="str">
            <v>欧马可501镜杆焊接件</v>
          </cell>
        </row>
        <row r="10798">
          <cell r="B10798" t="str">
            <v>REM0003407</v>
          </cell>
          <cell r="C10798" t="str">
            <v>210REM0003407</v>
          </cell>
          <cell r="D10798" t="str">
            <v>欧马可502镜杆焊接件</v>
          </cell>
        </row>
        <row r="10799">
          <cell r="B10799" t="str">
            <v>REM0003436</v>
          </cell>
          <cell r="C10799" t="str">
            <v>210REM0003436</v>
          </cell>
          <cell r="D10799" t="str">
            <v>蒙派克固定卡扣（小）</v>
          </cell>
        </row>
        <row r="10800">
          <cell r="B10800" t="str">
            <v>REM0010290</v>
          </cell>
          <cell r="C10800" t="str">
            <v>210REM0010290</v>
          </cell>
          <cell r="D10800" t="str">
            <v>B40L三角座亚光黑右</v>
          </cell>
        </row>
        <row r="10801">
          <cell r="B10801" t="str">
            <v>RIM0000045</v>
          </cell>
          <cell r="C10801" t="str">
            <v>210RIM0000045</v>
          </cell>
          <cell r="D10801" t="str">
            <v>1B180-202室内镜</v>
          </cell>
        </row>
        <row r="10802">
          <cell r="B10802" t="str">
            <v>RIM0000109</v>
          </cell>
          <cell r="C10802" t="str">
            <v>210RIM0000109</v>
          </cell>
          <cell r="D10802" t="str">
            <v>后视镜L0823020002A0</v>
          </cell>
        </row>
        <row r="10803">
          <cell r="B10803" t="str">
            <v>RIM0000141</v>
          </cell>
          <cell r="C10803" t="str">
            <v>210RIM0000141</v>
          </cell>
          <cell r="D10803" t="str">
            <v>室内镜</v>
          </cell>
        </row>
        <row r="10804">
          <cell r="B10804" t="str">
            <v>RIM0000142</v>
          </cell>
          <cell r="C10804" t="str">
            <v>210RIM0000142</v>
          </cell>
          <cell r="D10804" t="str">
            <v>1029室内镜片</v>
          </cell>
        </row>
        <row r="10805">
          <cell r="B10805" t="str">
            <v>RIM0000145</v>
          </cell>
          <cell r="C10805" t="str">
            <v>210RIM0000145</v>
          </cell>
          <cell r="D10805" t="str">
            <v>1028室内镜片</v>
          </cell>
        </row>
        <row r="10806">
          <cell r="B10806" t="str">
            <v>RSM0000340</v>
          </cell>
          <cell r="C10806" t="str">
            <v>210RSM0000340</v>
          </cell>
          <cell r="D10806" t="str">
            <v>前下视镜</v>
          </cell>
        </row>
        <row r="10807">
          <cell r="B10807" t="str">
            <v>SHT0001467</v>
          </cell>
          <cell r="C10807" t="str">
            <v>210SHT0001467</v>
          </cell>
          <cell r="D10807" t="str">
            <v>M3000调仰角手柄可变阻尼</v>
          </cell>
        </row>
        <row r="10808">
          <cell r="B10808" t="str">
            <v>SLT0000792</v>
          </cell>
          <cell r="C10808" t="str">
            <v>210SLT0000792</v>
          </cell>
          <cell r="D10808" t="str">
            <v>M4杂物箱盖（棕灰色）</v>
          </cell>
        </row>
        <row r="10809">
          <cell r="B10809" t="str">
            <v>SLT0000793</v>
          </cell>
          <cell r="C10809" t="str">
            <v>210SLT0000793</v>
          </cell>
          <cell r="D10809" t="str">
            <v>M4杂物箱底（棕灰色）</v>
          </cell>
        </row>
        <row r="10810">
          <cell r="B10810" t="str">
            <v>TMA0000220</v>
          </cell>
          <cell r="C10810" t="str">
            <v>210TMA0000220</v>
          </cell>
          <cell r="D10810" t="str">
            <v>4005下视镜纸箱</v>
          </cell>
        </row>
        <row r="10811">
          <cell r="B10811" t="str">
            <v>TMI0000112</v>
          </cell>
          <cell r="C10811" t="str">
            <v>210TMI0000112</v>
          </cell>
          <cell r="D10811" t="str">
            <v>色粉7949</v>
          </cell>
        </row>
        <row r="10812">
          <cell r="B10812" t="str">
            <v>TMI0000115</v>
          </cell>
          <cell r="C10812" t="str">
            <v>210TMI0000115</v>
          </cell>
          <cell r="D10812" t="str">
            <v>TP30回收料</v>
          </cell>
        </row>
        <row r="10813">
          <cell r="B10813" t="str">
            <v>TMI0000116</v>
          </cell>
          <cell r="C10813" t="str">
            <v>210TMI0000116</v>
          </cell>
          <cell r="D10813" t="str">
            <v>TP15回收料</v>
          </cell>
        </row>
        <row r="10814">
          <cell r="B10814" t="str">
            <v>TMI0000117</v>
          </cell>
          <cell r="C10814" t="str">
            <v>210TMI0000117</v>
          </cell>
          <cell r="D10814" t="str">
            <v>苯领ABS回收料</v>
          </cell>
        </row>
        <row r="10815">
          <cell r="B10815" t="str">
            <v>TMI0000118</v>
          </cell>
          <cell r="C10815" t="str">
            <v>210TMI0000118</v>
          </cell>
          <cell r="D10815" t="str">
            <v>PA+GF45回收料</v>
          </cell>
        </row>
        <row r="10816">
          <cell r="B10816" t="str">
            <v>BCL0010004</v>
          </cell>
          <cell r="C10816" t="str">
            <v>220BCL0010004</v>
          </cell>
          <cell r="D10816" t="str">
            <v>扎带卡扣</v>
          </cell>
        </row>
        <row r="10817">
          <cell r="B10817" t="str">
            <v>BEC0010004</v>
          </cell>
          <cell r="C10817" t="str">
            <v>220BEC0010004</v>
          </cell>
          <cell r="D10817" t="str">
            <v>坐垫加热垫总成</v>
          </cell>
        </row>
        <row r="10818">
          <cell r="B10818" t="str">
            <v>BEC0010005</v>
          </cell>
          <cell r="C10818" t="str">
            <v>220BEC0010005</v>
          </cell>
          <cell r="D10818" t="str">
            <v>靠背加热垫总成</v>
          </cell>
        </row>
        <row r="10819">
          <cell r="B10819" t="str">
            <v>BEC0010115</v>
          </cell>
          <cell r="C10819" t="str">
            <v>220BEC0010115</v>
          </cell>
          <cell r="D10819" t="str">
            <v>通风线束总成</v>
          </cell>
        </row>
        <row r="10820">
          <cell r="B10820" t="str">
            <v>BEC0010152</v>
          </cell>
          <cell r="C10820" t="str">
            <v>220BEC0010152</v>
          </cell>
          <cell r="D10820" t="str">
            <v>坐垫风扇总成（含保护壳）</v>
          </cell>
        </row>
        <row r="10821">
          <cell r="B10821" t="str">
            <v>BEC0010153</v>
          </cell>
          <cell r="C10821" t="str">
            <v>220BEC0010153</v>
          </cell>
          <cell r="D10821" t="str">
            <v>靠背风扇总成(含保护壳)</v>
          </cell>
        </row>
        <row r="10822">
          <cell r="B10822" t="str">
            <v>BFA0000297</v>
          </cell>
          <cell r="C10822" t="str">
            <v>220BFA0000297</v>
          </cell>
          <cell r="D10822" t="str">
            <v>十字槽沉头螺钉</v>
          </cell>
        </row>
        <row r="10823">
          <cell r="B10823" t="str">
            <v>BFA0010070</v>
          </cell>
          <cell r="C10823" t="str">
            <v>220BFA0010070</v>
          </cell>
          <cell r="D10823" t="str">
            <v>橡胶垫固定垫片</v>
          </cell>
        </row>
        <row r="10824">
          <cell r="B10824" t="str">
            <v>BSP0000073</v>
          </cell>
          <cell r="C10824" t="str">
            <v>220BSP0000073</v>
          </cell>
          <cell r="D10824" t="str">
            <v>B40L弹簧</v>
          </cell>
        </row>
        <row r="10825">
          <cell r="B10825" t="str">
            <v>SBS0010149</v>
          </cell>
          <cell r="C10825" t="str">
            <v>220SBS0010149</v>
          </cell>
          <cell r="D10825" t="str">
            <v>窄车三排三人座骨架总成</v>
          </cell>
        </row>
        <row r="10826">
          <cell r="B10826" t="str">
            <v>SBS0010163</v>
          </cell>
          <cell r="C10826" t="str">
            <v>220SBS0010163</v>
          </cell>
          <cell r="D10826" t="str">
            <v>K1底座护盖（前）</v>
          </cell>
        </row>
        <row r="10827">
          <cell r="B10827" t="str">
            <v>SBS0010164</v>
          </cell>
          <cell r="C10827" t="str">
            <v>220SBS0010164</v>
          </cell>
          <cell r="D10827" t="str">
            <v>K1底座护盖（后）</v>
          </cell>
        </row>
        <row r="10828">
          <cell r="B10828" t="str">
            <v>SBS0010165</v>
          </cell>
          <cell r="C10828" t="str">
            <v>220SBS0010165</v>
          </cell>
          <cell r="D10828" t="str">
            <v>K1三点式安全带左</v>
          </cell>
        </row>
        <row r="10829">
          <cell r="B10829" t="str">
            <v>SBS0010251</v>
          </cell>
          <cell r="C10829" t="str">
            <v>220SBS0010251</v>
          </cell>
          <cell r="D10829" t="str">
            <v>K1宽车中间靠背护面总成</v>
          </cell>
        </row>
        <row r="10830">
          <cell r="B10830" t="str">
            <v>SBS0010252</v>
          </cell>
          <cell r="C10830" t="str">
            <v>220SBS0010252</v>
          </cell>
          <cell r="D10830" t="str">
            <v>K1宽车中间座垫护面总成</v>
          </cell>
        </row>
        <row r="10831">
          <cell r="B10831" t="str">
            <v>SCS0001394</v>
          </cell>
          <cell r="C10831" t="str">
            <v>220SCS0001394</v>
          </cell>
          <cell r="D10831" t="str">
            <v>副驾驶员靠背骨架总成</v>
          </cell>
        </row>
        <row r="10832">
          <cell r="B10832" t="str">
            <v>SCS0001399</v>
          </cell>
          <cell r="C10832" t="str">
            <v>220SCS0001399</v>
          </cell>
          <cell r="D10832" t="str">
            <v>主驾驶员靠背骨架总成</v>
          </cell>
        </row>
        <row r="10833">
          <cell r="B10833" t="str">
            <v>SCS0001445</v>
          </cell>
          <cell r="C10833" t="str">
            <v>220SCS0001445</v>
          </cell>
          <cell r="D10833" t="str">
            <v>副驾座骨架总成</v>
          </cell>
        </row>
        <row r="10834">
          <cell r="B10834" t="str">
            <v>SCS0001447</v>
          </cell>
          <cell r="C10834" t="str">
            <v>220SCS0001447</v>
          </cell>
          <cell r="D10834" t="str">
            <v>主驾座骨架总成</v>
          </cell>
        </row>
        <row r="10835">
          <cell r="B10835" t="str">
            <v>SCS0004305</v>
          </cell>
          <cell r="C10835" t="str">
            <v>220SCS0004305</v>
          </cell>
          <cell r="D10835" t="str">
            <v>B40L四分坐垫合棉无纺布</v>
          </cell>
        </row>
        <row r="10836">
          <cell r="B10836" t="str">
            <v>SCS0004317</v>
          </cell>
          <cell r="C10836" t="str">
            <v>220SCS0004317</v>
          </cell>
          <cell r="D10836" t="str">
            <v>靠背扶手支撑钢丝</v>
          </cell>
        </row>
        <row r="10837">
          <cell r="B10837" t="str">
            <v>SCS0004327</v>
          </cell>
          <cell r="C10837" t="str">
            <v>220SCS0004327</v>
          </cell>
          <cell r="D10837" t="str">
            <v>B40L六分坐垫合棉无纺布</v>
          </cell>
        </row>
        <row r="10838">
          <cell r="B10838" t="str">
            <v>SCS0004334</v>
          </cell>
          <cell r="C10838" t="str">
            <v>220SCS0004334</v>
          </cell>
          <cell r="D10838" t="str">
            <v>无纺布</v>
          </cell>
        </row>
        <row r="10839">
          <cell r="B10839" t="str">
            <v>SCS0005170</v>
          </cell>
          <cell r="C10839" t="str">
            <v>220SCS0005170</v>
          </cell>
          <cell r="D10839" t="str">
            <v>后排座椅坐垫面套</v>
          </cell>
        </row>
        <row r="10840">
          <cell r="B10840" t="str">
            <v>SCS0005181</v>
          </cell>
          <cell r="C10840" t="str">
            <v>220SCS0005181</v>
          </cell>
          <cell r="D10840" t="str">
            <v>C50出租车六分背护面</v>
          </cell>
        </row>
        <row r="10841">
          <cell r="B10841" t="str">
            <v>SCS0005185</v>
          </cell>
          <cell r="C10841" t="str">
            <v>220SCS0005185</v>
          </cell>
          <cell r="D10841" t="str">
            <v>C50出租车四分背护面</v>
          </cell>
        </row>
        <row r="10842">
          <cell r="B10842" t="str">
            <v>SHT0000541</v>
          </cell>
          <cell r="C10842" t="str">
            <v>220SHT0000541</v>
          </cell>
          <cell r="D10842" t="str">
            <v>副驾驶员靠背护面总成</v>
          </cell>
        </row>
        <row r="10843">
          <cell r="B10843" t="str">
            <v>SHT0000543</v>
          </cell>
          <cell r="C10843" t="str">
            <v>220SHT0000543</v>
          </cell>
          <cell r="D10843" t="str">
            <v>副驾驶员座垫护面总成</v>
          </cell>
        </row>
        <row r="10844">
          <cell r="B10844" t="str">
            <v>SHT0000626</v>
          </cell>
          <cell r="C10844" t="str">
            <v>220SHT0000626</v>
          </cell>
          <cell r="D10844" t="str">
            <v>下卧铺护面总成</v>
          </cell>
        </row>
        <row r="10845">
          <cell r="B10845" t="str">
            <v>SHT0000638</v>
          </cell>
          <cell r="C10845" t="str">
            <v>220SHT0000638</v>
          </cell>
          <cell r="D10845" t="str">
            <v>副驾驶员靠背护面总成</v>
          </cell>
        </row>
        <row r="10846">
          <cell r="B10846" t="str">
            <v>SHT0000639</v>
          </cell>
          <cell r="C10846" t="str">
            <v>220SHT0000639</v>
          </cell>
          <cell r="D10846" t="str">
            <v>副驾驶员座垫护面总成</v>
          </cell>
        </row>
        <row r="10847">
          <cell r="B10847" t="str">
            <v>SHT0000663</v>
          </cell>
          <cell r="C10847" t="str">
            <v>220SHT0000663</v>
          </cell>
          <cell r="D10847" t="str">
            <v>卧铺木板</v>
          </cell>
        </row>
        <row r="10848">
          <cell r="B10848" t="str">
            <v>SHT0000664</v>
          </cell>
          <cell r="C10848" t="str">
            <v>220SHT0000664</v>
          </cell>
          <cell r="D10848" t="str">
            <v>卧铺支撑架/扶手</v>
          </cell>
        </row>
        <row r="10849">
          <cell r="B10849" t="str">
            <v>SHT0000665</v>
          </cell>
          <cell r="C10849" t="str">
            <v>220SHT0000665</v>
          </cell>
          <cell r="D10849" t="str">
            <v>重卡加厚经济卧铺硬质棉</v>
          </cell>
        </row>
        <row r="10850">
          <cell r="B10850" t="str">
            <v>SHT0000666</v>
          </cell>
          <cell r="C10850" t="str">
            <v>220SHT0000666</v>
          </cell>
          <cell r="D10850" t="str">
            <v>卧铺加强板</v>
          </cell>
        </row>
        <row r="10851">
          <cell r="B10851" t="str">
            <v>SHT0000673</v>
          </cell>
          <cell r="C10851" t="str">
            <v>220SHT0000673</v>
          </cell>
          <cell r="D10851" t="str">
            <v>下卧铺护面总成</v>
          </cell>
        </row>
        <row r="10852">
          <cell r="B10852" t="str">
            <v>SHT0000679</v>
          </cell>
          <cell r="C10852" t="str">
            <v>220SHT0000679</v>
          </cell>
          <cell r="D10852" t="str">
            <v>中间座椅座垫护面总成</v>
          </cell>
        </row>
        <row r="10853">
          <cell r="B10853" t="str">
            <v>SHT0000680</v>
          </cell>
          <cell r="C10853" t="str">
            <v>220SHT0000680</v>
          </cell>
          <cell r="D10853" t="str">
            <v>中间座椅靠背护面总成</v>
          </cell>
        </row>
        <row r="10854">
          <cell r="B10854" t="str">
            <v>SHT0000681</v>
          </cell>
          <cell r="C10854" t="str">
            <v>220SHT0000681</v>
          </cell>
          <cell r="D10854" t="str">
            <v>下卧铺护面总成</v>
          </cell>
        </row>
        <row r="10855">
          <cell r="B10855" t="str">
            <v>SHT0000707</v>
          </cell>
          <cell r="C10855" t="str">
            <v>220SHT0000707</v>
          </cell>
          <cell r="D10855" t="str">
            <v>卧铺木板</v>
          </cell>
        </row>
        <row r="10856">
          <cell r="B10856" t="str">
            <v>SHT0000708</v>
          </cell>
          <cell r="C10856" t="str">
            <v>220SHT0000708</v>
          </cell>
          <cell r="D10856" t="str">
            <v>下卧铺护面总成</v>
          </cell>
        </row>
        <row r="10857">
          <cell r="B10857" t="str">
            <v>SHT0000709</v>
          </cell>
          <cell r="C10857" t="str">
            <v>220SHT0000709</v>
          </cell>
          <cell r="D10857" t="str">
            <v>重卡经济型卧铺硬质棉</v>
          </cell>
        </row>
        <row r="10858">
          <cell r="B10858" t="str">
            <v>SHT0000710</v>
          </cell>
          <cell r="C10858" t="str">
            <v>220SHT0000710</v>
          </cell>
          <cell r="D10858" t="str">
            <v>经济型H3卧铺总成护面(薄</v>
          </cell>
        </row>
        <row r="10859">
          <cell r="B10859" t="str">
            <v>SHT0000763</v>
          </cell>
          <cell r="C10859" t="str">
            <v>220SHT0000763</v>
          </cell>
          <cell r="D10859" t="str">
            <v>重卡中间座杂物箱黑</v>
          </cell>
        </row>
        <row r="10860">
          <cell r="B10860" t="str">
            <v>SHT0002736</v>
          </cell>
          <cell r="C10860" t="str">
            <v>220SHT0002736</v>
          </cell>
          <cell r="D10860" t="str">
            <v>H4正驾底座模块包装箱</v>
          </cell>
        </row>
        <row r="10861">
          <cell r="B10861" t="str">
            <v>SHT0010336</v>
          </cell>
          <cell r="C10861" t="str">
            <v>220SHT0010336</v>
          </cell>
          <cell r="D10861" t="str">
            <v>驾驶员靠背调节手柄</v>
          </cell>
        </row>
        <row r="10862">
          <cell r="B10862" t="str">
            <v>SHT0010413</v>
          </cell>
          <cell r="C10862" t="str">
            <v>220SHT0010413</v>
          </cell>
          <cell r="D10862" t="str">
            <v>扶手安装支架总成</v>
          </cell>
        </row>
        <row r="10863">
          <cell r="B10863" t="str">
            <v>SHT0010616</v>
          </cell>
          <cell r="C10863" t="str">
            <v>220SHT0010616</v>
          </cell>
          <cell r="D10863" t="str">
            <v>副驾驶安全带卷收器总成</v>
          </cell>
        </row>
        <row r="10864">
          <cell r="B10864" t="str">
            <v>SHT0010677</v>
          </cell>
          <cell r="C10864" t="str">
            <v>220SHT0010677</v>
          </cell>
          <cell r="D10864" t="str">
            <v>副驾标配靠背调节手柄</v>
          </cell>
        </row>
        <row r="10865">
          <cell r="B10865" t="str">
            <v>SHT0010743</v>
          </cell>
          <cell r="C10865" t="str">
            <v>220SHT0010743</v>
          </cell>
          <cell r="D10865" t="str">
            <v>安全带带扣总成</v>
          </cell>
        </row>
        <row r="10866">
          <cell r="B10866" t="str">
            <v>SHT0011066</v>
          </cell>
          <cell r="C10866" t="str">
            <v>220SHT0011066</v>
          </cell>
          <cell r="D10866" t="str">
            <v>靠背泡沫预埋钢丝2</v>
          </cell>
        </row>
        <row r="10867">
          <cell r="B10867" t="str">
            <v>SHT0011068</v>
          </cell>
          <cell r="C10867" t="str">
            <v>220SHT0011068</v>
          </cell>
          <cell r="D10867" t="str">
            <v>预埋钢丝D</v>
          </cell>
        </row>
        <row r="10868">
          <cell r="B10868" t="str">
            <v>SHT0011069</v>
          </cell>
          <cell r="C10868" t="str">
            <v>220SHT0011069</v>
          </cell>
          <cell r="D10868" t="str">
            <v>预埋钢丝E</v>
          </cell>
        </row>
        <row r="10869">
          <cell r="B10869" t="str">
            <v>SHT0011070</v>
          </cell>
          <cell r="C10869" t="str">
            <v>220SHT0011070</v>
          </cell>
          <cell r="D10869" t="str">
            <v>坐垫预埋钢丝A</v>
          </cell>
        </row>
        <row r="10870">
          <cell r="B10870" t="str">
            <v>SHT0011071</v>
          </cell>
          <cell r="C10870" t="str">
            <v>220SHT0011071</v>
          </cell>
          <cell r="D10870" t="str">
            <v>坐垫预埋钢丝B</v>
          </cell>
        </row>
        <row r="10871">
          <cell r="B10871" t="str">
            <v>SHT0011222</v>
          </cell>
          <cell r="C10871" t="str">
            <v>220SHT0011222</v>
          </cell>
          <cell r="D10871" t="str">
            <v>副司机靠背护面总成</v>
          </cell>
        </row>
        <row r="10872">
          <cell r="B10872" t="str">
            <v>SHT0011224</v>
          </cell>
          <cell r="C10872" t="str">
            <v>220SHT0011224</v>
          </cell>
          <cell r="D10872" t="str">
            <v>副司机坐垫护面总成</v>
          </cell>
        </row>
        <row r="10873">
          <cell r="B10873" t="str">
            <v>SHT0011508</v>
          </cell>
          <cell r="C10873" t="str">
            <v>220SHT0011508</v>
          </cell>
          <cell r="D10873" t="str">
            <v>副驾驶高配靠背调节手柄</v>
          </cell>
        </row>
        <row r="10874">
          <cell r="B10874" t="str">
            <v>SHT0011512</v>
          </cell>
          <cell r="C10874" t="str">
            <v>220SHT0011512</v>
          </cell>
          <cell r="D10874" t="str">
            <v>靠背泡沫预埋钢丝1</v>
          </cell>
        </row>
        <row r="10875">
          <cell r="B10875" t="str">
            <v>SHT0011603</v>
          </cell>
          <cell r="C10875" t="str">
            <v>220SHT0011603</v>
          </cell>
          <cell r="D10875" t="str">
            <v>坐垫预埋钢丝C</v>
          </cell>
        </row>
        <row r="10876">
          <cell r="B10876" t="str">
            <v>SHT0011604</v>
          </cell>
          <cell r="C10876" t="str">
            <v>220SHT0011604</v>
          </cell>
          <cell r="D10876" t="str">
            <v>坐垫预埋钢丝D</v>
          </cell>
        </row>
        <row r="10877">
          <cell r="B10877" t="str">
            <v>SHT0012493</v>
          </cell>
          <cell r="C10877" t="str">
            <v>220SHT0012493</v>
          </cell>
          <cell r="D10877" t="str">
            <v>底座模块化总成</v>
          </cell>
        </row>
        <row r="10878">
          <cell r="B10878" t="str">
            <v>SHT0012573</v>
          </cell>
          <cell r="C10878" t="str">
            <v>220SHT0012573</v>
          </cell>
          <cell r="D10878" t="str">
            <v>靠背横向预埋弯钢丝</v>
          </cell>
        </row>
        <row r="10879">
          <cell r="B10879" t="str">
            <v>SHT0013203</v>
          </cell>
          <cell r="C10879" t="str">
            <v>220SHT0013203</v>
          </cell>
          <cell r="D10879" t="str">
            <v>驾驶员靠背面套总成</v>
          </cell>
        </row>
        <row r="10880">
          <cell r="B10880" t="str">
            <v>SHT0013205</v>
          </cell>
          <cell r="C10880" t="str">
            <v>220SHT0013205</v>
          </cell>
          <cell r="D10880" t="str">
            <v>坐垫面套总成</v>
          </cell>
        </row>
        <row r="10881">
          <cell r="B10881" t="str">
            <v>SHT0013207</v>
          </cell>
          <cell r="C10881" t="str">
            <v>220SHT0013207</v>
          </cell>
          <cell r="D10881" t="str">
            <v>副驾驶员靠背面套总成</v>
          </cell>
        </row>
        <row r="10882">
          <cell r="B10882" t="str">
            <v>SHT0013210</v>
          </cell>
          <cell r="C10882" t="str">
            <v>220SHT0013210</v>
          </cell>
          <cell r="D10882" t="str">
            <v>副驾驶员靠背面套总成</v>
          </cell>
        </row>
        <row r="10883">
          <cell r="B10883" t="str">
            <v>SHT0013212</v>
          </cell>
          <cell r="C10883" t="str">
            <v>220SHT0013212</v>
          </cell>
          <cell r="D10883" t="str">
            <v>副驾驶员靠背面套总成</v>
          </cell>
        </row>
        <row r="10884">
          <cell r="B10884" t="str">
            <v>SHT0013595</v>
          </cell>
          <cell r="C10884" t="str">
            <v>220SHT0013595</v>
          </cell>
          <cell r="D10884" t="str">
            <v>驾驶员靠背面套总成</v>
          </cell>
        </row>
        <row r="10885">
          <cell r="B10885" t="str">
            <v>SHT0013596</v>
          </cell>
          <cell r="C10885" t="str">
            <v>220SHT0013596</v>
          </cell>
          <cell r="D10885" t="str">
            <v>驾驶员靠背面套总成</v>
          </cell>
        </row>
        <row r="10886">
          <cell r="B10886" t="str">
            <v>SHT0013597</v>
          </cell>
          <cell r="C10886" t="str">
            <v>220SHT0013597</v>
          </cell>
          <cell r="D10886" t="str">
            <v>副驾驶员靠背面套总成</v>
          </cell>
        </row>
        <row r="10887">
          <cell r="B10887" t="str">
            <v>SHT0013598</v>
          </cell>
          <cell r="C10887" t="str">
            <v>220SHT0013598</v>
          </cell>
          <cell r="D10887" t="str">
            <v>副驾驶员靠背面套总成</v>
          </cell>
        </row>
        <row r="10888">
          <cell r="B10888" t="str">
            <v>SHT0013599</v>
          </cell>
          <cell r="C10888" t="str">
            <v>220SHT0013599</v>
          </cell>
          <cell r="D10888" t="str">
            <v>副驾驶员靠背面套总成</v>
          </cell>
        </row>
        <row r="10889">
          <cell r="B10889" t="str">
            <v>SHT0013600</v>
          </cell>
          <cell r="C10889" t="str">
            <v>220SHT0013600</v>
          </cell>
          <cell r="D10889" t="str">
            <v>副驾驶员靠背面套总成</v>
          </cell>
        </row>
        <row r="10890">
          <cell r="B10890" t="str">
            <v>SHT0013601</v>
          </cell>
          <cell r="C10890" t="str">
            <v>220SHT0013601</v>
          </cell>
          <cell r="D10890" t="str">
            <v>坐垫面套总成</v>
          </cell>
        </row>
        <row r="10891">
          <cell r="B10891" t="str">
            <v>SHT0013603</v>
          </cell>
          <cell r="C10891" t="str">
            <v>220SHT0013603</v>
          </cell>
          <cell r="D10891" t="str">
            <v>坐垫面套总成</v>
          </cell>
        </row>
        <row r="10892">
          <cell r="B10892" t="str">
            <v>SHT0013604</v>
          </cell>
          <cell r="C10892" t="str">
            <v>220SHT0013604</v>
          </cell>
          <cell r="D10892" t="str">
            <v>坐垫面套总成</v>
          </cell>
        </row>
        <row r="10893">
          <cell r="B10893" t="str">
            <v>SHT0013627</v>
          </cell>
          <cell r="C10893" t="str">
            <v>220SHT0013627</v>
          </cell>
          <cell r="D10893" t="str">
            <v>驾驶员靠背面套总成</v>
          </cell>
        </row>
        <row r="10894">
          <cell r="B10894" t="str">
            <v>SHT0013628</v>
          </cell>
          <cell r="C10894" t="str">
            <v>220SHT0013628</v>
          </cell>
          <cell r="D10894" t="str">
            <v>驾驶员靠背面套总成</v>
          </cell>
        </row>
        <row r="10895">
          <cell r="B10895" t="str">
            <v>SHT0013629</v>
          </cell>
          <cell r="C10895" t="str">
            <v>220SHT0013629</v>
          </cell>
          <cell r="D10895" t="str">
            <v>驾驶员靠背面套总成</v>
          </cell>
        </row>
        <row r="10896">
          <cell r="B10896" t="str">
            <v>SHT0013630</v>
          </cell>
          <cell r="C10896" t="str">
            <v>220SHT0013630</v>
          </cell>
          <cell r="D10896" t="str">
            <v>靠背面套总成</v>
          </cell>
        </row>
        <row r="10897">
          <cell r="B10897" t="str">
            <v>SHT0013631</v>
          </cell>
          <cell r="C10897" t="str">
            <v>220SHT0013631</v>
          </cell>
          <cell r="D10897" t="str">
            <v>靠背面套总成</v>
          </cell>
        </row>
        <row r="10898">
          <cell r="B10898" t="str">
            <v>SHT0013632</v>
          </cell>
          <cell r="C10898" t="str">
            <v>220SHT0013632</v>
          </cell>
          <cell r="D10898" t="str">
            <v>副驾驶员靠背面套总成</v>
          </cell>
        </row>
        <row r="10899">
          <cell r="B10899" t="str">
            <v>SHT0013633</v>
          </cell>
          <cell r="C10899" t="str">
            <v>220SHT0013633</v>
          </cell>
          <cell r="D10899" t="str">
            <v>坐垫面套总成</v>
          </cell>
        </row>
        <row r="10900">
          <cell r="B10900" t="str">
            <v>SHT0013634</v>
          </cell>
          <cell r="C10900" t="str">
            <v>220SHT0013634</v>
          </cell>
          <cell r="D10900" t="str">
            <v>坐垫面套总成</v>
          </cell>
        </row>
        <row r="10901">
          <cell r="B10901" t="str">
            <v>SHT0013635</v>
          </cell>
          <cell r="C10901" t="str">
            <v>220SHT0013635</v>
          </cell>
          <cell r="D10901" t="str">
            <v>副驾坐垫面套总成</v>
          </cell>
        </row>
        <row r="10902">
          <cell r="B10902" t="str">
            <v>SHT0013636</v>
          </cell>
          <cell r="C10902" t="str">
            <v>220SHT0013636</v>
          </cell>
          <cell r="D10902" t="str">
            <v>坐垫面套总成</v>
          </cell>
        </row>
        <row r="10903">
          <cell r="B10903" t="str">
            <v>SHT0013637</v>
          </cell>
          <cell r="C10903" t="str">
            <v>220SHT0013637</v>
          </cell>
          <cell r="D10903" t="str">
            <v>坐垫面套总成</v>
          </cell>
        </row>
        <row r="10904">
          <cell r="B10904" t="str">
            <v>SHT0013639</v>
          </cell>
          <cell r="C10904" t="str">
            <v>220SHT0013639</v>
          </cell>
          <cell r="D10904" t="str">
            <v>头枕面套总成</v>
          </cell>
        </row>
        <row r="10905">
          <cell r="B10905" t="str">
            <v>SHT0013801</v>
          </cell>
          <cell r="C10905" t="str">
            <v>220SHT0013801</v>
          </cell>
          <cell r="D10905" t="str">
            <v>司机靠背护面总成</v>
          </cell>
        </row>
        <row r="10906">
          <cell r="B10906" t="str">
            <v>SHT0013802</v>
          </cell>
          <cell r="C10906" t="str">
            <v>220SHT0013802</v>
          </cell>
          <cell r="D10906" t="str">
            <v>司机靠背护面总成</v>
          </cell>
        </row>
        <row r="10907">
          <cell r="B10907" t="str">
            <v>SHT0013887</v>
          </cell>
          <cell r="C10907" t="str">
            <v>220SHT0013887</v>
          </cell>
          <cell r="D10907" t="str">
            <v>司机靠背护面总成</v>
          </cell>
        </row>
        <row r="10908">
          <cell r="B10908" t="str">
            <v>SHT0014183</v>
          </cell>
          <cell r="C10908" t="str">
            <v>220SHT0014183</v>
          </cell>
          <cell r="D10908" t="str">
            <v>驾驶员靠背面套总成</v>
          </cell>
        </row>
        <row r="10909">
          <cell r="B10909" t="str">
            <v>SHT0014190</v>
          </cell>
          <cell r="C10909" t="str">
            <v>220SHT0014190</v>
          </cell>
          <cell r="D10909" t="str">
            <v>副驾坐垫面套总成</v>
          </cell>
        </row>
        <row r="10910">
          <cell r="B10910" t="str">
            <v>SHT0014192</v>
          </cell>
          <cell r="C10910" t="str">
            <v>220SHT0014192</v>
          </cell>
          <cell r="D10910" t="str">
            <v>副驾坐垫面套总成</v>
          </cell>
        </row>
        <row r="10911">
          <cell r="B10911" t="str">
            <v>SLT0000112</v>
          </cell>
          <cell r="C10911" t="str">
            <v>220SLT0000112</v>
          </cell>
          <cell r="D10911" t="str">
            <v>1800二排背-花面布套</v>
          </cell>
        </row>
        <row r="10912">
          <cell r="B10912" t="str">
            <v>SLT0000113</v>
          </cell>
          <cell r="C10912" t="str">
            <v>220SLT0000113</v>
          </cell>
          <cell r="D10912" t="str">
            <v>1800二排座-花面布套</v>
          </cell>
        </row>
        <row r="10913">
          <cell r="B10913" t="str">
            <v>SLT0000207</v>
          </cell>
          <cell r="C10913" t="str">
            <v>220SLT0000207</v>
          </cell>
          <cell r="D10913" t="str">
            <v>6486加长折叠背布套</v>
          </cell>
        </row>
        <row r="10914">
          <cell r="B10914" t="str">
            <v>SLT0000208</v>
          </cell>
          <cell r="C10914" t="str">
            <v>220SLT0000208</v>
          </cell>
          <cell r="D10914" t="str">
            <v>6486加长折叠座布套</v>
          </cell>
        </row>
        <row r="10915">
          <cell r="B10915" t="str">
            <v>SLT0000355</v>
          </cell>
          <cell r="C10915" t="str">
            <v>220SLT0000355</v>
          </cell>
          <cell r="D10915" t="str">
            <v>深灰仿皮头枕布套</v>
          </cell>
        </row>
        <row r="10916">
          <cell r="B10916" t="str">
            <v>SLT0000356</v>
          </cell>
          <cell r="C10916" t="str">
            <v>220SLT0000356</v>
          </cell>
          <cell r="D10916" t="str">
            <v>深灰仿皮窄车司机背布套</v>
          </cell>
        </row>
        <row r="10917">
          <cell r="B10917" t="str">
            <v>SLT0000357</v>
          </cell>
          <cell r="C10917" t="str">
            <v>220SLT0000357</v>
          </cell>
          <cell r="D10917" t="str">
            <v>深灰仿皮窄车司机座布套</v>
          </cell>
        </row>
        <row r="10918">
          <cell r="B10918" t="str">
            <v>SLT0000373</v>
          </cell>
          <cell r="C10918" t="str">
            <v>220SLT0000373</v>
          </cell>
          <cell r="D10918" t="str">
            <v>深灰仿皮窄车副司机背布套</v>
          </cell>
        </row>
        <row r="10919">
          <cell r="B10919" t="str">
            <v>SLT0000432</v>
          </cell>
          <cell r="C10919" t="str">
            <v>220SLT0000432</v>
          </cell>
          <cell r="D10919" t="str">
            <v>G9滑块（手柄轴）</v>
          </cell>
        </row>
        <row r="10920">
          <cell r="B10920" t="str">
            <v>SLT0000625</v>
          </cell>
          <cell r="C10920" t="str">
            <v>220SLT0000625</v>
          </cell>
          <cell r="D10920" t="str">
            <v>标准窄车侧翻左座布套</v>
          </cell>
        </row>
        <row r="10921">
          <cell r="B10921" t="str">
            <v>SLT0000679</v>
          </cell>
          <cell r="C10921" t="str">
            <v>220SLT0000679</v>
          </cell>
          <cell r="D10921" t="str">
            <v>k1窄车中间座布套</v>
          </cell>
        </row>
        <row r="10922">
          <cell r="B10922" t="str">
            <v>SLT0000680</v>
          </cell>
          <cell r="C10922" t="str">
            <v>220SLT0000680</v>
          </cell>
          <cell r="D10922" t="str">
            <v>K1窄车中间背布套</v>
          </cell>
        </row>
        <row r="10923">
          <cell r="B10923" t="str">
            <v>SLT0000728</v>
          </cell>
          <cell r="C10923" t="str">
            <v>220SLT0000728</v>
          </cell>
          <cell r="D10923" t="str">
            <v>副司机背布套</v>
          </cell>
        </row>
        <row r="10924">
          <cell r="B10924" t="str">
            <v>SLT0000744</v>
          </cell>
          <cell r="C10924" t="str">
            <v>220SLT0000744</v>
          </cell>
          <cell r="D10924" t="str">
            <v>1800副座布套</v>
          </cell>
        </row>
        <row r="10925">
          <cell r="B10925" t="str">
            <v>SLT0000745</v>
          </cell>
          <cell r="C10925" t="str">
            <v>220SLT0000745</v>
          </cell>
          <cell r="D10925" t="str">
            <v>1800小背布套</v>
          </cell>
        </row>
        <row r="10926">
          <cell r="B10926" t="str">
            <v>SLT0000764</v>
          </cell>
          <cell r="C10926" t="str">
            <v>220SLT0000764</v>
          </cell>
          <cell r="D10926" t="str">
            <v>M3出口1800二排背</v>
          </cell>
        </row>
        <row r="10927">
          <cell r="B10927" t="str">
            <v>SLT0000765</v>
          </cell>
          <cell r="C10927" t="str">
            <v>220SLT0000765</v>
          </cell>
          <cell r="D10927" t="str">
            <v>M3出口1800二排座</v>
          </cell>
        </row>
        <row r="10928">
          <cell r="B10928" t="str">
            <v>SLT0000792</v>
          </cell>
          <cell r="C10928" t="str">
            <v>220SLT0000792</v>
          </cell>
          <cell r="D10928" t="str">
            <v>M4杂物箱盖（棕灰色）</v>
          </cell>
        </row>
        <row r="10929">
          <cell r="B10929" t="str">
            <v>SLT0000793</v>
          </cell>
          <cell r="C10929" t="str">
            <v>220SLT0000793</v>
          </cell>
          <cell r="D10929" t="str">
            <v>M4杂物箱底（棕灰色）</v>
          </cell>
        </row>
        <row r="10930">
          <cell r="B10930" t="str">
            <v>SLT0000865</v>
          </cell>
          <cell r="C10930" t="str">
            <v>220SLT0000865</v>
          </cell>
          <cell r="D10930" t="str">
            <v>M3出口1800卧铺布套</v>
          </cell>
        </row>
        <row r="10931">
          <cell r="B10931" t="str">
            <v>SLT0001033</v>
          </cell>
          <cell r="C10931" t="str">
            <v>220SLT0001033</v>
          </cell>
          <cell r="D10931" t="str">
            <v>k1一排三人座布套新面料</v>
          </cell>
        </row>
        <row r="10932">
          <cell r="B10932" t="str">
            <v>SLT0001034</v>
          </cell>
          <cell r="C10932" t="str">
            <v>220SLT0001034</v>
          </cell>
          <cell r="D10932" t="str">
            <v>k1一排三人背布套</v>
          </cell>
        </row>
        <row r="10933">
          <cell r="B10933" t="str">
            <v>SLT0001036</v>
          </cell>
          <cell r="C10933" t="str">
            <v>220SLT0001036</v>
          </cell>
          <cell r="D10933" t="str">
            <v>K1三人联体背泡沫宽车</v>
          </cell>
        </row>
        <row r="10934">
          <cell r="B10934" t="str">
            <v>SLT0001037</v>
          </cell>
          <cell r="C10934" t="str">
            <v>220SLT0001037</v>
          </cell>
          <cell r="D10934" t="str">
            <v>K1一排三人座泡沫</v>
          </cell>
        </row>
        <row r="10935">
          <cell r="B10935" t="str">
            <v>SLT0001587</v>
          </cell>
          <cell r="C10935" t="str">
            <v>220SLT0001587</v>
          </cell>
          <cell r="D10935" t="str">
            <v>精细化-1800正背布套</v>
          </cell>
        </row>
        <row r="10936">
          <cell r="B10936" t="str">
            <v>SLT0001588</v>
          </cell>
          <cell r="C10936" t="str">
            <v>220SLT0001588</v>
          </cell>
          <cell r="D10936" t="str">
            <v>精细化-1800副背布套</v>
          </cell>
        </row>
        <row r="10937">
          <cell r="B10937" t="str">
            <v>SLT0001630</v>
          </cell>
          <cell r="C10937" t="str">
            <v>220SLT0001630</v>
          </cell>
          <cell r="D10937" t="str">
            <v>精细化-1800副座布套</v>
          </cell>
        </row>
        <row r="10938">
          <cell r="B10938" t="str">
            <v>SLT0001631</v>
          </cell>
          <cell r="C10938" t="str">
            <v>220SLT0001631</v>
          </cell>
          <cell r="D10938" t="str">
            <v>精细化-1800小背布套</v>
          </cell>
        </row>
        <row r="10939">
          <cell r="B10939" t="str">
            <v>SLT0001632</v>
          </cell>
          <cell r="C10939" t="str">
            <v>220SLT0001632</v>
          </cell>
          <cell r="D10939" t="str">
            <v>精细化-1800正座布套</v>
          </cell>
        </row>
        <row r="10940">
          <cell r="B10940" t="str">
            <v>SLT0001666</v>
          </cell>
          <cell r="C10940" t="str">
            <v>220SLT0001666</v>
          </cell>
          <cell r="D10940" t="str">
            <v>副驾驶靠背合棉垫材M31RB</v>
          </cell>
        </row>
        <row r="10941">
          <cell r="B10941" t="str">
            <v>SLT0001667</v>
          </cell>
          <cell r="C10941" t="str">
            <v>220SLT0001667</v>
          </cell>
          <cell r="D10941" t="str">
            <v>副驾驶坐垫合棉垫材</v>
          </cell>
        </row>
        <row r="10942">
          <cell r="B10942" t="str">
            <v>SLT0001668</v>
          </cell>
          <cell r="C10942" t="str">
            <v>220SLT0001668</v>
          </cell>
          <cell r="D10942" t="str">
            <v>主驾驶靠背合棉垫材</v>
          </cell>
        </row>
        <row r="10943">
          <cell r="B10943" t="str">
            <v>SLT0001669</v>
          </cell>
          <cell r="C10943" t="str">
            <v>220SLT0001669</v>
          </cell>
          <cell r="D10943" t="str">
            <v>主驾驶座垫合棉垫材</v>
          </cell>
        </row>
        <row r="10944">
          <cell r="B10944" t="str">
            <v>SLT0001677</v>
          </cell>
          <cell r="C10944" t="str">
            <v>220SLT0001677</v>
          </cell>
          <cell r="D10944" t="str">
            <v>M31RB副驾锁扣总成</v>
          </cell>
        </row>
        <row r="10945">
          <cell r="B10945" t="str">
            <v>SLT0001678</v>
          </cell>
          <cell r="C10945" t="str">
            <v>220SLT0001678</v>
          </cell>
          <cell r="D10945" t="str">
            <v>M31RB主驾安全带锁扣</v>
          </cell>
        </row>
        <row r="10946">
          <cell r="B10946" t="str">
            <v>SLT0001728</v>
          </cell>
          <cell r="C10946" t="str">
            <v>220SLT0001728</v>
          </cell>
          <cell r="D10946" t="str">
            <v>K1窄车右舵单人三排座</v>
          </cell>
        </row>
        <row r="10947">
          <cell r="B10947" t="str">
            <v>SLT0002041</v>
          </cell>
          <cell r="C10947" t="str">
            <v>220SLT0002041</v>
          </cell>
          <cell r="D10947" t="str">
            <v>K1二三排单人背布套</v>
          </cell>
        </row>
        <row r="10948">
          <cell r="B10948" t="str">
            <v>SLT0002044</v>
          </cell>
          <cell r="C10948" t="str">
            <v>220SLT0002044</v>
          </cell>
          <cell r="D10948" t="str">
            <v>K1左舵三排单人座</v>
          </cell>
        </row>
        <row r="10949">
          <cell r="B10949" t="str">
            <v>SLT0002492</v>
          </cell>
          <cell r="C10949" t="str">
            <v>220SLT0002492</v>
          </cell>
          <cell r="D10949" t="str">
            <v>驾驶员靠背泡沫无纺布</v>
          </cell>
        </row>
        <row r="10950">
          <cell r="B10950" t="str">
            <v>SLT0002495</v>
          </cell>
          <cell r="C10950" t="str">
            <v>220SLT0002495</v>
          </cell>
          <cell r="D10950" t="str">
            <v>驾驶员座垫泡沫无纺布</v>
          </cell>
        </row>
        <row r="10951">
          <cell r="B10951" t="str">
            <v>SLT0002502</v>
          </cell>
          <cell r="C10951" t="str">
            <v>220SLT0002502</v>
          </cell>
          <cell r="D10951" t="str">
            <v>副驾驶员靠背泡沫无纺布</v>
          </cell>
        </row>
        <row r="10952">
          <cell r="B10952" t="str">
            <v>SLT0002507</v>
          </cell>
          <cell r="C10952" t="str">
            <v>220SLT0002507</v>
          </cell>
          <cell r="D10952" t="str">
            <v>驾驶员靠背泡沫无纺布</v>
          </cell>
        </row>
        <row r="10953">
          <cell r="B10953" t="str">
            <v>SLT0002509</v>
          </cell>
          <cell r="C10953" t="str">
            <v>220SLT0002509</v>
          </cell>
          <cell r="D10953" t="str">
            <v>驾驶员座垫泡沫无纺布</v>
          </cell>
        </row>
        <row r="10954">
          <cell r="B10954" t="str">
            <v>SLT0002520</v>
          </cell>
          <cell r="C10954" t="str">
            <v>220SLT0002520</v>
          </cell>
          <cell r="D10954" t="str">
            <v>锁止机构总成</v>
          </cell>
        </row>
        <row r="10955">
          <cell r="B10955" t="str">
            <v>SLT0002617</v>
          </cell>
          <cell r="C10955" t="str">
            <v>220SLT0002617</v>
          </cell>
          <cell r="D10955" t="str">
            <v>k11.5左侧翻座布套</v>
          </cell>
        </row>
        <row r="10956">
          <cell r="B10956" t="str">
            <v>SLT0002618</v>
          </cell>
          <cell r="C10956" t="str">
            <v>220SLT0002618</v>
          </cell>
          <cell r="D10956" t="str">
            <v>k11.5右侧翻背布套</v>
          </cell>
        </row>
        <row r="10957">
          <cell r="B10957" t="str">
            <v>SLT0002619</v>
          </cell>
          <cell r="C10957" t="str">
            <v>220SLT0002619</v>
          </cell>
          <cell r="D10957" t="str">
            <v>k11.5右侧翻座布套</v>
          </cell>
        </row>
        <row r="10958">
          <cell r="B10958" t="str">
            <v>SLT0002624</v>
          </cell>
          <cell r="C10958" t="str">
            <v>220SLT0002624</v>
          </cell>
          <cell r="D10958" t="str">
            <v>K1窄车四排双人侧翻右背</v>
          </cell>
        </row>
        <row r="10959">
          <cell r="B10959" t="str">
            <v>SLT0002668</v>
          </cell>
          <cell r="C10959" t="str">
            <v>220SLT0002668</v>
          </cell>
          <cell r="D10959" t="str">
            <v>K1窄车右舵双人座垫</v>
          </cell>
        </row>
        <row r="10960">
          <cell r="B10960" t="str">
            <v>SLT0002669</v>
          </cell>
          <cell r="C10960" t="str">
            <v>220SLT0002669</v>
          </cell>
          <cell r="D10960" t="str">
            <v>K1窄车右舵单人二排座垫</v>
          </cell>
        </row>
        <row r="10961">
          <cell r="B10961" t="str">
            <v>SLT0002670</v>
          </cell>
          <cell r="C10961" t="str">
            <v>220SLT0002670</v>
          </cell>
          <cell r="D10961" t="str">
            <v>k1右舵双人左背布套</v>
          </cell>
        </row>
        <row r="10962">
          <cell r="B10962" t="str">
            <v>SLT0002671</v>
          </cell>
          <cell r="C10962" t="str">
            <v>220SLT0002671</v>
          </cell>
          <cell r="D10962" t="str">
            <v>k1右舵双人右背布套</v>
          </cell>
        </row>
        <row r="10963">
          <cell r="B10963" t="str">
            <v>SLT0002672</v>
          </cell>
          <cell r="C10963" t="str">
            <v>220SLT0002672</v>
          </cell>
          <cell r="D10963" t="str">
            <v>k1右舵双人右背布套</v>
          </cell>
        </row>
        <row r="10964">
          <cell r="B10964" t="str">
            <v>SLT0002673</v>
          </cell>
          <cell r="C10964" t="str">
            <v>220SLT0002673</v>
          </cell>
          <cell r="D10964" t="str">
            <v>k1右舵双人左背布套</v>
          </cell>
        </row>
        <row r="10965">
          <cell r="B10965" t="str">
            <v>SLT0002726</v>
          </cell>
          <cell r="C10965" t="str">
            <v>220SLT0002726</v>
          </cell>
          <cell r="D10965" t="str">
            <v>6486三排折叠腿U型</v>
          </cell>
        </row>
        <row r="10966">
          <cell r="B10966" t="str">
            <v>SLT0010107</v>
          </cell>
          <cell r="C10966" t="str">
            <v>220SLT0010107</v>
          </cell>
          <cell r="D10966" t="str">
            <v>产品标识6800010EH26-C00</v>
          </cell>
        </row>
        <row r="10967">
          <cell r="B10967" t="str">
            <v>SLT0010125</v>
          </cell>
          <cell r="C10967" t="str">
            <v>220SLT0010125</v>
          </cell>
          <cell r="D10967" t="str">
            <v>M4奥铃正司机背新内饰</v>
          </cell>
        </row>
        <row r="10968">
          <cell r="B10968" t="str">
            <v>SLT0010127</v>
          </cell>
          <cell r="C10968" t="str">
            <v>220SLT0010127</v>
          </cell>
          <cell r="D10968" t="str">
            <v>M4奥铃正司机座新内饰</v>
          </cell>
        </row>
        <row r="10969">
          <cell r="B10969" t="str">
            <v>SLT0010129</v>
          </cell>
          <cell r="C10969" t="str">
            <v>220SLT0010129</v>
          </cell>
          <cell r="D10969" t="str">
            <v>副驾驶员座椅大背面套</v>
          </cell>
        </row>
        <row r="10970">
          <cell r="B10970" t="str">
            <v>SLT0010131</v>
          </cell>
          <cell r="C10970" t="str">
            <v>220SLT0010131</v>
          </cell>
          <cell r="D10970" t="str">
            <v>副驾驶员座椅小背面套</v>
          </cell>
        </row>
        <row r="10971">
          <cell r="B10971" t="str">
            <v>SLT0010133</v>
          </cell>
          <cell r="C10971" t="str">
            <v>220SLT0010133</v>
          </cell>
          <cell r="D10971" t="str">
            <v>副驾驶员座椅座垫面套总成</v>
          </cell>
        </row>
        <row r="10972">
          <cell r="B10972" t="str">
            <v>SLT0010136</v>
          </cell>
          <cell r="C10972" t="str">
            <v>220SLT0010136</v>
          </cell>
          <cell r="D10972" t="str">
            <v>副驾驶员座椅小背面套</v>
          </cell>
        </row>
        <row r="10973">
          <cell r="B10973" t="str">
            <v>SLT0010140</v>
          </cell>
          <cell r="C10973" t="str">
            <v>220SLT0010140</v>
          </cell>
          <cell r="D10973" t="str">
            <v>副驾驶员座椅座垫面套总成</v>
          </cell>
        </row>
        <row r="10974">
          <cell r="B10974" t="str">
            <v>SLT0010142</v>
          </cell>
          <cell r="C10974" t="str">
            <v>220SLT0010142</v>
          </cell>
          <cell r="D10974" t="str">
            <v>副驾驶员座椅小背面套</v>
          </cell>
        </row>
        <row r="10975">
          <cell r="B10975" t="str">
            <v>SLT0010144</v>
          </cell>
          <cell r="C10975" t="str">
            <v>220SLT0010144</v>
          </cell>
          <cell r="D10975" t="str">
            <v>副驾驶员座椅座垫面套总成</v>
          </cell>
        </row>
        <row r="10976">
          <cell r="B10976" t="str">
            <v>SLT0010145</v>
          </cell>
          <cell r="C10976" t="str">
            <v>220SLT0010145</v>
          </cell>
          <cell r="D10976" t="str">
            <v>2060卧铺面套</v>
          </cell>
        </row>
        <row r="10977">
          <cell r="B10977" t="str">
            <v>SLT0010146</v>
          </cell>
          <cell r="C10977" t="str">
            <v>220SLT0010146</v>
          </cell>
          <cell r="D10977" t="str">
            <v>1880卧铺面套</v>
          </cell>
        </row>
        <row r="10978">
          <cell r="B10978" t="str">
            <v>SLT0010317</v>
          </cell>
          <cell r="C10978" t="str">
            <v>220SLT0010317</v>
          </cell>
          <cell r="D10978" t="str">
            <v>驾驶员座椅产品标识</v>
          </cell>
        </row>
        <row r="10979">
          <cell r="B10979" t="str">
            <v>SLT0010484</v>
          </cell>
          <cell r="C10979" t="str">
            <v>220SLT0010484</v>
          </cell>
          <cell r="D10979" t="str">
            <v>驾驶员靠背护面总成</v>
          </cell>
        </row>
        <row r="10980">
          <cell r="B10980" t="str">
            <v>SLT0010485</v>
          </cell>
          <cell r="C10980" t="str">
            <v>220SLT0010485</v>
          </cell>
          <cell r="D10980" t="str">
            <v>驾驶员座垫护面总成</v>
          </cell>
        </row>
        <row r="10981">
          <cell r="B10981" t="str">
            <v>SLT0010486</v>
          </cell>
          <cell r="C10981" t="str">
            <v>220SLT0010486</v>
          </cell>
          <cell r="D10981" t="str">
            <v>副驾靠背护面总成</v>
          </cell>
        </row>
        <row r="10982">
          <cell r="B10982" t="str">
            <v>SLT0010487</v>
          </cell>
          <cell r="C10982" t="str">
            <v>220SLT0010487</v>
          </cell>
          <cell r="D10982" t="str">
            <v>中间座靠背护面总成</v>
          </cell>
        </row>
        <row r="10983">
          <cell r="B10983" t="str">
            <v>SLT0010488</v>
          </cell>
          <cell r="C10983" t="str">
            <v>220SLT0010488</v>
          </cell>
          <cell r="D10983" t="str">
            <v>副驾座垫护面总成</v>
          </cell>
        </row>
        <row r="10984">
          <cell r="B10984" t="str">
            <v>SLT0010491</v>
          </cell>
          <cell r="C10984" t="str">
            <v>220SLT0010491</v>
          </cell>
          <cell r="D10984" t="str">
            <v>驾驶员头枕护面总成</v>
          </cell>
        </row>
        <row r="10985">
          <cell r="B10985" t="str">
            <v>SLT0010593</v>
          </cell>
          <cell r="C10985" t="str">
            <v>220SLT0010593</v>
          </cell>
          <cell r="D10985" t="str">
            <v>副驾靠背护面总成</v>
          </cell>
        </row>
        <row r="10986">
          <cell r="B10986" t="str">
            <v>SLT0010610</v>
          </cell>
          <cell r="C10986" t="str">
            <v>220SLT0010610</v>
          </cell>
          <cell r="D10986" t="str">
            <v>副驾座垫护面总成</v>
          </cell>
        </row>
        <row r="10987">
          <cell r="B10987" t="str">
            <v>SLT0010690</v>
          </cell>
          <cell r="C10987" t="str">
            <v>220SLT0010690</v>
          </cell>
          <cell r="D10987" t="str">
            <v>驾驶员座垫泡沫预埋钢丝A</v>
          </cell>
        </row>
        <row r="10988">
          <cell r="B10988" t="str">
            <v>TAT0000076</v>
          </cell>
          <cell r="C10988" t="str">
            <v>220TAT0000076</v>
          </cell>
          <cell r="D10988" t="str">
            <v>塑料薄膜(宽1500)</v>
          </cell>
        </row>
        <row r="10989">
          <cell r="B10989" t="str">
            <v>TAT0000077</v>
          </cell>
          <cell r="C10989" t="str">
            <v>220TAT0000077</v>
          </cell>
          <cell r="D10989" t="str">
            <v>塑料薄膜(宽1100)</v>
          </cell>
        </row>
        <row r="10990">
          <cell r="B10990" t="str">
            <v>TFT0000044</v>
          </cell>
          <cell r="C10990" t="str">
            <v>220TFT0000044</v>
          </cell>
          <cell r="D10990" t="str">
            <v>水（泡沫混合料添加剂）</v>
          </cell>
        </row>
        <row r="10991">
          <cell r="B10991" t="str">
            <v>TFT0000082</v>
          </cell>
          <cell r="C10991" t="str">
            <v>220TFT0000082</v>
          </cell>
          <cell r="D10991" t="str">
            <v>抗氧化剂EP-S-363</v>
          </cell>
        </row>
        <row r="10992">
          <cell r="B10992" t="str">
            <v>TSY0000136</v>
          </cell>
          <cell r="C10992" t="str">
            <v>220TSY0000136</v>
          </cell>
          <cell r="D10992" t="str">
            <v>灰色涤纶线20#3</v>
          </cell>
        </row>
        <row r="10993">
          <cell r="B10993" t="str">
            <v>TSY0000346</v>
          </cell>
          <cell r="C10993" t="str">
            <v>220TSY0000346</v>
          </cell>
          <cell r="D10993" t="str">
            <v>布料BQ0029</v>
          </cell>
        </row>
        <row r="10994">
          <cell r="B10994" t="str">
            <v>TSY0000348</v>
          </cell>
          <cell r="C10994" t="str">
            <v>220TSY0000348</v>
          </cell>
          <cell r="D10994" t="str">
            <v>标识H0704010008A0</v>
          </cell>
        </row>
        <row r="10995">
          <cell r="B10995" t="str">
            <v>TSY0000678</v>
          </cell>
          <cell r="C10995" t="str">
            <v>220TSY0000678</v>
          </cell>
          <cell r="D10995" t="str">
            <v>标识H4704011200A0</v>
          </cell>
        </row>
        <row r="10996">
          <cell r="B10996" t="str">
            <v>TSY0000696</v>
          </cell>
          <cell r="C10996" t="str">
            <v>220TSY0000696</v>
          </cell>
          <cell r="D10996" t="str">
            <v>标识5189700149</v>
          </cell>
        </row>
        <row r="10997">
          <cell r="B10997" t="str">
            <v>TSY0000712</v>
          </cell>
          <cell r="C10997" t="str">
            <v>220TSY0000712</v>
          </cell>
          <cell r="D10997" t="str">
            <v>标识H4704010222A0</v>
          </cell>
        </row>
        <row r="10998">
          <cell r="B10998" t="str">
            <v>TSY0000790</v>
          </cell>
          <cell r="C10998" t="str">
            <v>220TSY0000790</v>
          </cell>
          <cell r="D10998" t="str">
            <v>勾条KT-40-140mm</v>
          </cell>
        </row>
        <row r="10999">
          <cell r="B10999" t="str">
            <v>TSY0000835</v>
          </cell>
          <cell r="C10999" t="str">
            <v>220TSY0000835</v>
          </cell>
          <cell r="D10999" t="str">
            <v>产品标识H0704010007A0</v>
          </cell>
        </row>
        <row r="11000">
          <cell r="B11000" t="str">
            <v>TSY0010134</v>
          </cell>
          <cell r="C11000" t="str">
            <v>220TSY0010134</v>
          </cell>
          <cell r="D11000" t="str">
            <v>吊紧带KT-135-2-340mm</v>
          </cell>
        </row>
        <row r="11001">
          <cell r="B11001" t="str">
            <v>TSY0010190</v>
          </cell>
          <cell r="C11001" t="str">
            <v>220TSY0010190</v>
          </cell>
          <cell r="D11001" t="str">
            <v>箭型条410mm</v>
          </cell>
        </row>
        <row r="11002">
          <cell r="B11002" t="str">
            <v>TSY0010191</v>
          </cell>
          <cell r="C11002" t="str">
            <v>220TSY0010191</v>
          </cell>
          <cell r="D11002" t="str">
            <v>箭型条340mm</v>
          </cell>
        </row>
        <row r="11003">
          <cell r="B11003" t="str">
            <v>TSY0010343</v>
          </cell>
          <cell r="C11003" t="str">
            <v>220TSY0010343</v>
          </cell>
          <cell r="D11003" t="str">
            <v>吊紧带KT-106-285</v>
          </cell>
        </row>
        <row r="11004">
          <cell r="B11004" t="str">
            <v>TSY0010389</v>
          </cell>
          <cell r="C11004" t="str">
            <v>220TSY0010389</v>
          </cell>
          <cell r="D11004" t="str">
            <v>靠背主料 2084-860</v>
          </cell>
        </row>
        <row r="11005">
          <cell r="B11005" t="str">
            <v>TSY0010390</v>
          </cell>
          <cell r="C11005" t="str">
            <v>220TSY0010390</v>
          </cell>
          <cell r="D11005" t="str">
            <v>坐垫主料 2084-860</v>
          </cell>
        </row>
        <row r="11006">
          <cell r="B11006" t="str">
            <v>TSY0010391</v>
          </cell>
          <cell r="C11006" t="str">
            <v>220TSY0010391</v>
          </cell>
          <cell r="D11006" t="str">
            <v>辅面料 2068-012</v>
          </cell>
        </row>
        <row r="11007">
          <cell r="B11007" t="str">
            <v>TSY0010392</v>
          </cell>
          <cell r="C11007" t="str">
            <v>220TSY0010392</v>
          </cell>
          <cell r="D11007" t="str">
            <v>包边布单革 2090-005</v>
          </cell>
        </row>
        <row r="11008">
          <cell r="B11008" t="str">
            <v>TSY0010393</v>
          </cell>
          <cell r="C11008" t="str">
            <v>220TSY0010393</v>
          </cell>
          <cell r="D11008" t="str">
            <v>红色明线缝纫线M1135</v>
          </cell>
        </row>
        <row r="11009">
          <cell r="B11009" t="str">
            <v>TSY0010394</v>
          </cell>
          <cell r="C11009" t="str">
            <v>220TSY0010394</v>
          </cell>
          <cell r="D11009" t="str">
            <v>3C标识AZ16D251000036/2</v>
          </cell>
        </row>
        <row r="11010">
          <cell r="B11010" t="str">
            <v>TWA0000185</v>
          </cell>
          <cell r="C11010" t="str">
            <v>220TWA0000185</v>
          </cell>
          <cell r="D11010" t="str">
            <v>济南轻卡条形码</v>
          </cell>
        </row>
        <row r="11011">
          <cell r="B11011" t="str">
            <v>BFA0000374</v>
          </cell>
          <cell r="C11011" t="str">
            <v>230BFA0000374</v>
          </cell>
          <cell r="D11011" t="str">
            <v>绞架连接螺栓</v>
          </cell>
        </row>
        <row r="11012">
          <cell r="B11012" t="str">
            <v>BFA0000417</v>
          </cell>
          <cell r="C11012" t="str">
            <v>230BFA0000417</v>
          </cell>
          <cell r="D11012" t="str">
            <v>轴用弹性挡圈Ф10</v>
          </cell>
        </row>
        <row r="11013">
          <cell r="B11013" t="str">
            <v>BFA0000850</v>
          </cell>
          <cell r="C11013" t="str">
            <v>230BFA0000850</v>
          </cell>
          <cell r="D11013" t="str">
            <v>安全带螺母</v>
          </cell>
        </row>
        <row r="11014">
          <cell r="B11014" t="str">
            <v>BFA0010069</v>
          </cell>
          <cell r="C11014" t="str">
            <v>230BFA0010069</v>
          </cell>
          <cell r="D11014" t="str">
            <v>内六角平圆头螺钉</v>
          </cell>
        </row>
        <row r="11015">
          <cell r="B11015" t="str">
            <v>BSP0000044</v>
          </cell>
          <cell r="C11015" t="str">
            <v>230BSP0000044</v>
          </cell>
          <cell r="D11015" t="str">
            <v>前排框线拉簧</v>
          </cell>
        </row>
        <row r="11016">
          <cell r="B11016" t="str">
            <v>REM0002967</v>
          </cell>
          <cell r="C11016" t="str">
            <v>230REM0002967</v>
          </cell>
          <cell r="D11016" t="str">
            <v>H3右旋转轴</v>
          </cell>
        </row>
        <row r="11017">
          <cell r="B11017" t="str">
            <v>REM0002973</v>
          </cell>
          <cell r="C11017" t="str">
            <v>230REM0002973</v>
          </cell>
          <cell r="D11017" t="str">
            <v>欧马可右舵旋转轴</v>
          </cell>
        </row>
        <row r="11018">
          <cell r="B11018" t="str">
            <v>REM0003113</v>
          </cell>
          <cell r="C11018" t="str">
            <v>230REM0003113</v>
          </cell>
          <cell r="D11018" t="str">
            <v>矿山车安装片左</v>
          </cell>
        </row>
        <row r="11019">
          <cell r="B11019" t="str">
            <v>REM0003118</v>
          </cell>
          <cell r="C11019" t="str">
            <v>230REM0003118</v>
          </cell>
          <cell r="D11019" t="str">
            <v>矿山车右镜座</v>
          </cell>
        </row>
        <row r="11020">
          <cell r="B11020" t="str">
            <v>REM0003120</v>
          </cell>
          <cell r="C11020" t="str">
            <v>230REM0003120</v>
          </cell>
          <cell r="D11020" t="str">
            <v>矿山车安装片右</v>
          </cell>
        </row>
        <row r="11021">
          <cell r="B11021" t="str">
            <v>REM0003238</v>
          </cell>
          <cell r="C11021" t="str">
            <v>230REM0003238</v>
          </cell>
          <cell r="D11021" t="str">
            <v>VT高顶铸件</v>
          </cell>
        </row>
        <row r="11022">
          <cell r="B11022" t="str">
            <v>REM0003239</v>
          </cell>
          <cell r="C11022" t="str">
            <v>230REM0003239</v>
          </cell>
          <cell r="D11022" t="str">
            <v>奥驰A镜座钣金</v>
          </cell>
        </row>
        <row r="11023">
          <cell r="B11023" t="str">
            <v>REM0003246</v>
          </cell>
          <cell r="C11023" t="str">
            <v>230REM0003246</v>
          </cell>
          <cell r="D11023" t="str">
            <v>济南轻卡补盲镜镜座</v>
          </cell>
        </row>
        <row r="11024">
          <cell r="B11024" t="str">
            <v>REM0010070</v>
          </cell>
          <cell r="C11024" t="str">
            <v>230REM0010070</v>
          </cell>
          <cell r="D11024" t="str">
            <v>一汽M46前下视镜安装座</v>
          </cell>
        </row>
        <row r="11025">
          <cell r="B11025" t="str">
            <v>SCS0000791</v>
          </cell>
          <cell r="C11025" t="str">
            <v>230SCS0000791</v>
          </cell>
          <cell r="D11025" t="str">
            <v>副驾座椅底板</v>
          </cell>
        </row>
        <row r="11026">
          <cell r="B11026" t="str">
            <v>SCS0000812</v>
          </cell>
          <cell r="C11026" t="str">
            <v>230SCS0000812</v>
          </cell>
          <cell r="D11026" t="str">
            <v>地板连接支架</v>
          </cell>
        </row>
        <row r="11027">
          <cell r="B11027" t="str">
            <v>SCS0001309</v>
          </cell>
          <cell r="C11027" t="str">
            <v>230SCS0001309</v>
          </cell>
          <cell r="D11027" t="str">
            <v>前排靠背上弯管</v>
          </cell>
        </row>
        <row r="11028">
          <cell r="B11028" t="str">
            <v>SCS0001394</v>
          </cell>
          <cell r="C11028" t="str">
            <v>230SCS0001394</v>
          </cell>
          <cell r="D11028" t="str">
            <v>副驾驶员靠背骨架总成</v>
          </cell>
        </row>
        <row r="11029">
          <cell r="B11029" t="str">
            <v>SCS0001399</v>
          </cell>
          <cell r="C11029" t="str">
            <v>230SCS0001399</v>
          </cell>
          <cell r="D11029" t="str">
            <v>主驾驶员靠背骨架总成</v>
          </cell>
        </row>
        <row r="11030">
          <cell r="B11030" t="str">
            <v>SCS0001445</v>
          </cell>
          <cell r="C11030" t="str">
            <v>230SCS0001445</v>
          </cell>
          <cell r="D11030" t="str">
            <v>副驾座骨架总成</v>
          </cell>
        </row>
        <row r="11031">
          <cell r="B11031" t="str">
            <v>SCS0001447</v>
          </cell>
          <cell r="C11031" t="str">
            <v>230SCS0001447</v>
          </cell>
          <cell r="D11031" t="str">
            <v>主驾座骨架总成</v>
          </cell>
        </row>
        <row r="11032">
          <cell r="B11032" t="str">
            <v>SCS0003842</v>
          </cell>
          <cell r="C11032" t="str">
            <v>230SCS0003842</v>
          </cell>
          <cell r="D11032" t="str">
            <v>副驾座骨架总成</v>
          </cell>
        </row>
        <row r="11033">
          <cell r="B11033" t="str">
            <v>SCS0003845</v>
          </cell>
          <cell r="C11033" t="str">
            <v>230SCS0003845</v>
          </cell>
          <cell r="D11033" t="str">
            <v>主驾座骨架总成四向</v>
          </cell>
        </row>
        <row r="11034">
          <cell r="B11034" t="str">
            <v>SCS0005131</v>
          </cell>
          <cell r="C11034" t="str">
            <v>230SCS0005131</v>
          </cell>
          <cell r="D11034" t="str">
            <v>扶手骨架总成</v>
          </cell>
        </row>
        <row r="11035">
          <cell r="B11035" t="str">
            <v>SCS0005287</v>
          </cell>
          <cell r="C11035" t="str">
            <v>230SCS0005287</v>
          </cell>
          <cell r="D11035" t="str">
            <v>滑槽总成No.1</v>
          </cell>
        </row>
        <row r="11036">
          <cell r="B11036" t="str">
            <v>SCS0005288</v>
          </cell>
          <cell r="C11036" t="str">
            <v>230SCS0005288</v>
          </cell>
          <cell r="D11036" t="str">
            <v>滑槽总成No.2</v>
          </cell>
        </row>
        <row r="11037">
          <cell r="B11037" t="str">
            <v>SCS0005291</v>
          </cell>
          <cell r="C11037" t="str">
            <v>230SCS0005291</v>
          </cell>
          <cell r="D11037" t="str">
            <v>电动滑槽总成No.3</v>
          </cell>
        </row>
        <row r="11038">
          <cell r="B11038" t="str">
            <v>SCS0005292</v>
          </cell>
          <cell r="C11038" t="str">
            <v>230SCS0005292</v>
          </cell>
          <cell r="D11038" t="str">
            <v>电动滑槽总成No.4</v>
          </cell>
        </row>
        <row r="11039">
          <cell r="B11039" t="str">
            <v>SCS0005293</v>
          </cell>
          <cell r="C11039" t="str">
            <v>230SCS0005293</v>
          </cell>
          <cell r="D11039" t="str">
            <v>马达组合</v>
          </cell>
        </row>
        <row r="11040">
          <cell r="B11040" t="str">
            <v>SCS0005580</v>
          </cell>
          <cell r="C11040" t="str">
            <v>230SCS0005580</v>
          </cell>
          <cell r="D11040" t="str">
            <v>电动星盘</v>
          </cell>
        </row>
        <row r="11041">
          <cell r="B11041" t="str">
            <v>SCS0005733</v>
          </cell>
          <cell r="C11041" t="str">
            <v>230SCS0005733</v>
          </cell>
          <cell r="D11041" t="str">
            <v>电机钢索B组合</v>
          </cell>
        </row>
        <row r="11042">
          <cell r="B11042" t="str">
            <v>SCS0005734</v>
          </cell>
          <cell r="C11042" t="str">
            <v>230SCS0005734</v>
          </cell>
          <cell r="D11042" t="str">
            <v>电机钢索A</v>
          </cell>
        </row>
        <row r="11043">
          <cell r="B11043" t="str">
            <v>SCS0006842</v>
          </cell>
          <cell r="C11043" t="str">
            <v>230SCS0006842</v>
          </cell>
          <cell r="D11043" t="str">
            <v>靠背板左边板前四序</v>
          </cell>
        </row>
        <row r="11044">
          <cell r="B11044" t="str">
            <v>SCS0007078</v>
          </cell>
          <cell r="C11044" t="str">
            <v>230SCS0007078</v>
          </cell>
          <cell r="D11044" t="str">
            <v>加强片B焊接总成小</v>
          </cell>
        </row>
        <row r="11045">
          <cell r="B11045" t="str">
            <v>SCS0007079</v>
          </cell>
          <cell r="C11045" t="str">
            <v>230SCS0007079</v>
          </cell>
          <cell r="D11045" t="str">
            <v>加强片C焊接总成中</v>
          </cell>
        </row>
        <row r="11046">
          <cell r="B11046" t="str">
            <v>SCS0007080</v>
          </cell>
          <cell r="C11046" t="str">
            <v>230SCS0007080</v>
          </cell>
          <cell r="D11046" t="str">
            <v>加强片A焊接总成大</v>
          </cell>
        </row>
        <row r="11047">
          <cell r="B11047" t="str">
            <v>SCS0007082</v>
          </cell>
          <cell r="C11047" t="str">
            <v>230SCS0007082</v>
          </cell>
          <cell r="D11047" t="str">
            <v>5.0平垫</v>
          </cell>
        </row>
        <row r="11048">
          <cell r="B11048" t="str">
            <v>SCS0010578</v>
          </cell>
          <cell r="C11048" t="str">
            <v>230SCS0010578</v>
          </cell>
          <cell r="D11048" t="str">
            <v>靠背复位卷簧限位支架</v>
          </cell>
        </row>
        <row r="11049">
          <cell r="B11049" t="str">
            <v>SHT0001204</v>
          </cell>
          <cell r="C11049" t="str">
            <v>230SHT0001204</v>
          </cell>
          <cell r="D11049" t="str">
            <v>上框右纵梁</v>
          </cell>
        </row>
        <row r="11050">
          <cell r="B11050" t="str">
            <v>SHT0001205</v>
          </cell>
          <cell r="C11050" t="str">
            <v>230SHT0001205</v>
          </cell>
          <cell r="D11050" t="str">
            <v>上框左纵梁</v>
          </cell>
        </row>
        <row r="11051">
          <cell r="B11051" t="str">
            <v>SHT0001242</v>
          </cell>
          <cell r="C11051" t="str">
            <v>230SHT0001242</v>
          </cell>
          <cell r="D11051" t="str">
            <v>金王子底座左</v>
          </cell>
        </row>
        <row r="11052">
          <cell r="B11052" t="str">
            <v>SHT0001410</v>
          </cell>
          <cell r="C11052" t="str">
            <v>230SHT0001410</v>
          </cell>
          <cell r="D11052" t="str">
            <v>副驾调角器解锁手柄</v>
          </cell>
        </row>
        <row r="11053">
          <cell r="B11053" t="str">
            <v>SHT0001556</v>
          </cell>
          <cell r="C11053" t="str">
            <v>230SHT0001556</v>
          </cell>
          <cell r="D11053" t="str">
            <v>罩壳上固定片</v>
          </cell>
        </row>
        <row r="11054">
          <cell r="B11054" t="str">
            <v>SHT0001639</v>
          </cell>
          <cell r="C11054" t="str">
            <v>230SHT0001639</v>
          </cell>
          <cell r="D11054" t="str">
            <v>滑轨总成</v>
          </cell>
        </row>
        <row r="11055">
          <cell r="B11055" t="str">
            <v>SHT0001848</v>
          </cell>
          <cell r="C11055" t="str">
            <v>230SHT0001848</v>
          </cell>
          <cell r="D11055" t="str">
            <v>调角器右上连接板</v>
          </cell>
        </row>
        <row r="11056">
          <cell r="B11056" t="str">
            <v>SHT0001883</v>
          </cell>
          <cell r="C11056" t="str">
            <v>230SHT0001883</v>
          </cell>
          <cell r="D11056" t="str">
            <v>上框内支撑柱</v>
          </cell>
        </row>
        <row r="11057">
          <cell r="B11057" t="str">
            <v>SHT0001948</v>
          </cell>
          <cell r="C11057" t="str">
            <v>230SHT0001948</v>
          </cell>
          <cell r="D11057" t="str">
            <v>主驾驶从动侧星盘</v>
          </cell>
        </row>
        <row r="11058">
          <cell r="B11058" t="str">
            <v>SHT0001956</v>
          </cell>
          <cell r="C11058" t="str">
            <v>230SHT0001956</v>
          </cell>
          <cell r="D11058" t="str">
            <v>副驾驶从动侧星盘</v>
          </cell>
        </row>
        <row r="11059">
          <cell r="B11059" t="str">
            <v>SHT0002120</v>
          </cell>
          <cell r="C11059" t="str">
            <v>230SHT0002120</v>
          </cell>
          <cell r="D11059" t="str">
            <v>滑轨总成</v>
          </cell>
        </row>
        <row r="11060">
          <cell r="B11060" t="str">
            <v>SHT0002399</v>
          </cell>
          <cell r="C11060" t="str">
            <v>230SHT0002399</v>
          </cell>
          <cell r="D11060" t="str">
            <v>主驾主动侧星盘</v>
          </cell>
        </row>
        <row r="11061">
          <cell r="B11061" t="str">
            <v>SHT0002708</v>
          </cell>
          <cell r="C11061" t="str">
            <v>230SHT0002708</v>
          </cell>
          <cell r="D11061" t="str">
            <v>驾驶员靠背支撑钢丝总成</v>
          </cell>
        </row>
        <row r="11062">
          <cell r="B11062" t="str">
            <v>SHT0002726</v>
          </cell>
          <cell r="C11062" t="str">
            <v>230SHT0002726</v>
          </cell>
          <cell r="D11062" t="str">
            <v>L5000扶手支架料片</v>
          </cell>
        </row>
        <row r="11063">
          <cell r="B11063" t="str">
            <v>SHT0010213</v>
          </cell>
          <cell r="C11063" t="str">
            <v>230SHT0010213</v>
          </cell>
          <cell r="D11063" t="str">
            <v>座椅上限位缓冲块</v>
          </cell>
        </row>
        <row r="11064">
          <cell r="B11064" t="str">
            <v>SHT0010217</v>
          </cell>
          <cell r="C11064" t="str">
            <v>230SHT0010217</v>
          </cell>
          <cell r="D11064" t="str">
            <v>座椅下限位缓冲块</v>
          </cell>
        </row>
        <row r="11065">
          <cell r="B11065" t="str">
            <v>SHT0010260</v>
          </cell>
          <cell r="C11065" t="str">
            <v>230SHT0010260</v>
          </cell>
          <cell r="D11065" t="str">
            <v>仰角调节钣金</v>
          </cell>
        </row>
        <row r="11066">
          <cell r="B11066" t="str">
            <v>SHT0010304</v>
          </cell>
          <cell r="C11066" t="str">
            <v>230SHT0010304</v>
          </cell>
          <cell r="D11066" t="str">
            <v>仰角解锁旋转轴</v>
          </cell>
        </row>
        <row r="11067">
          <cell r="B11067" t="str">
            <v>SHT0010807</v>
          </cell>
          <cell r="C11067" t="str">
            <v>230SHT0010807</v>
          </cell>
          <cell r="D11067" t="str">
            <v>外绞架固定块A</v>
          </cell>
        </row>
        <row r="11068">
          <cell r="B11068" t="str">
            <v>SHT0010809</v>
          </cell>
          <cell r="C11068" t="str">
            <v>230SHT0010809</v>
          </cell>
          <cell r="D11068" t="str">
            <v>水平减震缓冲块</v>
          </cell>
        </row>
        <row r="11069">
          <cell r="B11069" t="str">
            <v>SHT0011337</v>
          </cell>
          <cell r="C11069" t="str">
            <v>230SHT0011337</v>
          </cell>
          <cell r="D11069" t="str">
            <v>一汽气控阀总成无排气管</v>
          </cell>
        </row>
        <row r="11070">
          <cell r="B11070" t="str">
            <v>SHT0011470</v>
          </cell>
          <cell r="C11070" t="str">
            <v>230SHT0011470</v>
          </cell>
          <cell r="D11070" t="str">
            <v>左侧调角连接板焊接总成</v>
          </cell>
        </row>
        <row r="11071">
          <cell r="B11071" t="str">
            <v>SHT0012471</v>
          </cell>
          <cell r="C11071" t="str">
            <v>230SHT0012471</v>
          </cell>
          <cell r="D11071" t="str">
            <v>扶手安装支架</v>
          </cell>
        </row>
        <row r="11072">
          <cell r="B11072" t="str">
            <v>SHT0012565</v>
          </cell>
          <cell r="C11072" t="str">
            <v>230SHT0012565</v>
          </cell>
          <cell r="D11072" t="str">
            <v>扶手安装支架</v>
          </cell>
        </row>
        <row r="11073">
          <cell r="B11073" t="str">
            <v>SHT0012746</v>
          </cell>
          <cell r="C11073" t="str">
            <v>230SHT0012746</v>
          </cell>
          <cell r="D11073" t="str">
            <v>底座左连接板焊接总成</v>
          </cell>
        </row>
        <row r="11074">
          <cell r="B11074" t="str">
            <v>SHT0012747</v>
          </cell>
          <cell r="C11074" t="str">
            <v>230SHT0012747</v>
          </cell>
          <cell r="D11074" t="str">
            <v>底座右连接板焊接总成</v>
          </cell>
        </row>
        <row r="11075">
          <cell r="B11075" t="str">
            <v>SHT0012811</v>
          </cell>
          <cell r="C11075" t="str">
            <v>230SHT0012811</v>
          </cell>
          <cell r="D11075" t="str">
            <v>五档卡板塑料件</v>
          </cell>
        </row>
        <row r="11076">
          <cell r="B11076" t="str">
            <v>SHT0012845</v>
          </cell>
          <cell r="C11076" t="str">
            <v>230SHT0012845</v>
          </cell>
          <cell r="D11076" t="str">
            <v>滑轨连接梁</v>
          </cell>
        </row>
        <row r="11077">
          <cell r="B11077" t="str">
            <v>SHT0012863</v>
          </cell>
          <cell r="C11077" t="str">
            <v>230SHT0012863</v>
          </cell>
          <cell r="D11077" t="str">
            <v>右旁侧板焊接总成</v>
          </cell>
        </row>
        <row r="11078">
          <cell r="B11078" t="str">
            <v>SHT0012864</v>
          </cell>
          <cell r="C11078" t="str">
            <v>230SHT0012864</v>
          </cell>
          <cell r="D11078" t="str">
            <v>左旁侧板焊接总成</v>
          </cell>
        </row>
        <row r="11079">
          <cell r="B11079" t="str">
            <v>SHT0013176</v>
          </cell>
          <cell r="C11079" t="str">
            <v>230SHT0013176</v>
          </cell>
          <cell r="D11079" t="str">
            <v>下框后连接板</v>
          </cell>
        </row>
        <row r="11080">
          <cell r="B11080" t="str">
            <v>SHT0013347</v>
          </cell>
          <cell r="C11080" t="str">
            <v>230SHT0013347</v>
          </cell>
          <cell r="D11080" t="str">
            <v>下部加强板</v>
          </cell>
        </row>
        <row r="11081">
          <cell r="B11081" t="str">
            <v>SHT0013358</v>
          </cell>
          <cell r="C11081" t="str">
            <v>230SHT0013358</v>
          </cell>
          <cell r="D11081" t="str">
            <v>上部加强板</v>
          </cell>
        </row>
        <row r="11082">
          <cell r="B11082" t="str">
            <v>SHT0013822</v>
          </cell>
          <cell r="C11082" t="str">
            <v>230SHT0013822</v>
          </cell>
          <cell r="D11082" t="str">
            <v>防尘罩前支架</v>
          </cell>
        </row>
        <row r="11083">
          <cell r="B11083" t="str">
            <v>SLT0001949</v>
          </cell>
          <cell r="C11083" t="str">
            <v>230SLT0001949</v>
          </cell>
          <cell r="D11083" t="str">
            <v>L项目司机座垫装饰板 左舵</v>
          </cell>
        </row>
        <row r="11084">
          <cell r="B11084" t="str">
            <v>SLT0001978</v>
          </cell>
          <cell r="C11084" t="str">
            <v>230SLT0001978</v>
          </cell>
          <cell r="D11084" t="str">
            <v>头枕支撑钢丝</v>
          </cell>
        </row>
        <row r="11085">
          <cell r="B11085" t="str">
            <v>SLT0001988</v>
          </cell>
          <cell r="C11085" t="str">
            <v>230SLT0001988</v>
          </cell>
          <cell r="D11085" t="str">
            <v>靠背支撑钢丝</v>
          </cell>
        </row>
        <row r="11086">
          <cell r="B11086" t="str">
            <v>SLT0001989</v>
          </cell>
          <cell r="C11086" t="str">
            <v>230SLT0001989</v>
          </cell>
          <cell r="D11086" t="str">
            <v>头枕支撑钢丝</v>
          </cell>
        </row>
        <row r="11087">
          <cell r="B11087" t="str">
            <v>SLT0001990</v>
          </cell>
          <cell r="C11087" t="str">
            <v>230SLT0001990</v>
          </cell>
          <cell r="D11087" t="str">
            <v>靠背支撑钢丝</v>
          </cell>
        </row>
        <row r="11088">
          <cell r="B11088" t="str">
            <v>SLT0001991</v>
          </cell>
          <cell r="C11088" t="str">
            <v>230SLT0001991</v>
          </cell>
          <cell r="D11088" t="str">
            <v>靠背支撑钢丝</v>
          </cell>
        </row>
        <row r="11089">
          <cell r="B11089" t="str">
            <v>SLT0001992</v>
          </cell>
          <cell r="C11089" t="str">
            <v>230SLT0001992</v>
          </cell>
          <cell r="D11089" t="str">
            <v>头枕支撑钢丝</v>
          </cell>
        </row>
        <row r="11090">
          <cell r="B11090" t="str">
            <v>SLT0002222</v>
          </cell>
          <cell r="C11090" t="str">
            <v>230SLT0002222</v>
          </cell>
          <cell r="D11090" t="str">
            <v>滑芯轴承</v>
          </cell>
        </row>
        <row r="11091">
          <cell r="B11091" t="str">
            <v>SLT0002400</v>
          </cell>
          <cell r="C11091" t="str">
            <v>230SLT0002400</v>
          </cell>
          <cell r="D11091" t="str">
            <v>平垫圈φ16*3</v>
          </cell>
        </row>
        <row r="11092">
          <cell r="B11092" t="str">
            <v>SLT0002538</v>
          </cell>
          <cell r="C11092" t="str">
            <v>230SLT0002538</v>
          </cell>
          <cell r="D11092" t="str">
            <v>前排靠背复位卷簧限位支架</v>
          </cell>
        </row>
        <row r="11093">
          <cell r="B11093" t="str">
            <v>SLT0002563</v>
          </cell>
          <cell r="C11093" t="str">
            <v>230SLT0002563</v>
          </cell>
          <cell r="D11093" t="str">
            <v>驾驶员头枕加强钢丝</v>
          </cell>
        </row>
        <row r="11094">
          <cell r="B11094" t="str">
            <v>TAT0010053</v>
          </cell>
          <cell r="C11094" t="str">
            <v>230TAT0010053</v>
          </cell>
          <cell r="D11094" t="str">
            <v>C32B调角器纸箱</v>
          </cell>
        </row>
        <row r="11095">
          <cell r="B11095" t="str">
            <v>TMA0000175</v>
          </cell>
          <cell r="C11095" t="str">
            <v>230TMA0000175</v>
          </cell>
          <cell r="D11095" t="str">
            <v>黄油</v>
          </cell>
        </row>
        <row r="11096">
          <cell r="B11096" t="str">
            <v>TST0000697</v>
          </cell>
          <cell r="C11096" t="str">
            <v>230TST0000697</v>
          </cell>
          <cell r="D11096" t="str">
            <v>充电器BC1161-AP1</v>
          </cell>
        </row>
        <row r="11097">
          <cell r="B11097" t="str">
            <v>TST0001811</v>
          </cell>
          <cell r="C11097" t="str">
            <v>230TST0001811</v>
          </cell>
          <cell r="D11097" t="str">
            <v>冷板材</v>
          </cell>
        </row>
        <row r="11098">
          <cell r="B11098" t="str">
            <v>TST0001875</v>
          </cell>
          <cell r="C11098" t="str">
            <v>230TST0001875</v>
          </cell>
          <cell r="D11098" t="str">
            <v>不锈钢球阀</v>
          </cell>
        </row>
        <row r="11099">
          <cell r="B11099" t="str">
            <v>TST0001876</v>
          </cell>
          <cell r="C11099" t="str">
            <v>230TST0001876</v>
          </cell>
          <cell r="D11099" t="str">
            <v>ф11.5（钻头）</v>
          </cell>
        </row>
        <row r="11100">
          <cell r="B11100" t="str">
            <v>TST0001877</v>
          </cell>
          <cell r="C11100" t="str">
            <v>230TST0001877</v>
          </cell>
          <cell r="D11100" t="str">
            <v>ф15.5（钻头）</v>
          </cell>
        </row>
        <row r="11101">
          <cell r="B11101" t="str">
            <v>TST0001878</v>
          </cell>
          <cell r="C11101" t="str">
            <v>230TST0001878</v>
          </cell>
          <cell r="D11101" t="str">
            <v>蒸汽管</v>
          </cell>
        </row>
        <row r="11102">
          <cell r="B11102" t="str">
            <v>TST0001879</v>
          </cell>
          <cell r="C11102" t="str">
            <v>230TST0001879</v>
          </cell>
          <cell r="D11102" t="str">
            <v>金属软连接</v>
          </cell>
        </row>
        <row r="11103">
          <cell r="B11103" t="str">
            <v>TST0001881</v>
          </cell>
          <cell r="C11103" t="str">
            <v>230TST0001881</v>
          </cell>
          <cell r="D11103" t="str">
            <v>滑轨型材</v>
          </cell>
        </row>
        <row r="11104">
          <cell r="B11104" t="str">
            <v>SCS0011941</v>
          </cell>
          <cell r="C11104" t="str">
            <v>220SCS0011941</v>
          </cell>
          <cell r="D11104" t="str">
            <v>后排座椅头枕面套</v>
          </cell>
        </row>
        <row r="11105">
          <cell r="B11105" t="str">
            <v>SCS0011942</v>
          </cell>
          <cell r="C11105" t="str">
            <v>220SCS0011942</v>
          </cell>
          <cell r="D11105" t="str">
            <v>后排座椅座垫面套</v>
          </cell>
        </row>
        <row r="11106">
          <cell r="B11106" t="str">
            <v>SCS0011943</v>
          </cell>
          <cell r="C11106" t="str">
            <v>220SCS0011943</v>
          </cell>
          <cell r="D11106" t="str">
            <v>后排座椅靠背面套</v>
          </cell>
        </row>
        <row r="11107">
          <cell r="B11107" t="str">
            <v>BFA0010097</v>
          </cell>
          <cell r="C11107" t="str">
            <v>230BFA0010097</v>
          </cell>
          <cell r="D11107" t="str">
            <v>全钢开口型平圆头抽芯铆钉</v>
          </cell>
        </row>
        <row r="11108">
          <cell r="B11108" t="str">
            <v>SHT0014932</v>
          </cell>
          <cell r="C11108" t="str">
            <v>230SHT0014932</v>
          </cell>
          <cell r="D11108" t="str">
            <v>仰角小齿板固定螺栓</v>
          </cell>
        </row>
        <row r="11109">
          <cell r="B11109" t="str">
            <v>SHT0014961</v>
          </cell>
          <cell r="C11109" t="str">
            <v>230SHT0014961</v>
          </cell>
          <cell r="D11109" t="str">
            <v>左侧挡片</v>
          </cell>
        </row>
        <row r="11110">
          <cell r="B11110" t="str">
            <v>SHT0014962</v>
          </cell>
          <cell r="C11110" t="str">
            <v>230SHT0014962</v>
          </cell>
          <cell r="D11110" t="str">
            <v>右侧挡片</v>
          </cell>
        </row>
        <row r="11111">
          <cell r="B11111" t="str">
            <v>SHT0014990</v>
          </cell>
          <cell r="C11111" t="str">
            <v>230SHT0014990</v>
          </cell>
          <cell r="D11111" t="str">
            <v>背胶毛毡</v>
          </cell>
        </row>
        <row r="11112">
          <cell r="B11112" t="str">
            <v>SHT0013246</v>
          </cell>
          <cell r="C11112" t="str">
            <v>210SHT0013246</v>
          </cell>
          <cell r="D11112" t="str">
            <v>副驾驶调角器左罩壳</v>
          </cell>
        </row>
        <row r="11113">
          <cell r="B11113" t="str">
            <v>SHT0013247</v>
          </cell>
          <cell r="C11113" t="str">
            <v>210SHT0013247</v>
          </cell>
          <cell r="D11113" t="str">
            <v>副驾驶调角器右罩壳</v>
          </cell>
        </row>
        <row r="11114">
          <cell r="B11114" t="str">
            <v>BEC0010086</v>
          </cell>
          <cell r="C11114" t="str">
            <v>220BEC0010086</v>
          </cell>
          <cell r="D11114" t="str">
            <v>单加热控制器ECU</v>
          </cell>
        </row>
        <row r="11115">
          <cell r="B11115" t="str">
            <v>BEC0010162</v>
          </cell>
          <cell r="C11115" t="str">
            <v>220BEC0010162</v>
          </cell>
          <cell r="D11115" t="str">
            <v>单加热线束</v>
          </cell>
        </row>
        <row r="11116">
          <cell r="B11116" t="str">
            <v>SHT0013246</v>
          </cell>
          <cell r="C11116" t="str">
            <v>220SHT0013246</v>
          </cell>
          <cell r="D11116" t="str">
            <v>副驾驶调角器左罩壳</v>
          </cell>
        </row>
        <row r="11117">
          <cell r="B11117" t="str">
            <v>SHT0013247</v>
          </cell>
          <cell r="C11117" t="str">
            <v>220SHT0013247</v>
          </cell>
          <cell r="D11117" t="str">
            <v>副驾驶调角器右罩壳</v>
          </cell>
        </row>
        <row r="11118">
          <cell r="B11118" t="str">
            <v>SHT0013981</v>
          </cell>
          <cell r="C11118" t="str">
            <v>220SHT0013981</v>
          </cell>
          <cell r="D11118" t="str">
            <v>驾驶员座椅总成</v>
          </cell>
        </row>
        <row r="11119">
          <cell r="B11119" t="str">
            <v>SHT0014418</v>
          </cell>
          <cell r="C11119" t="str">
            <v>220SHT0014418</v>
          </cell>
          <cell r="D11119" t="str">
            <v>底座模块化总成</v>
          </cell>
        </row>
        <row r="11120">
          <cell r="B11120" t="str">
            <v>SHT0014948</v>
          </cell>
          <cell r="C11120" t="str">
            <v>220SHT0014948</v>
          </cell>
          <cell r="D11120" t="str">
            <v>驾驶员座椅总成</v>
          </cell>
        </row>
        <row r="11121">
          <cell r="B11121" t="str">
            <v>SHT0014952</v>
          </cell>
          <cell r="C11121" t="str">
            <v>220SHT0014952</v>
          </cell>
          <cell r="D11121" t="str">
            <v>驾驶员靠背面套总成</v>
          </cell>
        </row>
        <row r="11122">
          <cell r="B11122" t="str">
            <v>SHT0014955</v>
          </cell>
          <cell r="C11122" t="str">
            <v>220SHT0014955</v>
          </cell>
          <cell r="D11122" t="str">
            <v>坐垫面套总成</v>
          </cell>
        </row>
        <row r="11123">
          <cell r="B11123" t="str">
            <v>SHT0014956</v>
          </cell>
          <cell r="C11123" t="str">
            <v>220SHT0014956</v>
          </cell>
          <cell r="D11123" t="str">
            <v>副驾驶员座椅总成</v>
          </cell>
        </row>
        <row r="11124">
          <cell r="B11124" t="str">
            <v>SHT0014958</v>
          </cell>
          <cell r="C11124" t="str">
            <v>220SHT0014958</v>
          </cell>
          <cell r="D11124" t="str">
            <v>靠背护面总成</v>
          </cell>
        </row>
        <row r="11125">
          <cell r="B11125" t="str">
            <v>SHT0014960</v>
          </cell>
          <cell r="C11125" t="str">
            <v>220SHT0014960</v>
          </cell>
          <cell r="D11125" t="str">
            <v>座垫护面总成</v>
          </cell>
        </row>
        <row r="11126">
          <cell r="B11126" t="str">
            <v>SHT0014998</v>
          </cell>
          <cell r="C11126" t="str">
            <v>220SHT0014998</v>
          </cell>
          <cell r="D11126" t="str">
            <v>驾驶员靠背护面总成</v>
          </cell>
        </row>
        <row r="11127">
          <cell r="B11127" t="str">
            <v>SHT0014418</v>
          </cell>
          <cell r="C11127" t="str">
            <v>230SHT0014418</v>
          </cell>
          <cell r="D11127" t="str">
            <v>底座模块化总成</v>
          </cell>
        </row>
        <row r="11128">
          <cell r="B11128" t="str">
            <v>SHT0000055</v>
          </cell>
          <cell r="C11128" t="str">
            <v>220SHT0000055</v>
          </cell>
          <cell r="D11128" t="str">
            <v>升降机构调节手柄(前）</v>
          </cell>
        </row>
        <row r="11129">
          <cell r="B11129" t="str">
            <v>SHT0000056</v>
          </cell>
          <cell r="C11129" t="str">
            <v>220SHT0000056</v>
          </cell>
          <cell r="D11129" t="str">
            <v>升降机构调节手柄(后）</v>
          </cell>
        </row>
        <row r="11130">
          <cell r="B11130" t="str">
            <v>SHT0002704</v>
          </cell>
          <cell r="C11130" t="str">
            <v>220SHT0002704</v>
          </cell>
          <cell r="D11130" t="str">
            <v>驾驶员靠背焊接总成电泳</v>
          </cell>
        </row>
        <row r="11131">
          <cell r="B11131" t="str">
            <v>SHT0014930</v>
          </cell>
          <cell r="C11131" t="str">
            <v>220SHT0014930</v>
          </cell>
          <cell r="D11131" t="str">
            <v>防尘罩</v>
          </cell>
        </row>
        <row r="11132">
          <cell r="B11132" t="str">
            <v>SHT0014781</v>
          </cell>
          <cell r="C11132" t="str">
            <v>220SHT0014781</v>
          </cell>
          <cell r="D11132" t="str">
            <v>底座模块化总成</v>
          </cell>
        </row>
        <row r="11133">
          <cell r="B11133" t="str">
            <v>SHT0014782</v>
          </cell>
          <cell r="C11133" t="str">
            <v>220SHT0014782</v>
          </cell>
          <cell r="D11133" t="str">
            <v>底座模块化总成</v>
          </cell>
        </row>
        <row r="11134">
          <cell r="B11134" t="str">
            <v>SHT0014781</v>
          </cell>
          <cell r="C11134" t="str">
            <v>230SHT0014781</v>
          </cell>
          <cell r="D11134" t="str">
            <v>底座模块化总成</v>
          </cell>
        </row>
        <row r="11135">
          <cell r="B11135" t="str">
            <v>SHT0014782</v>
          </cell>
          <cell r="C11135" t="str">
            <v>230SHT0014782</v>
          </cell>
          <cell r="D11135" t="str">
            <v>底座模块化总成</v>
          </cell>
        </row>
        <row r="11136">
          <cell r="B11136" t="str">
            <v>BFA0010101</v>
          </cell>
          <cell r="C11136" t="str">
            <v>220BFA0010101</v>
          </cell>
          <cell r="D11136" t="str">
            <v>碳刚沉头十字槽自攻螺钉</v>
          </cell>
        </row>
        <row r="11137">
          <cell r="B11137" t="str">
            <v>SHT0014293</v>
          </cell>
          <cell r="C11137" t="str">
            <v>230SHT0014293</v>
          </cell>
          <cell r="D11137" t="str">
            <v>座框焊接总成</v>
          </cell>
        </row>
        <row r="11138">
          <cell r="B11138" t="str">
            <v>SHT0014295</v>
          </cell>
          <cell r="C11138" t="str">
            <v>230SHT0014295</v>
          </cell>
          <cell r="D11138" t="str">
            <v>右侧边框焊接分总成</v>
          </cell>
        </row>
        <row r="11139">
          <cell r="B11139" t="str">
            <v>SHT0014297</v>
          </cell>
          <cell r="C11139" t="str">
            <v>220SHT0014297</v>
          </cell>
          <cell r="D11139" t="str">
            <v>驾驶员座椅总成</v>
          </cell>
        </row>
        <row r="11140">
          <cell r="B11140" t="str">
            <v>SHT0014298</v>
          </cell>
          <cell r="C11140" t="str">
            <v>220SHT0014298</v>
          </cell>
          <cell r="D11140" t="str">
            <v>驾驶员座椅总成</v>
          </cell>
        </row>
        <row r="11141">
          <cell r="B11141" t="str">
            <v>SHT0014311</v>
          </cell>
          <cell r="C11141" t="str">
            <v>220SHT0014311</v>
          </cell>
          <cell r="D11141" t="str">
            <v>副座椅总成</v>
          </cell>
        </row>
        <row r="11142">
          <cell r="B11142" t="str">
            <v>SHT0014373</v>
          </cell>
          <cell r="C11142" t="str">
            <v>220SHT0014373</v>
          </cell>
          <cell r="D11142" t="str">
            <v>驾驶员座椅总成</v>
          </cell>
        </row>
        <row r="11143">
          <cell r="B11143" t="str">
            <v>SHT0014374</v>
          </cell>
          <cell r="C11143" t="str">
            <v>220SHT0014374</v>
          </cell>
          <cell r="D11143" t="str">
            <v>驾驶员座椅总成</v>
          </cell>
        </row>
        <row r="11144">
          <cell r="B11144" t="str">
            <v>SHT0014382</v>
          </cell>
          <cell r="C11144" t="str">
            <v>220SHT0014382</v>
          </cell>
          <cell r="D11144" t="str">
            <v>副座椅总成</v>
          </cell>
        </row>
        <row r="11145">
          <cell r="B11145" t="str">
            <v>SHT0000147</v>
          </cell>
          <cell r="C11145" t="str">
            <v>230SHT0000147</v>
          </cell>
          <cell r="D11145" t="str">
            <v>驾驶员滑轨总成</v>
          </cell>
        </row>
        <row r="11146">
          <cell r="B11146" t="str">
            <v>SHT0014258</v>
          </cell>
          <cell r="C11146" t="str">
            <v>230SHT0014258</v>
          </cell>
          <cell r="D11146" t="str">
            <v>主驾驶底支架焊接总成</v>
          </cell>
        </row>
        <row r="11147">
          <cell r="B11147" t="str">
            <v>SHT0014259</v>
          </cell>
          <cell r="C11147" t="str">
            <v>230SHT0014259</v>
          </cell>
          <cell r="D11147" t="str">
            <v>副驾驶底支架焊接</v>
          </cell>
        </row>
        <row r="11148">
          <cell r="B11148" t="str">
            <v>SHT0014319</v>
          </cell>
          <cell r="C11148" t="str">
            <v>230SHT0014319</v>
          </cell>
          <cell r="D11148" t="str">
            <v>主驾驶换挡支架焊接总成</v>
          </cell>
        </row>
        <row r="11149">
          <cell r="B11149" t="str">
            <v>SHT0014508</v>
          </cell>
          <cell r="C11149" t="str">
            <v>230SHT0014508</v>
          </cell>
          <cell r="D11149" t="str">
            <v>座框焊接总成电泳</v>
          </cell>
        </row>
        <row r="11150">
          <cell r="B11150" t="str">
            <v>SHT0014510</v>
          </cell>
          <cell r="C11150" t="str">
            <v>230SHT0014510</v>
          </cell>
          <cell r="D11150" t="str">
            <v>下框焊接总成</v>
          </cell>
        </row>
        <row r="11151">
          <cell r="B11151" t="str">
            <v>BEC0010198</v>
          </cell>
          <cell r="C11151" t="str">
            <v>220BEC0010198</v>
          </cell>
          <cell r="D11151" t="str">
            <v>离位检测总成</v>
          </cell>
        </row>
        <row r="11152">
          <cell r="B11152" t="str">
            <v>BEC0010200</v>
          </cell>
          <cell r="C11152" t="str">
            <v>220BEC0010200</v>
          </cell>
          <cell r="D11152" t="str">
            <v>通风加热+SBR线束</v>
          </cell>
        </row>
        <row r="11153">
          <cell r="B11153" t="str">
            <v>BEC0010205</v>
          </cell>
          <cell r="C11153" t="str">
            <v>220BEC0010205</v>
          </cell>
          <cell r="D11153" t="str">
            <v>单加热线束</v>
          </cell>
        </row>
        <row r="11154">
          <cell r="B11154" t="str">
            <v>BEC0010211</v>
          </cell>
          <cell r="C11154" t="str">
            <v>220BEC0010211</v>
          </cell>
          <cell r="D11154" t="str">
            <v>通风加热线束</v>
          </cell>
        </row>
        <row r="11155">
          <cell r="B11155" t="str">
            <v>SHT0014266</v>
          </cell>
          <cell r="C11155" t="str">
            <v>220SHT0014266</v>
          </cell>
          <cell r="D11155" t="str">
            <v>驾驶员坐垫面套总成</v>
          </cell>
        </row>
        <row r="11156">
          <cell r="B11156" t="str">
            <v>SHT0014267</v>
          </cell>
          <cell r="C11156" t="str">
            <v>220SHT0014267</v>
          </cell>
          <cell r="D11156" t="str">
            <v>驾驶员靠背面套总成</v>
          </cell>
        </row>
        <row r="11157">
          <cell r="B11157" t="str">
            <v>SHT0014270</v>
          </cell>
          <cell r="C11157" t="str">
            <v>220SHT0014270</v>
          </cell>
          <cell r="D11157" t="str">
            <v>副驾驶员座垫护面总成</v>
          </cell>
        </row>
        <row r="11158">
          <cell r="B11158" t="str">
            <v>SHT0014271</v>
          </cell>
          <cell r="C11158" t="str">
            <v>220SHT0014271</v>
          </cell>
          <cell r="D11158" t="str">
            <v>副驾驶员靠背护面总成</v>
          </cell>
        </row>
        <row r="11159">
          <cell r="B11159" t="str">
            <v>SHT0014291</v>
          </cell>
          <cell r="C11159" t="str">
            <v>220SHT0014291</v>
          </cell>
          <cell r="D11159" t="str">
            <v>底座模块化总成</v>
          </cell>
        </row>
        <row r="11160">
          <cell r="B11160" t="str">
            <v>SHT0014303</v>
          </cell>
          <cell r="C11160" t="str">
            <v>220SHT0014303</v>
          </cell>
          <cell r="D11160" t="str">
            <v>驾驶员靠背面套总成</v>
          </cell>
        </row>
        <row r="11161">
          <cell r="B11161" t="str">
            <v>SHT0014304</v>
          </cell>
          <cell r="C11161" t="str">
            <v>220SHT0014304</v>
          </cell>
          <cell r="D11161" t="str">
            <v>驾驶员坐垫面套总成</v>
          </cell>
        </row>
        <row r="11162">
          <cell r="B11162" t="str">
            <v>SHT0014379</v>
          </cell>
          <cell r="C11162" t="str">
            <v>220SHT0014379</v>
          </cell>
          <cell r="D11162" t="str">
            <v>驾驶员靠背面套总成</v>
          </cell>
        </row>
        <row r="11163">
          <cell r="B11163" t="str">
            <v>SHT0014380</v>
          </cell>
          <cell r="C11163" t="str">
            <v>220SHT0014380</v>
          </cell>
          <cell r="D11163" t="str">
            <v>驾驶员坐垫面套总成</v>
          </cell>
        </row>
        <row r="11164">
          <cell r="B11164" t="str">
            <v>SHT0014384</v>
          </cell>
          <cell r="C11164" t="str">
            <v>220SHT0014384</v>
          </cell>
          <cell r="D11164" t="str">
            <v>副驾驶员靠背护面总成</v>
          </cell>
        </row>
        <row r="11165">
          <cell r="B11165" t="str">
            <v>SHT0014386</v>
          </cell>
          <cell r="C11165" t="str">
            <v>220SHT0014386</v>
          </cell>
          <cell r="D11165" t="str">
            <v>副驾驶员座垫护面总成</v>
          </cell>
        </row>
        <row r="11166">
          <cell r="B11166" t="str">
            <v>SHT0014429</v>
          </cell>
          <cell r="C11166" t="str">
            <v>220SHT0014429</v>
          </cell>
          <cell r="D11166" t="str">
            <v>副驾驶底支架(电泳）</v>
          </cell>
        </row>
        <row r="11167">
          <cell r="B11167" t="str">
            <v>SHT0014430</v>
          </cell>
          <cell r="C11167" t="str">
            <v>220SHT0014430</v>
          </cell>
          <cell r="D11167" t="str">
            <v>主驾换挡支架总成（电泳）</v>
          </cell>
        </row>
        <row r="11168">
          <cell r="B11168" t="str">
            <v>SHT0014431</v>
          </cell>
          <cell r="C11168" t="str">
            <v>220SHT0014431</v>
          </cell>
          <cell r="D11168" t="str">
            <v>主驾驶底支架（电泳）</v>
          </cell>
        </row>
        <row r="11169">
          <cell r="B11169" t="str">
            <v>SHT0014724</v>
          </cell>
          <cell r="C11169" t="str">
            <v>220SHT0014724</v>
          </cell>
          <cell r="D11169" t="str">
            <v>装车接头总成</v>
          </cell>
        </row>
        <row r="11170">
          <cell r="B11170" t="str">
            <v>SHT0014291</v>
          </cell>
          <cell r="C11170" t="str">
            <v>230SHT0014291</v>
          </cell>
          <cell r="D11170" t="str">
            <v>底座模块化总成</v>
          </cell>
        </row>
        <row r="11171">
          <cell r="B11171" t="str">
            <v>SHT0014429</v>
          </cell>
          <cell r="C11171" t="str">
            <v>230SHT0014429</v>
          </cell>
          <cell r="D11171" t="str">
            <v>副驾驶底支架(电泳）</v>
          </cell>
        </row>
        <row r="11172">
          <cell r="B11172" t="str">
            <v>SHT0014430</v>
          </cell>
          <cell r="C11172" t="str">
            <v>230SHT0014430</v>
          </cell>
          <cell r="D11172" t="str">
            <v>主驾换挡支架总成（电泳）</v>
          </cell>
        </row>
        <row r="11173">
          <cell r="B11173" t="str">
            <v>SHT0014431</v>
          </cell>
          <cell r="C11173" t="str">
            <v>230SHT0014431</v>
          </cell>
          <cell r="D11173" t="str">
            <v>主驾驶底支架（电泳）</v>
          </cell>
        </row>
        <row r="11174">
          <cell r="B11174" t="str">
            <v>SHT0014561</v>
          </cell>
          <cell r="C11174" t="str">
            <v>210SHT0014561</v>
          </cell>
          <cell r="D11174" t="str">
            <v>调角器左罩壳</v>
          </cell>
        </row>
        <row r="11175">
          <cell r="B11175" t="str">
            <v>SHT0014562</v>
          </cell>
          <cell r="C11175" t="str">
            <v>210SHT0014562</v>
          </cell>
          <cell r="D11175" t="str">
            <v>阻尼堵盖</v>
          </cell>
        </row>
        <row r="11176">
          <cell r="B11176" t="str">
            <v>SHT0014599</v>
          </cell>
          <cell r="C11176" t="str">
            <v>210SHT0014599</v>
          </cell>
          <cell r="D11176" t="str">
            <v>座垫前部罩壳</v>
          </cell>
        </row>
        <row r="11177">
          <cell r="B11177" t="str">
            <v>SHT0014483</v>
          </cell>
          <cell r="C11177" t="str">
            <v>220SHT0014483</v>
          </cell>
          <cell r="D11177" t="str">
            <v>低配底座模块化总成</v>
          </cell>
        </row>
        <row r="11178">
          <cell r="B11178" t="str">
            <v>SHT0014561</v>
          </cell>
          <cell r="C11178" t="str">
            <v>220SHT0014561</v>
          </cell>
          <cell r="D11178" t="str">
            <v>调角器左罩壳</v>
          </cell>
        </row>
        <row r="11179">
          <cell r="B11179" t="str">
            <v>SHT0014562</v>
          </cell>
          <cell r="C11179" t="str">
            <v>220SHT0014562</v>
          </cell>
          <cell r="D11179" t="str">
            <v>阻尼堵盖</v>
          </cell>
        </row>
        <row r="11180">
          <cell r="B11180" t="str">
            <v>SHT0000053</v>
          </cell>
          <cell r="C11180" t="str">
            <v>230SHT0000053</v>
          </cell>
          <cell r="D11180" t="str">
            <v>防尘罩</v>
          </cell>
        </row>
        <row r="11181">
          <cell r="B11181" t="str">
            <v>SHT0014483</v>
          </cell>
          <cell r="C11181" t="str">
            <v>230SHT0014483</v>
          </cell>
          <cell r="D11181" t="str">
            <v>低配底座模块化总成</v>
          </cell>
        </row>
        <row r="11182">
          <cell r="B11182" t="str">
            <v>SHT0014512</v>
          </cell>
          <cell r="C11182" t="str">
            <v>230SHT0014512</v>
          </cell>
          <cell r="D11182" t="str">
            <v>座框焊接总成</v>
          </cell>
        </row>
        <row r="11183">
          <cell r="B11183" t="str">
            <v>SHT0014563</v>
          </cell>
          <cell r="C11183" t="str">
            <v>230SHT0014563</v>
          </cell>
          <cell r="D11183" t="str">
            <v>座框前横梁</v>
          </cell>
        </row>
        <row r="11184">
          <cell r="B11184" t="str">
            <v>SHT0014565</v>
          </cell>
          <cell r="C11184" t="str">
            <v>230SHT0014565</v>
          </cell>
          <cell r="D11184" t="str">
            <v>阻尼调节机构支架</v>
          </cell>
        </row>
        <row r="11185">
          <cell r="B11185" t="str">
            <v>SHT0014594</v>
          </cell>
          <cell r="C11185" t="str">
            <v>230SHT0014594</v>
          </cell>
          <cell r="D11185" t="str">
            <v>前罩壳固定支架L</v>
          </cell>
        </row>
        <row r="11186">
          <cell r="B11186" t="str">
            <v>SHT0014628</v>
          </cell>
          <cell r="C11186" t="str">
            <v>230SHT0014628</v>
          </cell>
          <cell r="D11186" t="str">
            <v>下框焊接总成电泳</v>
          </cell>
        </row>
        <row r="11187">
          <cell r="B11187" t="str">
            <v>SHT0014629</v>
          </cell>
          <cell r="C11187" t="str">
            <v>230SHT0014629</v>
          </cell>
          <cell r="D11187" t="str">
            <v>座框装配总成电泳</v>
          </cell>
        </row>
        <row r="11188">
          <cell r="B11188" t="str">
            <v>TMA0000589</v>
          </cell>
          <cell r="C11188" t="str">
            <v>210TMA0000589</v>
          </cell>
          <cell r="D11188" t="str">
            <v>1125*930*5中空板</v>
          </cell>
        </row>
        <row r="11189">
          <cell r="B11189" t="str">
            <v>SHT0014599</v>
          </cell>
          <cell r="C11189" t="str">
            <v>220SHT0014599</v>
          </cell>
          <cell r="D11189" t="str">
            <v>座垫前部罩壳</v>
          </cell>
        </row>
        <row r="11190">
          <cell r="B11190" t="str">
            <v>SHT0014876</v>
          </cell>
          <cell r="C11190" t="str">
            <v>220SHT0014876</v>
          </cell>
          <cell r="D11190" t="str">
            <v>左扶手支架总成电泳</v>
          </cell>
        </row>
        <row r="11191">
          <cell r="B11191" t="str">
            <v>SHT0014877</v>
          </cell>
          <cell r="C11191" t="str">
            <v>220SHT0014877</v>
          </cell>
          <cell r="D11191" t="str">
            <v>右扶手支架总成电泳</v>
          </cell>
        </row>
        <row r="11192">
          <cell r="B11192" t="str">
            <v>SLT0002123</v>
          </cell>
          <cell r="C11192" t="str">
            <v>230SLT0002123</v>
          </cell>
          <cell r="D11192" t="str">
            <v>驾驶员右侧滑轨总成</v>
          </cell>
        </row>
        <row r="11193">
          <cell r="B11193" t="str">
            <v>SHT0014864</v>
          </cell>
          <cell r="C11193" t="str">
            <v>220SHT0014864</v>
          </cell>
          <cell r="D11193" t="str">
            <v>靠背风扇保护壳分总成</v>
          </cell>
        </row>
        <row r="11194">
          <cell r="B11194" t="str">
            <v>SHT0014963</v>
          </cell>
          <cell r="C11194" t="str">
            <v>220SHT0014963</v>
          </cell>
          <cell r="D11194" t="str">
            <v>副驾靠背防尘罩</v>
          </cell>
        </row>
        <row r="11195">
          <cell r="B11195" t="str">
            <v>DCL0000295</v>
          </cell>
          <cell r="C11195" t="str">
            <v>210DCL0000295</v>
          </cell>
          <cell r="D11195" t="str">
            <v>曼右置下镜臂装饰罩大</v>
          </cell>
        </row>
        <row r="11196">
          <cell r="B11196" t="str">
            <v>DCL0000296</v>
          </cell>
          <cell r="C11196" t="str">
            <v>210DCL0000296</v>
          </cell>
          <cell r="D11196" t="str">
            <v>曼右置下镜臂装饰罩小</v>
          </cell>
        </row>
        <row r="11197">
          <cell r="B11197" t="str">
            <v>SHT0002351</v>
          </cell>
          <cell r="C11197" t="str">
            <v>210SHT0002351</v>
          </cell>
          <cell r="D11197" t="str">
            <v>左前支柱扶手总成（宽）</v>
          </cell>
        </row>
        <row r="11198">
          <cell r="B11198" t="str">
            <v>TMA0000007</v>
          </cell>
          <cell r="C11198" t="str">
            <v>210TMA0000007</v>
          </cell>
          <cell r="D11198" t="str">
            <v>润滑脂</v>
          </cell>
        </row>
        <row r="11199">
          <cell r="B11199" t="str">
            <v>TMA0000567</v>
          </cell>
          <cell r="C11199" t="str">
            <v>210TMA0000567</v>
          </cell>
          <cell r="D11199" t="str">
            <v>气泡袋350*250</v>
          </cell>
        </row>
        <row r="11200">
          <cell r="B11200" t="str">
            <v>TMA0000572</v>
          </cell>
          <cell r="C11200" t="str">
            <v>210TMA0000572</v>
          </cell>
          <cell r="D11200" t="str">
            <v>塑料扎带扣</v>
          </cell>
        </row>
        <row r="11201">
          <cell r="B11201" t="str">
            <v>TMA0000574</v>
          </cell>
          <cell r="C11201" t="str">
            <v>210TMA0000574</v>
          </cell>
          <cell r="D11201" t="str">
            <v>65*8气泡袋</v>
          </cell>
        </row>
        <row r="11202">
          <cell r="B11202" t="str">
            <v>TMA0000580</v>
          </cell>
          <cell r="C11202" t="str">
            <v>210TMA0000580</v>
          </cell>
          <cell r="D11202" t="str">
            <v>H6后盖内衬</v>
          </cell>
        </row>
        <row r="11203">
          <cell r="B11203" t="str">
            <v>TMA0000587</v>
          </cell>
          <cell r="C11203" t="str">
            <v>210TMA0000587</v>
          </cell>
          <cell r="D11203" t="str">
            <v>30*80塑料袋</v>
          </cell>
        </row>
        <row r="11204">
          <cell r="B11204" t="str">
            <v>TMA0000588</v>
          </cell>
          <cell r="C11204" t="str">
            <v>210TMA0000588</v>
          </cell>
          <cell r="D11204" t="str">
            <v>30*40塑料袋</v>
          </cell>
        </row>
        <row r="11205">
          <cell r="B11205" t="str">
            <v>TMI0000114</v>
          </cell>
          <cell r="C11205" t="str">
            <v>210TMI0000114</v>
          </cell>
          <cell r="D11205" t="str">
            <v>ABS回收料</v>
          </cell>
        </row>
        <row r="11206">
          <cell r="B11206" t="str">
            <v>SCS0001313</v>
          </cell>
          <cell r="C11206" t="str">
            <v>230SCS0001313</v>
          </cell>
          <cell r="D11206" t="str">
            <v>主驾左侧调角器总成</v>
          </cell>
        </row>
        <row r="11207">
          <cell r="B11207" t="str">
            <v>SHT0002780</v>
          </cell>
          <cell r="C11207" t="str">
            <v>230SHT0002780</v>
          </cell>
          <cell r="D11207" t="str">
            <v>自封袋</v>
          </cell>
        </row>
        <row r="11208">
          <cell r="B11208" t="str">
            <v>BFA0010090</v>
          </cell>
          <cell r="C11208" t="str">
            <v>220BFA0010090</v>
          </cell>
          <cell r="D11208" t="str">
            <v>内梅花盘头三角牙自攻螺钉</v>
          </cell>
        </row>
        <row r="11209">
          <cell r="B11209" t="str">
            <v>SBS0010136</v>
          </cell>
          <cell r="C11209" t="str">
            <v>220SBS0010136</v>
          </cell>
          <cell r="D11209" t="str">
            <v>主驾支腿焊接总成</v>
          </cell>
        </row>
        <row r="11210">
          <cell r="B11210" t="str">
            <v>SBS0010137</v>
          </cell>
          <cell r="C11210" t="str">
            <v>220SBS0010137</v>
          </cell>
          <cell r="D11210" t="str">
            <v>副驾支腿焊接总成</v>
          </cell>
        </row>
        <row r="11211">
          <cell r="B11211" t="str">
            <v>SBS0010169</v>
          </cell>
          <cell r="C11211" t="str">
            <v>220SBS0010169</v>
          </cell>
          <cell r="D11211" t="str">
            <v>K1锁扣短</v>
          </cell>
        </row>
        <row r="11212">
          <cell r="B11212" t="str">
            <v>SBS0010284</v>
          </cell>
          <cell r="C11212" t="str">
            <v>220SBS0010284</v>
          </cell>
          <cell r="D11212" t="str">
            <v>电控钢丝坐扣总成</v>
          </cell>
        </row>
        <row r="11213">
          <cell r="B11213" t="str">
            <v>SCS0004056</v>
          </cell>
          <cell r="C11213" t="str">
            <v>220SCS0004056</v>
          </cell>
          <cell r="D11213" t="str">
            <v>B40L四分头枕环保皮护面</v>
          </cell>
        </row>
        <row r="11214">
          <cell r="B11214" t="str">
            <v>SCS0004076</v>
          </cell>
          <cell r="C11214" t="str">
            <v>220SCS0004076</v>
          </cell>
          <cell r="D11214" t="str">
            <v>B40L左前背护面环保皮</v>
          </cell>
        </row>
        <row r="11215">
          <cell r="B11215" t="str">
            <v>SCS0004077</v>
          </cell>
          <cell r="C11215" t="str">
            <v>220SCS0004077</v>
          </cell>
          <cell r="D11215" t="str">
            <v>B40L左前座护面环保皮</v>
          </cell>
        </row>
        <row r="11216">
          <cell r="B11216" t="str">
            <v>SCS0004078</v>
          </cell>
          <cell r="C11216" t="str">
            <v>220SCS0004078</v>
          </cell>
          <cell r="D11216" t="str">
            <v>B40L前头枕护面环保皮</v>
          </cell>
        </row>
        <row r="11217">
          <cell r="B11217" t="str">
            <v>SCS0004097</v>
          </cell>
          <cell r="C11217" t="str">
            <v>220SCS0004097</v>
          </cell>
          <cell r="D11217" t="str">
            <v>B40L左前背护面真皮全黑</v>
          </cell>
        </row>
        <row r="11218">
          <cell r="B11218" t="str">
            <v>SCS0004098</v>
          </cell>
          <cell r="C11218" t="str">
            <v>220SCS0004098</v>
          </cell>
          <cell r="D11218" t="str">
            <v>B40L左前座护面真皮全黑</v>
          </cell>
        </row>
        <row r="11219">
          <cell r="B11219" t="str">
            <v>SCS0004099</v>
          </cell>
          <cell r="C11219" t="str">
            <v>220SCS0004099</v>
          </cell>
          <cell r="D11219" t="str">
            <v>B40L右前背护面真皮全黑</v>
          </cell>
        </row>
        <row r="11220">
          <cell r="B11220" t="str">
            <v>SCS0004100</v>
          </cell>
          <cell r="C11220" t="str">
            <v>220SCS0004100</v>
          </cell>
          <cell r="D11220" t="str">
            <v>B40L右前座护面真皮全黑</v>
          </cell>
        </row>
        <row r="11221">
          <cell r="B11221" t="str">
            <v>SCS0004151</v>
          </cell>
          <cell r="C11221" t="str">
            <v>220SCS0004151</v>
          </cell>
          <cell r="D11221" t="str">
            <v>靠背面套左真皮</v>
          </cell>
        </row>
        <row r="11222">
          <cell r="B11222" t="str">
            <v>SCS0004152</v>
          </cell>
          <cell r="C11222" t="str">
            <v>220SCS0004152</v>
          </cell>
          <cell r="D11222" t="str">
            <v>坐垫面套左真皮</v>
          </cell>
        </row>
        <row r="11223">
          <cell r="B11223" t="str">
            <v>SCS0004153</v>
          </cell>
          <cell r="C11223" t="str">
            <v>220SCS0004153</v>
          </cell>
          <cell r="D11223" t="str">
            <v>B40L六分扶手护面(环保皮)</v>
          </cell>
        </row>
        <row r="11224">
          <cell r="B11224" t="str">
            <v>SCS0004160</v>
          </cell>
          <cell r="C11224" t="str">
            <v>220SCS0004160</v>
          </cell>
          <cell r="D11224" t="str">
            <v>B40L左前背护面套真皮黑红</v>
          </cell>
        </row>
        <row r="11225">
          <cell r="B11225" t="str">
            <v>SCS0004161</v>
          </cell>
          <cell r="C11225" t="str">
            <v>220SCS0004161</v>
          </cell>
          <cell r="D11225" t="str">
            <v>B40L左前座护面套真皮黑红</v>
          </cell>
        </row>
        <row r="11226">
          <cell r="B11226" t="str">
            <v>SCS0004162</v>
          </cell>
          <cell r="C11226" t="str">
            <v>220SCS0004162</v>
          </cell>
          <cell r="D11226" t="str">
            <v>B40L前头枕护面套真皮黑红</v>
          </cell>
        </row>
        <row r="11227">
          <cell r="B11227" t="str">
            <v>SCS0004189</v>
          </cell>
          <cell r="C11227" t="str">
            <v>220SCS0004189</v>
          </cell>
          <cell r="D11227" t="str">
            <v>后排座椅外侧头枕面套</v>
          </cell>
        </row>
        <row r="11228">
          <cell r="B11228" t="str">
            <v>SCS0004195</v>
          </cell>
          <cell r="C11228" t="str">
            <v>220SCS0004195</v>
          </cell>
          <cell r="D11228" t="str">
            <v>后排座椅中间头枕面套</v>
          </cell>
        </row>
        <row r="11229">
          <cell r="B11229" t="str">
            <v>SCS0004201</v>
          </cell>
          <cell r="C11229" t="str">
            <v>220SCS0004201</v>
          </cell>
          <cell r="D11229" t="str">
            <v>后排座椅左靠背面套</v>
          </cell>
        </row>
        <row r="11230">
          <cell r="B11230" t="str">
            <v>SCS0004202</v>
          </cell>
          <cell r="C11230" t="str">
            <v>220SCS0004202</v>
          </cell>
          <cell r="D11230" t="str">
            <v>后排座椅左座垫面套</v>
          </cell>
        </row>
        <row r="11231">
          <cell r="B11231" t="str">
            <v>SCS0004211</v>
          </cell>
          <cell r="C11231" t="str">
            <v>220SCS0004211</v>
          </cell>
          <cell r="D11231" t="str">
            <v>后排座椅左靠背面套</v>
          </cell>
        </row>
        <row r="11232">
          <cell r="B11232" t="str">
            <v>SCS0004212</v>
          </cell>
          <cell r="C11232" t="str">
            <v>220SCS0004212</v>
          </cell>
          <cell r="D11232" t="str">
            <v>后排座椅外侧头枕面套</v>
          </cell>
        </row>
        <row r="11233">
          <cell r="B11233" t="str">
            <v>SCS0004213</v>
          </cell>
          <cell r="C11233" t="str">
            <v>220SCS0004213</v>
          </cell>
          <cell r="D11233" t="str">
            <v>后排座椅中间头枕面套</v>
          </cell>
        </row>
        <row r="11234">
          <cell r="B11234" t="str">
            <v>SCS0004214</v>
          </cell>
          <cell r="C11234" t="str">
            <v>220SCS0004214</v>
          </cell>
          <cell r="D11234" t="str">
            <v>后排座椅左座垫面套</v>
          </cell>
        </row>
        <row r="11235">
          <cell r="B11235" t="str">
            <v>SCS0004215</v>
          </cell>
          <cell r="C11235" t="str">
            <v>220SCS0004215</v>
          </cell>
          <cell r="D11235" t="str">
            <v>后排座椅扶手面套</v>
          </cell>
        </row>
        <row r="11236">
          <cell r="B11236" t="str">
            <v>SCS0004216</v>
          </cell>
          <cell r="C11236" t="str">
            <v>220SCS0004216</v>
          </cell>
          <cell r="D11236" t="str">
            <v>后排座椅中间头枕面套</v>
          </cell>
        </row>
        <row r="11237">
          <cell r="B11237" t="str">
            <v>SCS0004217</v>
          </cell>
          <cell r="C11237" t="str">
            <v>220SCS0004217</v>
          </cell>
          <cell r="D11237" t="str">
            <v>后排座椅外侧头枕面套</v>
          </cell>
        </row>
        <row r="11238">
          <cell r="B11238" t="str">
            <v>SCS0004218</v>
          </cell>
          <cell r="C11238" t="str">
            <v>220SCS0004218</v>
          </cell>
          <cell r="D11238" t="str">
            <v>后排座椅左座垫面套</v>
          </cell>
        </row>
        <row r="11239">
          <cell r="B11239" t="str">
            <v>SCS0004219</v>
          </cell>
          <cell r="C11239" t="str">
            <v>220SCS0004219</v>
          </cell>
          <cell r="D11239" t="str">
            <v>后排座椅左靠背面套</v>
          </cell>
        </row>
        <row r="11240">
          <cell r="B11240" t="str">
            <v>SCS0004220</v>
          </cell>
          <cell r="C11240" t="str">
            <v>220SCS0004220</v>
          </cell>
          <cell r="D11240" t="str">
            <v>后排座椅中间头枕面套</v>
          </cell>
        </row>
        <row r="11241">
          <cell r="B11241" t="str">
            <v>SCS0004221</v>
          </cell>
          <cell r="C11241" t="str">
            <v>220SCS0004221</v>
          </cell>
          <cell r="D11241" t="str">
            <v>后排座椅外侧头枕面套</v>
          </cell>
        </row>
        <row r="11242">
          <cell r="B11242" t="str">
            <v>SCS0004222</v>
          </cell>
          <cell r="C11242" t="str">
            <v>220SCS0004222</v>
          </cell>
          <cell r="D11242" t="str">
            <v>后排座椅左座垫面套</v>
          </cell>
        </row>
        <row r="11243">
          <cell r="B11243" t="str">
            <v>SCS0004223</v>
          </cell>
          <cell r="C11243" t="str">
            <v>220SCS0004223</v>
          </cell>
          <cell r="D11243" t="str">
            <v>后排座椅左靠背面套</v>
          </cell>
        </row>
        <row r="11244">
          <cell r="B11244" t="str">
            <v>SCS0004224</v>
          </cell>
          <cell r="C11244" t="str">
            <v>220SCS0004224</v>
          </cell>
          <cell r="D11244" t="str">
            <v>后排座椅扶手面套</v>
          </cell>
        </row>
        <row r="11245">
          <cell r="B11245" t="str">
            <v>SCS0004225</v>
          </cell>
          <cell r="C11245" t="str">
            <v>220SCS0004225</v>
          </cell>
          <cell r="D11245" t="str">
            <v>后排座椅左靠背面套</v>
          </cell>
        </row>
        <row r="11246">
          <cell r="B11246" t="str">
            <v>SCS0004226</v>
          </cell>
          <cell r="C11246" t="str">
            <v>220SCS0004226</v>
          </cell>
          <cell r="D11246" t="str">
            <v>后排座椅中间头枕面套</v>
          </cell>
        </row>
        <row r="11247">
          <cell r="B11247" t="str">
            <v>SCS0004227</v>
          </cell>
          <cell r="C11247" t="str">
            <v>220SCS0004227</v>
          </cell>
          <cell r="D11247" t="str">
            <v>后排座椅左座垫面套</v>
          </cell>
        </row>
        <row r="11248">
          <cell r="B11248" t="str">
            <v>SCS0004228</v>
          </cell>
          <cell r="C11248" t="str">
            <v>220SCS0004228</v>
          </cell>
          <cell r="D11248" t="str">
            <v>后排座椅外侧头枕面套</v>
          </cell>
        </row>
        <row r="11249">
          <cell r="B11249" t="str">
            <v>SCS0004229</v>
          </cell>
          <cell r="C11249" t="str">
            <v>220SCS0004229</v>
          </cell>
          <cell r="D11249" t="str">
            <v>后排座椅外侧头枕面套</v>
          </cell>
        </row>
        <row r="11250">
          <cell r="B11250" t="str">
            <v>SCS0004230</v>
          </cell>
          <cell r="C11250" t="str">
            <v>220SCS0004230</v>
          </cell>
          <cell r="D11250" t="str">
            <v>后排座椅中间头枕面套</v>
          </cell>
        </row>
        <row r="11251">
          <cell r="B11251" t="str">
            <v>SCS0004231</v>
          </cell>
          <cell r="C11251" t="str">
            <v>220SCS0004231</v>
          </cell>
          <cell r="D11251" t="str">
            <v>后排座椅左座垫面套</v>
          </cell>
        </row>
        <row r="11252">
          <cell r="B11252" t="str">
            <v>SCS0004232</v>
          </cell>
          <cell r="C11252" t="str">
            <v>220SCS0004232</v>
          </cell>
          <cell r="D11252" t="str">
            <v>后排座椅左靠背面套</v>
          </cell>
        </row>
        <row r="11253">
          <cell r="B11253" t="str">
            <v>SCS0004241</v>
          </cell>
          <cell r="C11253" t="str">
            <v>220SCS0004241</v>
          </cell>
          <cell r="D11253" t="str">
            <v>后排座椅右靠背面套</v>
          </cell>
        </row>
        <row r="11254">
          <cell r="B11254" t="str">
            <v>SCS0004243</v>
          </cell>
          <cell r="C11254" t="str">
            <v>220SCS0004243</v>
          </cell>
          <cell r="D11254" t="str">
            <v>后排座椅右座垫面套</v>
          </cell>
        </row>
        <row r="11255">
          <cell r="B11255" t="str">
            <v>SCS0004250</v>
          </cell>
          <cell r="C11255" t="str">
            <v>220SCS0004250</v>
          </cell>
          <cell r="D11255" t="str">
            <v>后排座椅右靠背面套</v>
          </cell>
        </row>
        <row r="11256">
          <cell r="B11256" t="str">
            <v>SCS0004251</v>
          </cell>
          <cell r="C11256" t="str">
            <v>220SCS0004251</v>
          </cell>
          <cell r="D11256" t="str">
            <v>后排座椅右座垫面套</v>
          </cell>
        </row>
        <row r="11257">
          <cell r="B11257" t="str">
            <v>SCS0004252</v>
          </cell>
          <cell r="C11257" t="str">
            <v>220SCS0004252</v>
          </cell>
          <cell r="D11257" t="str">
            <v>后排座椅右座垫面套</v>
          </cell>
        </row>
        <row r="11258">
          <cell r="B11258" t="str">
            <v>SCS0004253</v>
          </cell>
          <cell r="C11258" t="str">
            <v>220SCS0004253</v>
          </cell>
          <cell r="D11258" t="str">
            <v>后排座椅右靠背面套</v>
          </cell>
        </row>
        <row r="11259">
          <cell r="B11259" t="str">
            <v>SCS0004254</v>
          </cell>
          <cell r="C11259" t="str">
            <v>220SCS0004254</v>
          </cell>
          <cell r="D11259" t="str">
            <v>后排座椅右靠背面套</v>
          </cell>
        </row>
        <row r="11260">
          <cell r="B11260" t="str">
            <v>SCS0004255</v>
          </cell>
          <cell r="C11260" t="str">
            <v>220SCS0004255</v>
          </cell>
          <cell r="D11260" t="str">
            <v>后排座椅右座垫面套</v>
          </cell>
        </row>
        <row r="11261">
          <cell r="B11261" t="str">
            <v>SCS0004256</v>
          </cell>
          <cell r="C11261" t="str">
            <v>220SCS0004256</v>
          </cell>
          <cell r="D11261" t="str">
            <v>后排座椅右座垫面套</v>
          </cell>
        </row>
        <row r="11262">
          <cell r="B11262" t="str">
            <v>SCS0004257</v>
          </cell>
          <cell r="C11262" t="str">
            <v>220SCS0004257</v>
          </cell>
          <cell r="D11262" t="str">
            <v>后排座椅右靠背面套</v>
          </cell>
        </row>
        <row r="11263">
          <cell r="B11263" t="str">
            <v>SCS0004258</v>
          </cell>
          <cell r="C11263" t="str">
            <v>220SCS0004258</v>
          </cell>
          <cell r="D11263" t="str">
            <v>后排座椅右靠背面套</v>
          </cell>
        </row>
        <row r="11264">
          <cell r="B11264" t="str">
            <v>SCS0004259</v>
          </cell>
          <cell r="C11264" t="str">
            <v>220SCS0004259</v>
          </cell>
          <cell r="D11264" t="str">
            <v>后排座椅右座垫面套</v>
          </cell>
        </row>
        <row r="11265">
          <cell r="B11265" t="str">
            <v>SCS0005169</v>
          </cell>
          <cell r="C11265" t="str">
            <v>220SCS0005169</v>
          </cell>
          <cell r="D11265" t="str">
            <v>C50出租车后排座仿皮护面</v>
          </cell>
        </row>
        <row r="11266">
          <cell r="B11266" t="str">
            <v>SCS0005177</v>
          </cell>
          <cell r="C11266" t="str">
            <v>220SCS0005177</v>
          </cell>
          <cell r="D11266" t="str">
            <v>C50E左背PVC护面无扶手黑</v>
          </cell>
        </row>
        <row r="11267">
          <cell r="B11267" t="str">
            <v>SCS0005184</v>
          </cell>
          <cell r="C11267" t="str">
            <v>220SCS0005184</v>
          </cell>
          <cell r="D11267" t="str">
            <v>C50出租车四分背仿皮护面</v>
          </cell>
        </row>
        <row r="11268">
          <cell r="B11268" t="str">
            <v>SCS0005770</v>
          </cell>
          <cell r="C11268" t="str">
            <v>220SCS0005770</v>
          </cell>
          <cell r="D11268" t="str">
            <v>B40L中间头枕护面(环保皮)</v>
          </cell>
        </row>
        <row r="11269">
          <cell r="B11269" t="str">
            <v>SCS0006615</v>
          </cell>
          <cell r="C11269" t="str">
            <v>220SCS0006615</v>
          </cell>
          <cell r="D11269" t="str">
            <v>后排座椅座垫面套</v>
          </cell>
        </row>
        <row r="11270">
          <cell r="B11270" t="str">
            <v>SCS0006616</v>
          </cell>
          <cell r="C11270" t="str">
            <v>220SCS0006616</v>
          </cell>
          <cell r="D11270" t="str">
            <v>后排座椅座垫面套</v>
          </cell>
        </row>
        <row r="11271">
          <cell r="B11271" t="str">
            <v>SCS0006617</v>
          </cell>
          <cell r="C11271" t="str">
            <v>220SCS0006617</v>
          </cell>
          <cell r="D11271" t="str">
            <v>后排座椅靠背面套</v>
          </cell>
        </row>
        <row r="11272">
          <cell r="B11272" t="str">
            <v>SCS0006618</v>
          </cell>
          <cell r="C11272" t="str">
            <v>220SCS0006618</v>
          </cell>
          <cell r="D11272" t="str">
            <v>后排座椅靠背面套</v>
          </cell>
        </row>
        <row r="11273">
          <cell r="B11273" t="str">
            <v>SCS0006619</v>
          </cell>
          <cell r="C11273" t="str">
            <v>220SCS0006619</v>
          </cell>
          <cell r="D11273" t="str">
            <v>后排座椅边头枕面套</v>
          </cell>
        </row>
        <row r="11274">
          <cell r="B11274" t="str">
            <v>SCS0006620</v>
          </cell>
          <cell r="C11274" t="str">
            <v>220SCS0006620</v>
          </cell>
          <cell r="D11274" t="str">
            <v>后排座椅边头枕面套</v>
          </cell>
        </row>
        <row r="11275">
          <cell r="B11275" t="str">
            <v>SCS0006653</v>
          </cell>
          <cell r="C11275" t="str">
            <v>220SCS0006653</v>
          </cell>
          <cell r="D11275" t="str">
            <v>座椅面套-后排靠背左</v>
          </cell>
        </row>
        <row r="11276">
          <cell r="B11276" t="str">
            <v>SCS0006654</v>
          </cell>
          <cell r="C11276" t="str">
            <v>220SCS0006654</v>
          </cell>
          <cell r="D11276" t="str">
            <v>座椅面套-后排靠背左</v>
          </cell>
        </row>
        <row r="11277">
          <cell r="B11277" t="str">
            <v>SCS0006655</v>
          </cell>
          <cell r="C11277" t="str">
            <v>220SCS0006655</v>
          </cell>
          <cell r="D11277" t="str">
            <v>座椅面套-后排靠背右</v>
          </cell>
        </row>
        <row r="11278">
          <cell r="B11278" t="str">
            <v>SCS0006656</v>
          </cell>
          <cell r="C11278" t="str">
            <v>220SCS0006656</v>
          </cell>
          <cell r="D11278" t="str">
            <v>座椅面套-后排靠背右</v>
          </cell>
        </row>
        <row r="11279">
          <cell r="B11279" t="str">
            <v>SCS0006657</v>
          </cell>
          <cell r="C11279" t="str">
            <v>220SCS0006657</v>
          </cell>
          <cell r="D11279" t="str">
            <v>后排座椅坐垫面套</v>
          </cell>
        </row>
        <row r="11280">
          <cell r="B11280" t="str">
            <v>SCS0006658</v>
          </cell>
          <cell r="C11280" t="str">
            <v>220SCS0006658</v>
          </cell>
          <cell r="D11280" t="str">
            <v>后排座椅坐垫面套</v>
          </cell>
        </row>
        <row r="11281">
          <cell r="B11281" t="str">
            <v>SCS0006660</v>
          </cell>
          <cell r="C11281" t="str">
            <v>220SCS0006660</v>
          </cell>
          <cell r="D11281" t="str">
            <v>后排座椅边头枕面套</v>
          </cell>
        </row>
        <row r="11282">
          <cell r="B11282" t="str">
            <v>SCS0006661</v>
          </cell>
          <cell r="C11282" t="str">
            <v>220SCS0006661</v>
          </cell>
          <cell r="D11282" t="str">
            <v>后排座椅座垫面套</v>
          </cell>
        </row>
        <row r="11283">
          <cell r="B11283" t="str">
            <v>SCS0006662</v>
          </cell>
          <cell r="C11283" t="str">
            <v>220SCS0006662</v>
          </cell>
          <cell r="D11283" t="str">
            <v>后排座椅靠背面套</v>
          </cell>
        </row>
        <row r="11284">
          <cell r="B11284" t="str">
            <v>SCS0011904</v>
          </cell>
          <cell r="C11284" t="str">
            <v>220SCS0011904</v>
          </cell>
          <cell r="D11284" t="str">
            <v>后排座椅左坐垫面套</v>
          </cell>
        </row>
        <row r="11285">
          <cell r="B11285" t="str">
            <v>SCS0011905</v>
          </cell>
          <cell r="C11285" t="str">
            <v>220SCS0011905</v>
          </cell>
          <cell r="D11285" t="str">
            <v>后排座椅左靠背面套</v>
          </cell>
        </row>
        <row r="11286">
          <cell r="B11286" t="str">
            <v>SCS0011906</v>
          </cell>
          <cell r="C11286" t="str">
            <v>220SCS0011906</v>
          </cell>
          <cell r="D11286" t="str">
            <v>后排座椅扶手面套</v>
          </cell>
        </row>
        <row r="11287">
          <cell r="B11287" t="str">
            <v>SCS0011907</v>
          </cell>
          <cell r="C11287" t="str">
            <v>220SCS0011907</v>
          </cell>
          <cell r="D11287" t="str">
            <v>后排座椅外侧头枕面套</v>
          </cell>
        </row>
        <row r="11288">
          <cell r="B11288" t="str">
            <v>SCS0011908</v>
          </cell>
          <cell r="C11288" t="str">
            <v>220SCS0011908</v>
          </cell>
          <cell r="D11288" t="str">
            <v>后排座椅中间头枕面套</v>
          </cell>
        </row>
        <row r="11289">
          <cell r="B11289" t="str">
            <v>SCS0011910</v>
          </cell>
          <cell r="C11289" t="str">
            <v>220SCS0011910</v>
          </cell>
          <cell r="D11289" t="str">
            <v>后排座椅右坐垫面套</v>
          </cell>
        </row>
        <row r="11290">
          <cell r="B11290" t="str">
            <v>SCS0011911</v>
          </cell>
          <cell r="C11290" t="str">
            <v>220SCS0011911</v>
          </cell>
          <cell r="D11290" t="str">
            <v>后排座椅右靠背面套</v>
          </cell>
        </row>
        <row r="11291">
          <cell r="B11291" t="str">
            <v>SHT0002542</v>
          </cell>
          <cell r="C11291" t="str">
            <v>220SHT0002542</v>
          </cell>
          <cell r="D11291" t="str">
            <v>主驾底座模块化总成</v>
          </cell>
        </row>
        <row r="11292">
          <cell r="B11292" t="str">
            <v>SHT0002543</v>
          </cell>
          <cell r="C11292" t="str">
            <v>220SHT0002543</v>
          </cell>
          <cell r="D11292" t="str">
            <v>主驾底座模块化总成</v>
          </cell>
        </row>
        <row r="11293">
          <cell r="B11293" t="str">
            <v>SHT0002758</v>
          </cell>
          <cell r="C11293" t="str">
            <v>220SHT0002758</v>
          </cell>
          <cell r="D11293" t="str">
            <v>2490上卧铺骨架木板右舵</v>
          </cell>
        </row>
        <row r="11294">
          <cell r="B11294" t="str">
            <v>SHT0013282</v>
          </cell>
          <cell r="C11294" t="str">
            <v>220SHT0013282</v>
          </cell>
          <cell r="D11294" t="str">
            <v>主驾靠背焊接总成电泳</v>
          </cell>
        </row>
        <row r="11295">
          <cell r="B11295" t="str">
            <v>SHT0014613</v>
          </cell>
          <cell r="C11295" t="str">
            <v>220SHT0014613</v>
          </cell>
          <cell r="D11295" t="str">
            <v>仰角手柄</v>
          </cell>
        </row>
        <row r="11296">
          <cell r="B11296" t="str">
            <v>SLT0000336</v>
          </cell>
          <cell r="C11296" t="str">
            <v>220SLT0000336</v>
          </cell>
          <cell r="D11296" t="str">
            <v>K1经济型司机锁扣</v>
          </cell>
        </row>
        <row r="11297">
          <cell r="B11297" t="str">
            <v>SLT0000368</v>
          </cell>
          <cell r="C11297" t="str">
            <v>220SLT0000368</v>
          </cell>
          <cell r="D11297" t="str">
            <v>K1经济型副司机锁扣</v>
          </cell>
        </row>
        <row r="11298">
          <cell r="B11298" t="str">
            <v>SLT0000477</v>
          </cell>
          <cell r="C11298" t="str">
            <v>220SLT0000477</v>
          </cell>
          <cell r="D11298" t="str">
            <v>K1锁舌</v>
          </cell>
        </row>
        <row r="11299">
          <cell r="B11299" t="str">
            <v>SLT0000570</v>
          </cell>
          <cell r="C11299" t="str">
            <v>220SLT0000570</v>
          </cell>
          <cell r="D11299" t="str">
            <v>K1三点式安全带右</v>
          </cell>
        </row>
        <row r="11300">
          <cell r="B11300" t="str">
            <v>SLT0011502</v>
          </cell>
          <cell r="C11300" t="str">
            <v>220SLT0011502</v>
          </cell>
          <cell r="D11300" t="str">
            <v>锁扣总成（带报警）</v>
          </cell>
        </row>
        <row r="11301">
          <cell r="B11301" t="str">
            <v>SLT0011503</v>
          </cell>
          <cell r="C11301" t="str">
            <v>220SLT0011503</v>
          </cell>
          <cell r="D11301" t="str">
            <v>锁扣总成</v>
          </cell>
        </row>
        <row r="11302">
          <cell r="B11302" t="str">
            <v>TAT0000080</v>
          </cell>
          <cell r="C11302" t="str">
            <v>220TAT0000080</v>
          </cell>
          <cell r="D11302" t="str">
            <v>（306）80*30*1500条形码</v>
          </cell>
        </row>
        <row r="11303">
          <cell r="B11303" t="str">
            <v>TFT0000089</v>
          </cell>
          <cell r="C11303" t="str">
            <v>220TFT0000089</v>
          </cell>
          <cell r="D11303" t="str">
            <v>脱模剂Felix-EX807</v>
          </cell>
        </row>
        <row r="11304">
          <cell r="B11304" t="str">
            <v>TSY0000523</v>
          </cell>
          <cell r="C11304" t="str">
            <v>220TSY0000523</v>
          </cell>
          <cell r="D11304" t="str">
            <v>扣条KT-40-115</v>
          </cell>
        </row>
        <row r="11305">
          <cell r="B11305" t="str">
            <v>TSY0010192</v>
          </cell>
          <cell r="C11305" t="str">
            <v>220TSY0010192</v>
          </cell>
          <cell r="D11305" t="str">
            <v>箭型条410mm</v>
          </cell>
        </row>
        <row r="11306">
          <cell r="B11306" t="str">
            <v>TSY0010515</v>
          </cell>
          <cell r="C11306" t="str">
            <v>220TSY0010515</v>
          </cell>
          <cell r="D11306" t="str">
            <v>辅面料1</v>
          </cell>
        </row>
        <row r="11307">
          <cell r="B11307" t="str">
            <v>TSY0010525</v>
          </cell>
          <cell r="C11307" t="str">
            <v>220TSY0010525</v>
          </cell>
          <cell r="D11307" t="str">
            <v>吊紧带400mm*27mm*N</v>
          </cell>
        </row>
        <row r="11308">
          <cell r="B11308" t="str">
            <v>REM0003406</v>
          </cell>
          <cell r="C11308" t="str">
            <v>230REM0003406</v>
          </cell>
          <cell r="D11308" t="str">
            <v>欧马可501镜杆焊接件</v>
          </cell>
        </row>
        <row r="11309">
          <cell r="B11309" t="str">
            <v>REM0003407</v>
          </cell>
          <cell r="C11309" t="str">
            <v>230REM0003407</v>
          </cell>
          <cell r="D11309" t="str">
            <v>欧马可502镜杆焊接件</v>
          </cell>
        </row>
        <row r="11310">
          <cell r="B11310" t="str">
            <v>SCS0005541</v>
          </cell>
          <cell r="C11310" t="str">
            <v>230SCS0005541</v>
          </cell>
          <cell r="D11310" t="str">
            <v>主驾右侧调角器不带气囊</v>
          </cell>
        </row>
        <row r="11311">
          <cell r="B11311" t="str">
            <v>SCS0005542</v>
          </cell>
          <cell r="C11311" t="str">
            <v>230SCS0005542</v>
          </cell>
          <cell r="D11311" t="str">
            <v>副驾左侧调角器不带气囊</v>
          </cell>
        </row>
        <row r="11312">
          <cell r="B11312" t="str">
            <v>SHT0000403</v>
          </cell>
          <cell r="C11312" t="str">
            <v>230SHT0000403</v>
          </cell>
          <cell r="D11312" t="str">
            <v>副司机升降把手前黑色</v>
          </cell>
        </row>
        <row r="11313">
          <cell r="B11313" t="str">
            <v>SHT0000404</v>
          </cell>
          <cell r="C11313" t="str">
            <v>230SHT0000404</v>
          </cell>
          <cell r="D11313" t="str">
            <v>副司机升降把手后黑色</v>
          </cell>
        </row>
        <row r="11314">
          <cell r="B11314" t="str">
            <v>SHT0001320</v>
          </cell>
          <cell r="C11314" t="str">
            <v>230SHT0001320</v>
          </cell>
          <cell r="D11314" t="str">
            <v>减震扣组件</v>
          </cell>
        </row>
        <row r="11315">
          <cell r="B11315" t="str">
            <v>SHT0001711</v>
          </cell>
          <cell r="C11315" t="str">
            <v>230SHT0001711</v>
          </cell>
          <cell r="D11315" t="str">
            <v>减震扣组件</v>
          </cell>
        </row>
        <row r="11316">
          <cell r="B11316" t="str">
            <v>SHT0002294</v>
          </cell>
          <cell r="C11316" t="str">
            <v>230SHT0002294</v>
          </cell>
          <cell r="D11316" t="str">
            <v>调角器左上连接板组件</v>
          </cell>
        </row>
        <row r="11317">
          <cell r="B11317" t="str">
            <v>SHT0011056</v>
          </cell>
          <cell r="C11317" t="str">
            <v>230SHT0011056</v>
          </cell>
          <cell r="D11317" t="str">
            <v>阻尼拨杆连接塑料件</v>
          </cell>
        </row>
        <row r="11318">
          <cell r="B11318" t="str">
            <v>SHT0011392</v>
          </cell>
          <cell r="C11318" t="str">
            <v>230SHT0011392</v>
          </cell>
          <cell r="D11318" t="str">
            <v>导向销</v>
          </cell>
        </row>
        <row r="11319">
          <cell r="B11319" t="str">
            <v>SHT0011924</v>
          </cell>
          <cell r="C11319" t="str">
            <v>230SHT0011924</v>
          </cell>
          <cell r="D11319" t="str">
            <v>3.0平台防尘罩卡扣</v>
          </cell>
        </row>
        <row r="11320">
          <cell r="B11320" t="str">
            <v>SHT0014205</v>
          </cell>
          <cell r="C11320" t="str">
            <v>230SHT0014205</v>
          </cell>
          <cell r="D11320" t="str">
            <v>下框左连接梁总成</v>
          </cell>
        </row>
        <row r="11321">
          <cell r="B11321" t="str">
            <v>SHT0014359</v>
          </cell>
          <cell r="C11321" t="str">
            <v>230SHT0014359</v>
          </cell>
          <cell r="D11321" t="str">
            <v>下框右连接梁总成</v>
          </cell>
        </row>
        <row r="11322">
          <cell r="B11322" t="str">
            <v>SLT0002778</v>
          </cell>
          <cell r="C11322" t="str">
            <v>230SLT0002778</v>
          </cell>
          <cell r="D11322" t="str">
            <v>右侧安装板总成焊接总成</v>
          </cell>
        </row>
        <row r="11323">
          <cell r="B11323" t="str">
            <v>SLT0002779</v>
          </cell>
          <cell r="C11323" t="str">
            <v>230SLT0002779</v>
          </cell>
          <cell r="D11323" t="str">
            <v>右侧安装板总成焊接总成</v>
          </cell>
        </row>
        <row r="11324">
          <cell r="B11324" t="str">
            <v>SLT0002780</v>
          </cell>
          <cell r="C11324" t="str">
            <v>230SLT0002780</v>
          </cell>
          <cell r="D11324" t="str">
            <v>右侧安装板总成焊接总成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零件成本10.26"/>
    </sheetNames>
    <sheetDataSet>
      <sheetData sheetId="0">
        <row r="2">
          <cell r="B2" t="str">
            <v>TST0000303</v>
          </cell>
          <cell r="C2" t="str">
            <v>计量泵</v>
          </cell>
        </row>
        <row r="3">
          <cell r="B3" t="str">
            <v>TST0001886</v>
          </cell>
          <cell r="C3" t="str">
            <v>瓦格纳流量计</v>
          </cell>
        </row>
        <row r="4">
          <cell r="B4" t="str">
            <v>TST0000912</v>
          </cell>
          <cell r="C4" t="str">
            <v>齿轮油</v>
          </cell>
        </row>
        <row r="5">
          <cell r="B5" t="str">
            <v>TST0000657</v>
          </cell>
          <cell r="C5" t="str">
            <v>变频器（水泵用）</v>
          </cell>
        </row>
        <row r="6">
          <cell r="B6" t="str">
            <v>TST0001885</v>
          </cell>
          <cell r="C6" t="str">
            <v>瓦格纳喷枪</v>
          </cell>
        </row>
        <row r="7">
          <cell r="B7" t="str">
            <v>TST0001781</v>
          </cell>
          <cell r="C7" t="str">
            <v>油漆背压阀0-8bar</v>
          </cell>
        </row>
        <row r="8">
          <cell r="B8" t="str">
            <v>TST0001766</v>
          </cell>
          <cell r="C8" t="str">
            <v>隔膜泵ZIP52</v>
          </cell>
        </row>
        <row r="9">
          <cell r="B9" t="str">
            <v>TST0001773</v>
          </cell>
          <cell r="C9" t="str">
            <v>B组分换色阀维修包DN2.6</v>
          </cell>
        </row>
        <row r="10">
          <cell r="B10" t="str">
            <v>TST0000330</v>
          </cell>
          <cell r="C10" t="str">
            <v>松下200传感器</v>
          </cell>
        </row>
        <row r="11">
          <cell r="B11" t="str">
            <v>TST0000606</v>
          </cell>
          <cell r="C11" t="str">
            <v>机器人安全支架夹持器</v>
          </cell>
        </row>
        <row r="12">
          <cell r="B12" t="str">
            <v>TST0001831</v>
          </cell>
          <cell r="C12" t="str">
            <v>送丝机</v>
          </cell>
        </row>
        <row r="13">
          <cell r="B13" t="str">
            <v>TST0001772</v>
          </cell>
          <cell r="C13" t="str">
            <v>A组分换色阀维修包DN4.0</v>
          </cell>
        </row>
        <row r="14">
          <cell r="B14" t="str">
            <v>TST0000329</v>
          </cell>
          <cell r="C14" t="str">
            <v>转销轴160T</v>
          </cell>
        </row>
        <row r="15">
          <cell r="B15" t="str">
            <v>TST0000361</v>
          </cell>
          <cell r="C15" t="str">
            <v>真空泵</v>
          </cell>
        </row>
        <row r="16">
          <cell r="B16" t="str">
            <v>TST0001834</v>
          </cell>
          <cell r="C16" t="str">
            <v>机器人送丝机托架总成</v>
          </cell>
        </row>
        <row r="17">
          <cell r="B17" t="str">
            <v>TST0001036</v>
          </cell>
          <cell r="C17" t="str">
            <v>棘轮扳手</v>
          </cell>
        </row>
        <row r="18">
          <cell r="B18" t="str">
            <v>TST0001036</v>
          </cell>
          <cell r="C18" t="str">
            <v>棘轮扳手</v>
          </cell>
        </row>
        <row r="19">
          <cell r="B19" t="str">
            <v>TST0001861</v>
          </cell>
          <cell r="C19" t="str">
            <v>机器人人教器线</v>
          </cell>
        </row>
        <row r="20">
          <cell r="B20" t="str">
            <v>TST0000557</v>
          </cell>
          <cell r="C20" t="str">
            <v>气缸MGCMF40-600-R</v>
          </cell>
        </row>
        <row r="21">
          <cell r="B21" t="str">
            <v>TST0001782</v>
          </cell>
          <cell r="C21" t="str">
            <v>油漆背压阀维修包0-8bar</v>
          </cell>
        </row>
        <row r="22">
          <cell r="B22" t="str">
            <v>TST0000702</v>
          </cell>
          <cell r="C22" t="str">
            <v>立式单极离心泵</v>
          </cell>
        </row>
        <row r="23">
          <cell r="B23" t="str">
            <v>TST0000300</v>
          </cell>
          <cell r="C23" t="str">
            <v>夹码枪</v>
          </cell>
        </row>
        <row r="24">
          <cell r="B24" t="str">
            <v>TST0001780</v>
          </cell>
          <cell r="C24" t="str">
            <v>W905喷枪枪针三件套1.0</v>
          </cell>
        </row>
        <row r="25">
          <cell r="B25" t="str">
            <v>TST0001842</v>
          </cell>
          <cell r="C25" t="str">
            <v>旁路喷嘴安装座</v>
          </cell>
        </row>
        <row r="26">
          <cell r="B26" t="str">
            <v>TST0001747</v>
          </cell>
          <cell r="C26" t="str">
            <v>松线装置</v>
          </cell>
        </row>
        <row r="27">
          <cell r="B27" t="str">
            <v>TSY0000848</v>
          </cell>
          <cell r="C27" t="str">
            <v>磨刀石支撑架</v>
          </cell>
        </row>
        <row r="28">
          <cell r="B28" t="str">
            <v>TST0001767</v>
          </cell>
          <cell r="C28" t="str">
            <v>隔膜泵油漆维修包ZIP52</v>
          </cell>
        </row>
        <row r="29">
          <cell r="B29" t="str">
            <v>SHT0014018</v>
          </cell>
          <cell r="C29" t="str">
            <v>驾驶员座椅总成</v>
          </cell>
        </row>
        <row r="30">
          <cell r="B30" t="str">
            <v>TST0001768</v>
          </cell>
          <cell r="C30" t="str">
            <v>隔膜泵空气换向组件</v>
          </cell>
        </row>
        <row r="31">
          <cell r="B31" t="str">
            <v>TST0000907</v>
          </cell>
          <cell r="C31" t="str">
            <v>电机</v>
          </cell>
        </row>
        <row r="32">
          <cell r="B32" t="str">
            <v>TST0001725</v>
          </cell>
          <cell r="C32" t="str">
            <v>机器人专用电缆</v>
          </cell>
        </row>
        <row r="33">
          <cell r="B33" t="str">
            <v>TST0001763</v>
          </cell>
          <cell r="C33" t="str">
            <v>电子尺TLH-750</v>
          </cell>
        </row>
        <row r="34">
          <cell r="B34" t="str">
            <v>TST0000356</v>
          </cell>
          <cell r="C34" t="str">
            <v>空滤</v>
          </cell>
        </row>
        <row r="35">
          <cell r="B35" t="str">
            <v>TST0000823</v>
          </cell>
          <cell r="C35" t="str">
            <v>吸尘器</v>
          </cell>
        </row>
        <row r="36">
          <cell r="B36" t="str">
            <v>TST0001771</v>
          </cell>
          <cell r="C36" t="str">
            <v>调压过滤器维修包FFC</v>
          </cell>
        </row>
        <row r="37">
          <cell r="B37" t="str">
            <v>TST0001135</v>
          </cell>
          <cell r="C37" t="str">
            <v>手扳阀</v>
          </cell>
        </row>
        <row r="38">
          <cell r="B38" t="str">
            <v>TST0000309</v>
          </cell>
          <cell r="C38" t="str">
            <v>油水分离器</v>
          </cell>
        </row>
        <row r="39">
          <cell r="B39" t="str">
            <v>TST0001845</v>
          </cell>
          <cell r="C39" t="str">
            <v>脚轮φ170</v>
          </cell>
        </row>
        <row r="40">
          <cell r="B40" t="str">
            <v>TST0000732</v>
          </cell>
          <cell r="C40" t="str">
            <v>磨刀石</v>
          </cell>
        </row>
        <row r="41">
          <cell r="B41" t="str">
            <v>TST0000765</v>
          </cell>
          <cell r="C41" t="str">
            <v>断布机磨刀石组件</v>
          </cell>
        </row>
        <row r="42">
          <cell r="B42" t="str">
            <v>TST0000561</v>
          </cell>
          <cell r="C42" t="str">
            <v>滑块</v>
          </cell>
        </row>
        <row r="43">
          <cell r="B43" t="str">
            <v>TST0000305</v>
          </cell>
          <cell r="C43" t="str">
            <v>主键</v>
          </cell>
        </row>
        <row r="44">
          <cell r="B44" t="str">
            <v>TST0000643</v>
          </cell>
          <cell r="C44" t="str">
            <v>自愈式低电压并联电容器</v>
          </cell>
        </row>
        <row r="45">
          <cell r="B45" t="str">
            <v>TST0001816</v>
          </cell>
          <cell r="C45" t="str">
            <v>安全阀</v>
          </cell>
        </row>
        <row r="46">
          <cell r="B46" t="str">
            <v>TST0001846</v>
          </cell>
          <cell r="C46" t="str">
            <v>脚轮φ130</v>
          </cell>
        </row>
        <row r="47">
          <cell r="B47" t="str">
            <v>TST0000474</v>
          </cell>
          <cell r="C47" t="str">
            <v>千斤顶32T</v>
          </cell>
        </row>
        <row r="48">
          <cell r="B48" t="str">
            <v>TST0001141</v>
          </cell>
          <cell r="C48" t="str">
            <v>潜水泵</v>
          </cell>
        </row>
        <row r="49">
          <cell r="B49" t="str">
            <v>TST0001674</v>
          </cell>
          <cell r="C49" t="str">
            <v>地牛搬运车总成</v>
          </cell>
        </row>
        <row r="50">
          <cell r="B50" t="str">
            <v>TST0000589</v>
          </cell>
          <cell r="C50" t="str">
            <v>导轨φ25*600*φ70*40</v>
          </cell>
        </row>
        <row r="51">
          <cell r="B51" t="str">
            <v>SHT0014346</v>
          </cell>
          <cell r="C51" t="str">
            <v>卧铺吊带固定座</v>
          </cell>
        </row>
        <row r="52">
          <cell r="B52" t="str">
            <v>TST0000683</v>
          </cell>
          <cell r="C52" t="str">
            <v>滑轨</v>
          </cell>
        </row>
        <row r="53">
          <cell r="B53" t="str">
            <v>TST0001151</v>
          </cell>
          <cell r="C53" t="str">
            <v>钼丝</v>
          </cell>
        </row>
        <row r="54">
          <cell r="B54" t="str">
            <v>TST0001606</v>
          </cell>
          <cell r="C54" t="str">
            <v>自吸泵</v>
          </cell>
        </row>
        <row r="55">
          <cell r="B55" t="str">
            <v>TST0000547</v>
          </cell>
          <cell r="C55" t="str">
            <v>风扳机B1012</v>
          </cell>
        </row>
        <row r="56">
          <cell r="B56" t="str">
            <v>TST0000547</v>
          </cell>
          <cell r="C56" t="str">
            <v>风扳机B1012</v>
          </cell>
        </row>
        <row r="57">
          <cell r="B57" t="str">
            <v>TST0000668</v>
          </cell>
          <cell r="C57" t="str">
            <v>M20上电极AT16-27B-2-022</v>
          </cell>
        </row>
        <row r="58">
          <cell r="B58" t="str">
            <v>TST0001601</v>
          </cell>
          <cell r="C58" t="str">
            <v>冷冻机油</v>
          </cell>
        </row>
        <row r="59">
          <cell r="B59" t="str">
            <v>TST0001601</v>
          </cell>
          <cell r="C59" t="str">
            <v>冷冻机油</v>
          </cell>
        </row>
        <row r="60">
          <cell r="B60" t="str">
            <v>SHT0000557</v>
          </cell>
          <cell r="C60" t="str">
            <v>驾驶员底支架总成</v>
          </cell>
        </row>
        <row r="61">
          <cell r="B61" t="str">
            <v>TST0000463</v>
          </cell>
          <cell r="C61" t="str">
            <v>电磁铁</v>
          </cell>
        </row>
        <row r="62">
          <cell r="B62" t="str">
            <v>TST0000776</v>
          </cell>
          <cell r="C62" t="str">
            <v>高效过滤器（h13）</v>
          </cell>
        </row>
        <row r="63">
          <cell r="B63" t="str">
            <v>TST0001159</v>
          </cell>
          <cell r="C63" t="str">
            <v>接触器</v>
          </cell>
        </row>
        <row r="64">
          <cell r="B64" t="str">
            <v>TST0001726</v>
          </cell>
          <cell r="C64" t="str">
            <v>机器人送丝软管</v>
          </cell>
        </row>
        <row r="65">
          <cell r="B65" t="str">
            <v>TST0001764</v>
          </cell>
          <cell r="C65" t="str">
            <v>机立安全阀EL24V</v>
          </cell>
        </row>
        <row r="66">
          <cell r="B66" t="str">
            <v>TST0000634</v>
          </cell>
          <cell r="C66" t="str">
            <v>保险块250T</v>
          </cell>
        </row>
        <row r="67">
          <cell r="B67" t="str">
            <v>TST0001760</v>
          </cell>
          <cell r="C67" t="str">
            <v>安全阀安装块（28泵）</v>
          </cell>
        </row>
        <row r="68">
          <cell r="B68" t="str">
            <v>TST0001729</v>
          </cell>
          <cell r="C68" t="str">
            <v>轴流风机380V</v>
          </cell>
        </row>
        <row r="69">
          <cell r="B69" t="str">
            <v>TST0001852</v>
          </cell>
          <cell r="C69" t="str">
            <v>尼龙轮</v>
          </cell>
        </row>
        <row r="70">
          <cell r="B70" t="str">
            <v>TST0000573</v>
          </cell>
          <cell r="C70" t="str">
            <v>镶件φ26*φ10.5*38</v>
          </cell>
        </row>
        <row r="71">
          <cell r="B71" t="str">
            <v>TMI0000075</v>
          </cell>
          <cell r="C71" t="str">
            <v>色粉I9045</v>
          </cell>
        </row>
        <row r="72">
          <cell r="B72" t="str">
            <v>TST0001765</v>
          </cell>
          <cell r="C72" t="str">
            <v>水质过滤器BTM30</v>
          </cell>
        </row>
        <row r="73">
          <cell r="B73" t="str">
            <v>TST0000664</v>
          </cell>
          <cell r="C73" t="str">
            <v>上电极AT16-27B-022</v>
          </cell>
        </row>
        <row r="74">
          <cell r="B74" t="str">
            <v>TST0000620</v>
          </cell>
          <cell r="C74" t="str">
            <v>轴流风机400</v>
          </cell>
        </row>
        <row r="75">
          <cell r="B75" t="str">
            <v>TST0001677</v>
          </cell>
          <cell r="C75" t="str">
            <v>减压阀SMCAR40-04BG-A</v>
          </cell>
        </row>
        <row r="76">
          <cell r="B76" t="str">
            <v>TST0001672</v>
          </cell>
          <cell r="C76" t="str">
            <v>气缸</v>
          </cell>
        </row>
        <row r="77">
          <cell r="B77" t="str">
            <v>TST0001826</v>
          </cell>
          <cell r="C77" t="str">
            <v>正极线缆</v>
          </cell>
        </row>
        <row r="78">
          <cell r="B78" t="str">
            <v>TST0000682</v>
          </cell>
          <cell r="C78" t="str">
            <v>气体过滤器</v>
          </cell>
        </row>
        <row r="79">
          <cell r="B79" t="str">
            <v>TST0000482</v>
          </cell>
          <cell r="C79" t="str">
            <v>空气滤芯（气泵用）</v>
          </cell>
        </row>
        <row r="80">
          <cell r="B80" t="str">
            <v>TST0000534</v>
          </cell>
          <cell r="C80" t="str">
            <v>扭力扳手0-300N.M</v>
          </cell>
        </row>
        <row r="81">
          <cell r="B81" t="str">
            <v>SHT0000432</v>
          </cell>
          <cell r="C81" t="str">
            <v>减震器总成</v>
          </cell>
        </row>
        <row r="82">
          <cell r="B82" t="str">
            <v>SHT0001725</v>
          </cell>
          <cell r="C82" t="str">
            <v>窄车吊铺</v>
          </cell>
        </row>
        <row r="83">
          <cell r="B83" t="str">
            <v>SHT0001725</v>
          </cell>
          <cell r="C83" t="str">
            <v>窄车吊铺</v>
          </cell>
        </row>
        <row r="84">
          <cell r="B84" t="str">
            <v>TST0000469</v>
          </cell>
          <cell r="C84" t="str">
            <v>保险块 160T</v>
          </cell>
        </row>
        <row r="85">
          <cell r="B85" t="str">
            <v>TST0000496</v>
          </cell>
          <cell r="C85" t="str">
            <v>鹅颈（机器人）</v>
          </cell>
        </row>
        <row r="86">
          <cell r="B86" t="str">
            <v>TST0000636</v>
          </cell>
          <cell r="C86" t="str">
            <v>扭力扳手</v>
          </cell>
        </row>
        <row r="87">
          <cell r="B87" t="str">
            <v>TST0000955</v>
          </cell>
          <cell r="C87" t="str">
            <v>电熨斗</v>
          </cell>
        </row>
        <row r="88">
          <cell r="B88" t="str">
            <v>REM0003299</v>
          </cell>
          <cell r="C88" t="str">
            <v>C7左后视镜总成电动老状态</v>
          </cell>
        </row>
        <row r="89">
          <cell r="B89" t="str">
            <v>TMA0000575</v>
          </cell>
          <cell r="C89" t="str">
            <v>H6主镜内衬</v>
          </cell>
        </row>
        <row r="90">
          <cell r="B90" t="str">
            <v>SHT0000741</v>
          </cell>
          <cell r="C90" t="str">
            <v>司机座框减震模块化总成</v>
          </cell>
        </row>
        <row r="91">
          <cell r="B91" t="str">
            <v>TSY0000470</v>
          </cell>
          <cell r="C91" t="str">
            <v>钢丝手套小号</v>
          </cell>
        </row>
        <row r="92">
          <cell r="B92" t="str">
            <v>TST0001833</v>
          </cell>
          <cell r="C92" t="str">
            <v>机器人压臂总成</v>
          </cell>
        </row>
        <row r="93">
          <cell r="B93" t="str">
            <v>TST0000144</v>
          </cell>
          <cell r="C93" t="str">
            <v>水钻钻头φ168*450</v>
          </cell>
        </row>
        <row r="94">
          <cell r="B94" t="str">
            <v>TST0001825</v>
          </cell>
          <cell r="C94" t="str">
            <v>电磁起动器</v>
          </cell>
        </row>
        <row r="95">
          <cell r="B95" t="str">
            <v>TST0001636</v>
          </cell>
          <cell r="C95" t="str">
            <v>马路标线漆黄</v>
          </cell>
        </row>
        <row r="96">
          <cell r="B96" t="str">
            <v>TST0000681</v>
          </cell>
          <cell r="C96" t="str">
            <v>电梯同步皮带</v>
          </cell>
        </row>
        <row r="97">
          <cell r="B97" t="str">
            <v>TST0000485</v>
          </cell>
          <cell r="C97" t="str">
            <v>副键  沧锻80T</v>
          </cell>
        </row>
        <row r="98">
          <cell r="B98" t="str">
            <v>SLT0002781</v>
          </cell>
          <cell r="C98" t="str">
            <v>后排座椅总成</v>
          </cell>
        </row>
        <row r="99">
          <cell r="B99" t="str">
            <v>TST0000680</v>
          </cell>
          <cell r="C99" t="str">
            <v>板网 40*40</v>
          </cell>
        </row>
        <row r="100">
          <cell r="B100" t="str">
            <v>TST0001255</v>
          </cell>
          <cell r="C100" t="str">
            <v>铣刀12</v>
          </cell>
        </row>
        <row r="101">
          <cell r="B101" t="str">
            <v>TST0000546</v>
          </cell>
          <cell r="C101" t="str">
            <v>锯片φ315</v>
          </cell>
        </row>
        <row r="102">
          <cell r="B102" t="str">
            <v>TST0000510</v>
          </cell>
          <cell r="C102" t="str">
            <v>电锤</v>
          </cell>
        </row>
        <row r="103">
          <cell r="B103" t="str">
            <v>REM0003300</v>
          </cell>
          <cell r="C103" t="str">
            <v>C7右后视镜总成电动老状态</v>
          </cell>
        </row>
        <row r="104">
          <cell r="B104" t="str">
            <v>TST0001142</v>
          </cell>
          <cell r="C104" t="str">
            <v>气管φ12</v>
          </cell>
        </row>
        <row r="105">
          <cell r="B105" t="str">
            <v>TST0001213</v>
          </cell>
          <cell r="C105" t="str">
            <v>φ10气管</v>
          </cell>
        </row>
        <row r="106">
          <cell r="B106" t="str">
            <v>SHT0012401</v>
          </cell>
          <cell r="C106" t="str">
            <v>扶手底支架安装总成</v>
          </cell>
        </row>
        <row r="107">
          <cell r="B107" t="str">
            <v>TST0001738</v>
          </cell>
          <cell r="C107" t="str">
            <v>气缸</v>
          </cell>
        </row>
        <row r="108">
          <cell r="B108" t="str">
            <v>TST0000906</v>
          </cell>
          <cell r="C108" t="str">
            <v>电机齿轮</v>
          </cell>
        </row>
        <row r="109">
          <cell r="B109" t="str">
            <v>TST0001096</v>
          </cell>
          <cell r="C109" t="str">
            <v>LED大灯</v>
          </cell>
        </row>
        <row r="110">
          <cell r="B110" t="str">
            <v>TST0000973</v>
          </cell>
          <cell r="C110" t="str">
            <v>氩弧焊枪</v>
          </cell>
        </row>
        <row r="111">
          <cell r="B111" t="str">
            <v>TMA0000178</v>
          </cell>
          <cell r="C111" t="str">
            <v>9094底涂剂</v>
          </cell>
        </row>
        <row r="112">
          <cell r="B112" t="str">
            <v>SCS0001529</v>
          </cell>
          <cell r="C112" t="str">
            <v>MA501主驾座骨架总成电动</v>
          </cell>
        </row>
        <row r="113">
          <cell r="B113" t="str">
            <v>SCS0004067</v>
          </cell>
          <cell r="C113" t="str">
            <v>B40司机座框总成</v>
          </cell>
        </row>
        <row r="114">
          <cell r="B114" t="str">
            <v>SCS0004067</v>
          </cell>
          <cell r="C114" t="str">
            <v>B40司机座框总成</v>
          </cell>
        </row>
        <row r="115">
          <cell r="B115" t="str">
            <v>BEC0010024</v>
          </cell>
          <cell r="C115" t="str">
            <v>ECU总成</v>
          </cell>
        </row>
        <row r="116">
          <cell r="B116" t="str">
            <v>TAT0010043</v>
          </cell>
          <cell r="C116" t="str">
            <v>H6正驾座椅包装箱</v>
          </cell>
        </row>
        <row r="117">
          <cell r="B117" t="str">
            <v>SCS0001374</v>
          </cell>
          <cell r="C117" t="str">
            <v>主驾座骨架总成</v>
          </cell>
        </row>
        <row r="118">
          <cell r="B118" t="str">
            <v>TST0001841</v>
          </cell>
          <cell r="C118" t="str">
            <v>W905自动喷枪空气帽螺母</v>
          </cell>
        </row>
        <row r="119">
          <cell r="B119" t="str">
            <v>TST0000742</v>
          </cell>
          <cell r="C119" t="str">
            <v>机油</v>
          </cell>
        </row>
        <row r="120">
          <cell r="B120" t="str">
            <v>TST0001839</v>
          </cell>
          <cell r="C120" t="str">
            <v>电扭力扳手</v>
          </cell>
        </row>
        <row r="121">
          <cell r="B121" t="str">
            <v>TST0000618</v>
          </cell>
          <cell r="C121" t="str">
            <v>交流接触器CJX2-5011</v>
          </cell>
        </row>
        <row r="122">
          <cell r="B122" t="str">
            <v>TST0000572</v>
          </cell>
          <cell r="C122" t="str">
            <v>子母冲16*13*13.1*9.1*70</v>
          </cell>
        </row>
        <row r="123">
          <cell r="B123" t="str">
            <v>TST0000256</v>
          </cell>
          <cell r="C123" t="str">
            <v>导柱组件MYAP32-180</v>
          </cell>
        </row>
        <row r="124">
          <cell r="B124" t="str">
            <v>TST0000691</v>
          </cell>
          <cell r="C124" t="str">
            <v>M20座框定位块D左</v>
          </cell>
        </row>
        <row r="125">
          <cell r="B125" t="str">
            <v>TST0000325</v>
          </cell>
          <cell r="C125" t="str">
            <v>轴承</v>
          </cell>
        </row>
        <row r="126">
          <cell r="B126" t="str">
            <v>TST0000693</v>
          </cell>
          <cell r="C126" t="str">
            <v>M20座框定位块F左</v>
          </cell>
        </row>
        <row r="127">
          <cell r="B127" t="str">
            <v>TST0000694</v>
          </cell>
          <cell r="C127" t="str">
            <v>M20座框定位块G右</v>
          </cell>
        </row>
        <row r="128">
          <cell r="B128" t="str">
            <v>TST0000146</v>
          </cell>
          <cell r="C128" t="str">
            <v>钻头ф28</v>
          </cell>
        </row>
        <row r="129">
          <cell r="B129" t="str">
            <v>TAT0010044</v>
          </cell>
          <cell r="C129" t="str">
            <v>H6副驾座椅包装箱</v>
          </cell>
        </row>
        <row r="130">
          <cell r="B130" t="str">
            <v>TMA0000576</v>
          </cell>
          <cell r="C130" t="str">
            <v>H6补盲镜内衬</v>
          </cell>
        </row>
        <row r="131">
          <cell r="B131" t="str">
            <v>TST0000293</v>
          </cell>
          <cell r="C131" t="str">
            <v>油污清洁精</v>
          </cell>
        </row>
        <row r="132">
          <cell r="B132" t="str">
            <v>TST0000965</v>
          </cell>
          <cell r="C132" t="str">
            <v>专用清洗剂</v>
          </cell>
        </row>
        <row r="133">
          <cell r="B133" t="str">
            <v>TFT0000006</v>
          </cell>
          <cell r="C133" t="str">
            <v>无苯胶（强力喷胶）</v>
          </cell>
        </row>
        <row r="134">
          <cell r="B134" t="str">
            <v>TFT0000006</v>
          </cell>
          <cell r="C134" t="str">
            <v>无苯胶（强力喷胶）</v>
          </cell>
        </row>
        <row r="135">
          <cell r="B135" t="str">
            <v>TST0000454</v>
          </cell>
          <cell r="C135" t="str">
            <v>铆线模具</v>
          </cell>
        </row>
        <row r="136">
          <cell r="B136" t="str">
            <v>TST0000328</v>
          </cell>
          <cell r="C136" t="str">
            <v>主副键尾丙</v>
          </cell>
        </row>
        <row r="137">
          <cell r="B137" t="str">
            <v>TST0000903</v>
          </cell>
          <cell r="C137" t="str">
            <v>电容</v>
          </cell>
        </row>
        <row r="138">
          <cell r="B138" t="str">
            <v>TST0001191</v>
          </cell>
          <cell r="C138" t="str">
            <v>电瓶</v>
          </cell>
        </row>
        <row r="139">
          <cell r="B139" t="str">
            <v>BEC0010039</v>
          </cell>
          <cell r="C139" t="str">
            <v>通风加热控制器ECU</v>
          </cell>
        </row>
        <row r="140">
          <cell r="B140" t="str">
            <v>BEC0010087</v>
          </cell>
          <cell r="C140" t="str">
            <v>经济型单通风ECU</v>
          </cell>
        </row>
        <row r="141">
          <cell r="B141" t="str">
            <v>TSY0000850</v>
          </cell>
          <cell r="C141" t="str">
            <v>磨刀石转轮</v>
          </cell>
        </row>
        <row r="142">
          <cell r="B142" t="str">
            <v>TST0001824</v>
          </cell>
          <cell r="C142" t="str">
            <v>气动拉铆枪</v>
          </cell>
        </row>
        <row r="143">
          <cell r="B143" t="str">
            <v>TST0001775</v>
          </cell>
          <cell r="C143" t="str">
            <v>混合管搅拌芯6-32E</v>
          </cell>
        </row>
        <row r="144">
          <cell r="B144" t="str">
            <v>REM0000214</v>
          </cell>
          <cell r="C144" t="str">
            <v>C35DB高配左后视镜魅力橙</v>
          </cell>
        </row>
        <row r="145">
          <cell r="B145" t="str">
            <v>SLT0000631</v>
          </cell>
          <cell r="C145" t="str">
            <v>窄体三排三人座(三点式）</v>
          </cell>
        </row>
        <row r="146">
          <cell r="B146" t="str">
            <v>TST0001597</v>
          </cell>
          <cell r="C146" t="str">
            <v>反光漆白</v>
          </cell>
        </row>
        <row r="147">
          <cell r="B147" t="str">
            <v>TST0001598</v>
          </cell>
          <cell r="C147" t="str">
            <v>反光漆红</v>
          </cell>
        </row>
        <row r="148">
          <cell r="B148" t="str">
            <v>TST0001597</v>
          </cell>
          <cell r="C148" t="str">
            <v>反光漆白</v>
          </cell>
        </row>
        <row r="149">
          <cell r="B149" t="str">
            <v>TST0001598</v>
          </cell>
          <cell r="C149" t="str">
            <v>反光漆红</v>
          </cell>
        </row>
        <row r="150">
          <cell r="B150" t="str">
            <v>SLT0000553</v>
          </cell>
          <cell r="C150" t="str">
            <v>一排四人联体坐垫（右舵）</v>
          </cell>
        </row>
        <row r="151">
          <cell r="B151" t="str">
            <v>TST0000649</v>
          </cell>
          <cell r="C151" t="str">
            <v>皮带S5M550</v>
          </cell>
        </row>
        <row r="152">
          <cell r="B152" t="str">
            <v>REM0000225</v>
          </cell>
          <cell r="C152" t="str">
            <v>C35DB高配右后视镜心悦蓝</v>
          </cell>
        </row>
        <row r="153">
          <cell r="B153" t="str">
            <v>TST0001727</v>
          </cell>
          <cell r="C153" t="str">
            <v>齿轮</v>
          </cell>
        </row>
        <row r="154">
          <cell r="B154" t="str">
            <v>TST0001727</v>
          </cell>
          <cell r="C154" t="str">
            <v>齿轮</v>
          </cell>
        </row>
        <row r="155">
          <cell r="B155" t="str">
            <v>REM0000223</v>
          </cell>
          <cell r="C155" t="str">
            <v>C35DB全景左视摄像头总成</v>
          </cell>
        </row>
        <row r="156">
          <cell r="B156" t="str">
            <v>REM0000236</v>
          </cell>
          <cell r="C156" t="str">
            <v>C35DB全景右视摄像头总成</v>
          </cell>
        </row>
        <row r="157">
          <cell r="B157" t="str">
            <v>REM0002536</v>
          </cell>
          <cell r="C157" t="str">
            <v>2200右后视镜</v>
          </cell>
        </row>
        <row r="158">
          <cell r="B158" t="str">
            <v>SHT0000683</v>
          </cell>
          <cell r="C158" t="str">
            <v>下卧铺椰棕总成加厚加宽</v>
          </cell>
        </row>
        <row r="159">
          <cell r="B159" t="str">
            <v>TST0000542</v>
          </cell>
          <cell r="C159" t="str">
            <v>入子φ15*φ10*19.5</v>
          </cell>
        </row>
        <row r="160">
          <cell r="B160" t="str">
            <v>TAT0010051</v>
          </cell>
          <cell r="C160" t="str">
            <v>H6正驾单体纸箱</v>
          </cell>
        </row>
        <row r="161">
          <cell r="B161" t="str">
            <v>TST0000638</v>
          </cell>
          <cell r="C161" t="str">
            <v>弹簧秤LTZ-20</v>
          </cell>
        </row>
        <row r="162">
          <cell r="B162" t="str">
            <v>SHT0013851</v>
          </cell>
          <cell r="C162" t="str">
            <v>软垫总成A</v>
          </cell>
        </row>
        <row r="163">
          <cell r="B163" t="str">
            <v>SHT0013853</v>
          </cell>
          <cell r="C163" t="str">
            <v>软垫总成B</v>
          </cell>
        </row>
        <row r="164">
          <cell r="B164" t="str">
            <v>SHT0014353</v>
          </cell>
          <cell r="C164" t="str">
            <v>软垫总成B</v>
          </cell>
        </row>
        <row r="165">
          <cell r="B165" t="str">
            <v>SHT0010941</v>
          </cell>
          <cell r="C165" t="str">
            <v>升降速降开关气管总成</v>
          </cell>
        </row>
        <row r="166">
          <cell r="B166" t="str">
            <v>SHT0010941</v>
          </cell>
          <cell r="C166" t="str">
            <v>升降速降开关气管总成</v>
          </cell>
        </row>
        <row r="167">
          <cell r="B167" t="str">
            <v>TMP5003066</v>
          </cell>
          <cell r="C167" t="str">
            <v>阿斯塔蓝色漆126680</v>
          </cell>
        </row>
        <row r="168">
          <cell r="B168" t="str">
            <v>REM0000227</v>
          </cell>
          <cell r="C168" t="str">
            <v>C35DB高配右后视镜魅力橙</v>
          </cell>
        </row>
        <row r="169">
          <cell r="B169" t="str">
            <v>SHT0014352</v>
          </cell>
          <cell r="C169" t="str">
            <v>下卧铺面套总成</v>
          </cell>
        </row>
        <row r="170">
          <cell r="B170" t="str">
            <v>TST0000093</v>
          </cell>
          <cell r="C170" t="str">
            <v>无功率补偿控制器</v>
          </cell>
        </row>
        <row r="171">
          <cell r="B171" t="str">
            <v>TST0000708</v>
          </cell>
          <cell r="C171" t="str">
            <v>镀锌管(米)</v>
          </cell>
        </row>
        <row r="172">
          <cell r="B172" t="str">
            <v>SHT0010636</v>
          </cell>
          <cell r="C172" t="str">
            <v>主驾高配安全带总成</v>
          </cell>
        </row>
        <row r="173">
          <cell r="B173" t="str">
            <v>SHT0010808</v>
          </cell>
          <cell r="C173" t="str">
            <v>外绞架固定块B</v>
          </cell>
        </row>
        <row r="174">
          <cell r="B174" t="str">
            <v>SCS0004087</v>
          </cell>
          <cell r="C174" t="str">
            <v>B40副司机背骨架焊连动杆</v>
          </cell>
        </row>
        <row r="175">
          <cell r="B175" t="str">
            <v>SCS0004087</v>
          </cell>
          <cell r="C175" t="str">
            <v>B40副司机背骨架焊连动杆</v>
          </cell>
        </row>
        <row r="176">
          <cell r="B176" t="str">
            <v>SBS0010148</v>
          </cell>
          <cell r="C176" t="str">
            <v>窄车一排三人座骨架总成</v>
          </cell>
        </row>
        <row r="177">
          <cell r="B177" t="str">
            <v>SLT0000470</v>
          </cell>
          <cell r="C177" t="str">
            <v>宽车左舵一排三人座（新）</v>
          </cell>
        </row>
        <row r="178">
          <cell r="B178" t="str">
            <v>SHT0000701</v>
          </cell>
          <cell r="C178" t="str">
            <v>升降速降开关气管总成</v>
          </cell>
        </row>
        <row r="179">
          <cell r="B179" t="str">
            <v>SHT0000701</v>
          </cell>
          <cell r="C179" t="str">
            <v>升降速降开关气管总成</v>
          </cell>
        </row>
        <row r="180">
          <cell r="B180" t="str">
            <v>TST0000669</v>
          </cell>
          <cell r="C180" t="str">
            <v>M20下电极AT16-27B-2-022</v>
          </cell>
        </row>
        <row r="181">
          <cell r="B181" t="str">
            <v>TST0000808</v>
          </cell>
          <cell r="C181" t="str">
            <v>油漆蓝</v>
          </cell>
        </row>
        <row r="182">
          <cell r="B182" t="str">
            <v>TST0000808</v>
          </cell>
          <cell r="C182" t="str">
            <v>油漆蓝</v>
          </cell>
        </row>
        <row r="183">
          <cell r="B183" t="str">
            <v>TST0000508</v>
          </cell>
          <cell r="C183" t="str">
            <v>电磁钻</v>
          </cell>
        </row>
        <row r="184">
          <cell r="B184" t="str">
            <v>SLT0000656</v>
          </cell>
          <cell r="C184" t="str">
            <v>窄车加长14人一排三人座</v>
          </cell>
        </row>
        <row r="185">
          <cell r="B185" t="str">
            <v>REM0002045</v>
          </cell>
          <cell r="C185" t="str">
            <v>华菱右后视镜湖南</v>
          </cell>
        </row>
        <row r="186">
          <cell r="B186" t="str">
            <v>TST0001769</v>
          </cell>
          <cell r="C186" t="str">
            <v>过滤器滤网100目</v>
          </cell>
        </row>
        <row r="187">
          <cell r="B187" t="str">
            <v>TST0000538</v>
          </cell>
          <cell r="C187" t="str">
            <v>焊枪200A</v>
          </cell>
        </row>
        <row r="188">
          <cell r="B188" t="str">
            <v>TST0001160</v>
          </cell>
          <cell r="C188" t="str">
            <v>角磨机</v>
          </cell>
        </row>
        <row r="189">
          <cell r="B189" t="str">
            <v>REM0000212</v>
          </cell>
          <cell r="C189" t="str">
            <v>C35DB高配左后视镜心悦蓝</v>
          </cell>
        </row>
        <row r="190">
          <cell r="B190" t="str">
            <v>REM0000216</v>
          </cell>
          <cell r="C190" t="str">
            <v>C35DB高配左后视镜酷感红</v>
          </cell>
        </row>
        <row r="191">
          <cell r="B191" t="str">
            <v>REM0000229</v>
          </cell>
          <cell r="C191" t="str">
            <v>C35DB高配右后视镜酷感红</v>
          </cell>
        </row>
        <row r="192">
          <cell r="B192" t="str">
            <v>SLT0001591</v>
          </cell>
          <cell r="C192" t="str">
            <v>一排四人联体坐垫5990</v>
          </cell>
        </row>
        <row r="193">
          <cell r="B193" t="str">
            <v>TAT0010052</v>
          </cell>
          <cell r="C193" t="str">
            <v>H6副驾单体纸箱</v>
          </cell>
        </row>
        <row r="194">
          <cell r="B194" t="str">
            <v>SHT0000398</v>
          </cell>
          <cell r="C194" t="str">
            <v>升降器总成</v>
          </cell>
        </row>
        <row r="195">
          <cell r="B195" t="str">
            <v>REM0003377</v>
          </cell>
          <cell r="C195" t="str">
            <v>特种车4M左后视镜</v>
          </cell>
        </row>
        <row r="196">
          <cell r="B196" t="str">
            <v>REM0003378</v>
          </cell>
          <cell r="C196" t="str">
            <v>特种车4M右后视镜</v>
          </cell>
        </row>
        <row r="197">
          <cell r="B197" t="str">
            <v>REM0001507</v>
          </cell>
          <cell r="C197" t="str">
            <v>F2400右后视镜</v>
          </cell>
        </row>
        <row r="198">
          <cell r="B198" t="str">
            <v>TST0000398</v>
          </cell>
          <cell r="C198" t="str">
            <v>冲头涂层φ10.6*φ13*100</v>
          </cell>
        </row>
        <row r="199">
          <cell r="B199" t="str">
            <v>SCS0001623</v>
          </cell>
          <cell r="C199" t="str">
            <v>三排左座椅地脚链接总成</v>
          </cell>
        </row>
        <row r="200">
          <cell r="B200" t="str">
            <v>SCS0001623</v>
          </cell>
          <cell r="C200" t="str">
            <v>三排左座椅地脚链接总成</v>
          </cell>
        </row>
        <row r="201">
          <cell r="B201" t="str">
            <v>SLT0001592</v>
          </cell>
          <cell r="C201" t="str">
            <v>K1窄车右舵一排三人座</v>
          </cell>
        </row>
        <row r="202">
          <cell r="B202" t="str">
            <v>REM0000217</v>
          </cell>
          <cell r="C202" t="str">
            <v>C35DB左后视镜(高配)钛灰</v>
          </cell>
        </row>
        <row r="203">
          <cell r="B203" t="str">
            <v>REM0000218</v>
          </cell>
          <cell r="C203" t="str">
            <v>C35DB左后视镜高配大漠金</v>
          </cell>
        </row>
        <row r="204">
          <cell r="B204" t="str">
            <v>REM0000230</v>
          </cell>
          <cell r="C204" t="str">
            <v>C35DB右后视镜(高配)钛灰</v>
          </cell>
        </row>
        <row r="205">
          <cell r="B205" t="str">
            <v>REM0000231</v>
          </cell>
          <cell r="C205" t="str">
            <v>C35DB右后视镜高配大漠金</v>
          </cell>
        </row>
        <row r="206">
          <cell r="B206" t="str">
            <v>SLT0000483</v>
          </cell>
          <cell r="C206" t="str">
            <v>K1窄车长轴一排三人座</v>
          </cell>
        </row>
        <row r="207">
          <cell r="B207" t="str">
            <v>TST0001770</v>
          </cell>
          <cell r="C207" t="str">
            <v>调压过滤器滤网100目</v>
          </cell>
        </row>
        <row r="208">
          <cell r="B208" t="str">
            <v>TMI0000096</v>
          </cell>
          <cell r="C208" t="str">
            <v>色粉H8191</v>
          </cell>
        </row>
        <row r="209">
          <cell r="B209" t="str">
            <v>TST0000738</v>
          </cell>
          <cell r="C209" t="str">
            <v>德盛旋梭</v>
          </cell>
        </row>
        <row r="210">
          <cell r="B210" t="str">
            <v>TST0000370</v>
          </cell>
          <cell r="C210" t="str">
            <v>18#铁丝</v>
          </cell>
        </row>
        <row r="211">
          <cell r="B211" t="str">
            <v>TST0001042</v>
          </cell>
          <cell r="C211" t="str">
            <v>护套线2*1.5</v>
          </cell>
        </row>
        <row r="212">
          <cell r="B212" t="str">
            <v>TST0001091</v>
          </cell>
          <cell r="C212" t="str">
            <v>PVC管</v>
          </cell>
        </row>
        <row r="213">
          <cell r="B213" t="str">
            <v>REM0002564</v>
          </cell>
          <cell r="C213" t="str">
            <v>F1780窄车右后视镜</v>
          </cell>
        </row>
        <row r="214">
          <cell r="B214" t="str">
            <v>REM0001506</v>
          </cell>
          <cell r="C214" t="str">
            <v>F2400左后视镜</v>
          </cell>
        </row>
        <row r="215">
          <cell r="B215" t="str">
            <v>REM0002900</v>
          </cell>
          <cell r="C215" t="str">
            <v>C35DB低配左后视镜底漆</v>
          </cell>
        </row>
        <row r="216">
          <cell r="B216" t="str">
            <v>REM0000192</v>
          </cell>
          <cell r="C216" t="str">
            <v>C35DB中配左后视镜魅力橙</v>
          </cell>
        </row>
        <row r="217">
          <cell r="B217" t="str">
            <v>REM0000203</v>
          </cell>
          <cell r="C217" t="str">
            <v>C35DB中配右后视镜魅力橙</v>
          </cell>
        </row>
        <row r="218">
          <cell r="B218" t="str">
            <v>TMP5003094</v>
          </cell>
          <cell r="C218" t="str">
            <v>L-A5W宝石蓝</v>
          </cell>
        </row>
        <row r="219">
          <cell r="B219" t="str">
            <v>TST0000472</v>
          </cell>
          <cell r="C219" t="str">
            <v>电热锅</v>
          </cell>
        </row>
        <row r="220">
          <cell r="B220" t="str">
            <v>TST0000559</v>
          </cell>
          <cell r="C220" t="str">
            <v>导轨BRC20R0-1-L160</v>
          </cell>
        </row>
        <row r="221">
          <cell r="B221" t="str">
            <v>TST0000626</v>
          </cell>
          <cell r="C221" t="str">
            <v>风扇（机器人用）</v>
          </cell>
        </row>
        <row r="222">
          <cell r="B222" t="str">
            <v>TST0001874</v>
          </cell>
          <cell r="C222" t="str">
            <v>水流量开关</v>
          </cell>
        </row>
        <row r="223">
          <cell r="B223" t="str">
            <v>SHT0002632</v>
          </cell>
          <cell r="C223" t="str">
            <v>副驾靠背护面总成</v>
          </cell>
        </row>
        <row r="224">
          <cell r="B224" t="str">
            <v>TMP5003081</v>
          </cell>
          <cell r="C224" t="str">
            <v>溶剂型色漆WLF126681</v>
          </cell>
        </row>
        <row r="225">
          <cell r="B225" t="str">
            <v>REM0002563</v>
          </cell>
          <cell r="C225" t="str">
            <v>F1780窄车左后视镜</v>
          </cell>
        </row>
        <row r="226">
          <cell r="B226" t="str">
            <v>REM0002054</v>
          </cell>
          <cell r="C226" t="str">
            <v>华菱之星高顶右后视镜湖南</v>
          </cell>
        </row>
        <row r="227">
          <cell r="B227" t="str">
            <v>TST0000380</v>
          </cell>
          <cell r="C227" t="str">
            <v>冲头涂层φ20*φ16.1*64</v>
          </cell>
        </row>
        <row r="228">
          <cell r="B228" t="str">
            <v>REM0001217</v>
          </cell>
          <cell r="C228" t="str">
            <v>低速牵引车右置左后视镜</v>
          </cell>
        </row>
        <row r="229">
          <cell r="B229" t="str">
            <v>REM0000204</v>
          </cell>
          <cell r="C229" t="str">
            <v>C35DB中配右后视镜凛冽青</v>
          </cell>
        </row>
        <row r="230">
          <cell r="B230" t="str">
            <v>REM0000193</v>
          </cell>
          <cell r="C230" t="str">
            <v>C35DB中配左后视镜凛冽青</v>
          </cell>
        </row>
        <row r="231">
          <cell r="B231" t="str">
            <v>SLT0001032</v>
          </cell>
          <cell r="C231" t="str">
            <v>K1一排三人联体座(老)</v>
          </cell>
        </row>
        <row r="232">
          <cell r="B232" t="str">
            <v>TST0001581</v>
          </cell>
          <cell r="C232" t="str">
            <v>机用拉伸膜</v>
          </cell>
        </row>
        <row r="233">
          <cell r="B233" t="str">
            <v>TST0001581</v>
          </cell>
          <cell r="C233" t="str">
            <v>机用拉伸膜</v>
          </cell>
        </row>
        <row r="234">
          <cell r="B234" t="str">
            <v>TMP5003076</v>
          </cell>
          <cell r="C234" t="str">
            <v>溶剂型色漆WLF126729</v>
          </cell>
        </row>
        <row r="235">
          <cell r="B235" t="str">
            <v>TMP5003085</v>
          </cell>
          <cell r="C235" t="str">
            <v>丹霞红BAIC-MN9163</v>
          </cell>
        </row>
        <row r="236">
          <cell r="B236" t="str">
            <v>TST0001630</v>
          </cell>
          <cell r="C236" t="str">
            <v>油漆黑</v>
          </cell>
        </row>
        <row r="237">
          <cell r="B237" t="str">
            <v>TST0001630</v>
          </cell>
          <cell r="C237" t="str">
            <v>油漆黑</v>
          </cell>
        </row>
        <row r="238">
          <cell r="B238" t="str">
            <v>REM0002052</v>
          </cell>
          <cell r="C238" t="str">
            <v>华菱高顶右后视镜湖南</v>
          </cell>
        </row>
        <row r="239">
          <cell r="B239" t="str">
            <v>TST0000307</v>
          </cell>
          <cell r="C239" t="str">
            <v>消防栓阀门</v>
          </cell>
        </row>
        <row r="240">
          <cell r="B240" t="str">
            <v>REM0002048</v>
          </cell>
          <cell r="C240" t="str">
            <v>华菱之星左后视镜</v>
          </cell>
        </row>
        <row r="241">
          <cell r="B241" t="str">
            <v>TST0001251</v>
          </cell>
          <cell r="C241" t="str">
            <v>铣刀8</v>
          </cell>
        </row>
        <row r="242">
          <cell r="B242" t="str">
            <v>SHT0000686</v>
          </cell>
          <cell r="C242" t="str">
            <v>上卧铺骨架总成</v>
          </cell>
        </row>
        <row r="243">
          <cell r="B243" t="str">
            <v>SHT0000686</v>
          </cell>
          <cell r="C243" t="str">
            <v>上卧铺骨架总成</v>
          </cell>
        </row>
        <row r="244">
          <cell r="B244" t="str">
            <v>TST0000314</v>
          </cell>
          <cell r="C244" t="str">
            <v>电磨机</v>
          </cell>
        </row>
        <row r="245">
          <cell r="B245" t="str">
            <v>SHT0000485</v>
          </cell>
          <cell r="C245" t="str">
            <v>H4长车身上卧铺骨架总成</v>
          </cell>
        </row>
        <row r="246">
          <cell r="B246" t="str">
            <v>SHT0000485</v>
          </cell>
          <cell r="C246" t="str">
            <v>H4长车身上卧铺骨架总成</v>
          </cell>
        </row>
        <row r="247">
          <cell r="B247" t="str">
            <v>TMP5003072</v>
          </cell>
          <cell r="C247" t="str">
            <v>溶剂型色漆WLF126730</v>
          </cell>
        </row>
        <row r="248">
          <cell r="B248" t="str">
            <v>REM0002049</v>
          </cell>
          <cell r="C248" t="str">
            <v>华菱之星右后视镜湖南</v>
          </cell>
        </row>
        <row r="249">
          <cell r="B249" t="str">
            <v>REM0002569</v>
          </cell>
          <cell r="C249" t="str">
            <v>左后视镜</v>
          </cell>
        </row>
        <row r="250">
          <cell r="B250" t="str">
            <v>REM0000194</v>
          </cell>
          <cell r="C250" t="str">
            <v>C35DB中配左后视镜酷感红</v>
          </cell>
        </row>
        <row r="251">
          <cell r="B251" t="str">
            <v>TFT0000004</v>
          </cell>
          <cell r="C251" t="str">
            <v>汽车内饰胶</v>
          </cell>
        </row>
        <row r="252">
          <cell r="B252" t="str">
            <v>TMP5003080</v>
          </cell>
          <cell r="C252" t="str">
            <v>溶剂型色漆WLF126675</v>
          </cell>
        </row>
        <row r="253">
          <cell r="B253" t="str">
            <v>TST0000371</v>
          </cell>
          <cell r="C253" t="str">
            <v>φ8气管</v>
          </cell>
        </row>
        <row r="254">
          <cell r="B254" t="str">
            <v>TST0000929</v>
          </cell>
          <cell r="C254" t="str">
            <v>白料嘴</v>
          </cell>
        </row>
        <row r="255">
          <cell r="B255" t="str">
            <v>REM0002721</v>
          </cell>
          <cell r="C255" t="str">
            <v>华菱M左后视镜</v>
          </cell>
        </row>
        <row r="256">
          <cell r="B256" t="str">
            <v>SLT0000497</v>
          </cell>
          <cell r="C256" t="str">
            <v>二排双人座骨架5990</v>
          </cell>
        </row>
        <row r="257">
          <cell r="B257" t="str">
            <v>SLT0001062</v>
          </cell>
          <cell r="C257" t="str">
            <v>二排双人座骨架右5990</v>
          </cell>
        </row>
        <row r="258">
          <cell r="B258" t="str">
            <v>REM0000205</v>
          </cell>
          <cell r="C258" t="str">
            <v>C35DB中配右后视镜酷感红</v>
          </cell>
        </row>
        <row r="259">
          <cell r="B259" t="str">
            <v>REM0000195</v>
          </cell>
          <cell r="C259" t="str">
            <v>C35DB中配左后视镜(钛灰)</v>
          </cell>
        </row>
        <row r="260">
          <cell r="B260" t="str">
            <v>REM0000206</v>
          </cell>
          <cell r="C260" t="str">
            <v>C35DB中配右后视镜(钛灰)</v>
          </cell>
        </row>
        <row r="261">
          <cell r="B261" t="str">
            <v>SHT0013201</v>
          </cell>
          <cell r="C261" t="str">
            <v>驾驶员靠背面套总成</v>
          </cell>
        </row>
        <row r="262">
          <cell r="B262" t="str">
            <v>SHT0014183</v>
          </cell>
          <cell r="C262" t="str">
            <v>驾驶员靠背面套总成</v>
          </cell>
        </row>
        <row r="263">
          <cell r="B263" t="str">
            <v>SLT0001076</v>
          </cell>
          <cell r="C263" t="str">
            <v>三排双人座骨架右5990</v>
          </cell>
        </row>
        <row r="264">
          <cell r="B264" t="str">
            <v>TMI0000097</v>
          </cell>
          <cell r="C264" t="str">
            <v>色粉H8326</v>
          </cell>
        </row>
        <row r="265">
          <cell r="B265" t="str">
            <v>SLT0000613</v>
          </cell>
          <cell r="C265" t="str">
            <v>乘客第三排双人联5990</v>
          </cell>
        </row>
        <row r="266">
          <cell r="B266" t="str">
            <v>SHT0013202</v>
          </cell>
          <cell r="C266" t="str">
            <v>驾驶员靠背面套总成</v>
          </cell>
        </row>
        <row r="267">
          <cell r="B267" t="str">
            <v>SHT0013206</v>
          </cell>
          <cell r="C267" t="str">
            <v>副驾驶员靠背面套总成</v>
          </cell>
        </row>
        <row r="268">
          <cell r="B268" t="str">
            <v>SHT0013213</v>
          </cell>
          <cell r="C268" t="str">
            <v>副驾驶员靠背面套总成</v>
          </cell>
        </row>
        <row r="269">
          <cell r="B269" t="str">
            <v>SHT0011321</v>
          </cell>
          <cell r="C269" t="str">
            <v>主驾驶座椅靠背面套总成</v>
          </cell>
        </row>
        <row r="270">
          <cell r="B270" t="str">
            <v>TST0000392</v>
          </cell>
          <cell r="C270" t="str">
            <v>冲头φ13.6*φ16*100</v>
          </cell>
        </row>
        <row r="271">
          <cell r="B271" t="str">
            <v>TST0000673</v>
          </cell>
          <cell r="C271" t="str">
            <v>脚踏开关（二档）</v>
          </cell>
        </row>
        <row r="272">
          <cell r="B272" t="str">
            <v>SBS0010150</v>
          </cell>
          <cell r="C272" t="str">
            <v>宽车二排双人座骨架总成</v>
          </cell>
        </row>
        <row r="273">
          <cell r="B273" t="str">
            <v>SLT0000576</v>
          </cell>
          <cell r="C273" t="str">
            <v>宽车右舵一排三人座（新）</v>
          </cell>
        </row>
        <row r="274">
          <cell r="B274" t="str">
            <v>SHT0013209</v>
          </cell>
          <cell r="C274" t="str">
            <v>副驾驶员靠背面套总成</v>
          </cell>
        </row>
        <row r="275">
          <cell r="B275" t="str">
            <v>BEC0010141</v>
          </cell>
          <cell r="C275" t="str">
            <v>ECU及通风加热线束总成</v>
          </cell>
        </row>
        <row r="276">
          <cell r="B276" t="str">
            <v>BEC0010007</v>
          </cell>
          <cell r="C276" t="str">
            <v>靠背风扇总成(不含罩壳)</v>
          </cell>
        </row>
        <row r="277">
          <cell r="B277" t="str">
            <v>SLT0000657</v>
          </cell>
          <cell r="C277" t="str">
            <v>窄车长轴15座一排双人</v>
          </cell>
        </row>
        <row r="278">
          <cell r="B278" t="str">
            <v>REM0000202</v>
          </cell>
          <cell r="C278" t="str">
            <v>C35DB中配右后视镜珍珠白</v>
          </cell>
        </row>
        <row r="279">
          <cell r="B279" t="str">
            <v>REM0000190</v>
          </cell>
          <cell r="C279" t="str">
            <v>C35DB中配左后视镜心悦蓝</v>
          </cell>
        </row>
        <row r="280">
          <cell r="B280" t="str">
            <v>REM0000191</v>
          </cell>
          <cell r="C280" t="str">
            <v>C35DB中配左后视镜珍珠白</v>
          </cell>
        </row>
        <row r="281">
          <cell r="B281" t="str">
            <v>TST0000565</v>
          </cell>
          <cell r="C281" t="str">
            <v>子母冲φ16*13.1*9.1*90</v>
          </cell>
        </row>
        <row r="282">
          <cell r="B282" t="str">
            <v>REM0000201</v>
          </cell>
          <cell r="C282" t="str">
            <v>C35DB中配右后视镜心悦蓝</v>
          </cell>
        </row>
        <row r="283">
          <cell r="B283" t="str">
            <v>SCS0001621</v>
          </cell>
          <cell r="C283" t="str">
            <v>三排左座椅靠背骨架总成</v>
          </cell>
        </row>
        <row r="284">
          <cell r="B284" t="str">
            <v>SCS0001621</v>
          </cell>
          <cell r="C284" t="str">
            <v>三排左座椅靠背骨架总成</v>
          </cell>
        </row>
        <row r="285">
          <cell r="B285" t="str">
            <v>TST0000722</v>
          </cell>
          <cell r="C285" t="str">
            <v>裁床再覆盖膜</v>
          </cell>
        </row>
        <row r="286">
          <cell r="B286" t="str">
            <v>TST0000635</v>
          </cell>
          <cell r="C286" t="str">
            <v>直流电源</v>
          </cell>
        </row>
        <row r="287">
          <cell r="B287" t="str">
            <v>BEC0010006</v>
          </cell>
          <cell r="C287" t="str">
            <v>坐垫风扇总成(不含罩壳)</v>
          </cell>
        </row>
        <row r="288">
          <cell r="B288" t="str">
            <v>TST0000424</v>
          </cell>
          <cell r="C288" t="str">
            <v>冲头φ13*10.1*102</v>
          </cell>
        </row>
        <row r="289">
          <cell r="B289" t="str">
            <v>SLT0001598</v>
          </cell>
          <cell r="C289" t="str">
            <v>一排三人座骨架右5990</v>
          </cell>
        </row>
        <row r="290">
          <cell r="B290" t="str">
            <v>SLT0000487</v>
          </cell>
          <cell r="C290" t="str">
            <v>一排三人座骨架5990</v>
          </cell>
        </row>
        <row r="291">
          <cell r="B291" t="str">
            <v>SLT0000658</v>
          </cell>
          <cell r="C291" t="str">
            <v>窄车长轴15座二排双人</v>
          </cell>
        </row>
        <row r="292">
          <cell r="B292" t="str">
            <v>SLT0000635</v>
          </cell>
          <cell r="C292" t="str">
            <v>窄车左舵一排三人座骨架</v>
          </cell>
        </row>
        <row r="293">
          <cell r="B293" t="str">
            <v>BEC0010086</v>
          </cell>
          <cell r="C293" t="str">
            <v>单加热控制器ECU</v>
          </cell>
        </row>
        <row r="294">
          <cell r="B294" t="str">
            <v>BEC0010122</v>
          </cell>
          <cell r="C294" t="str">
            <v>通风加热控制器ECU</v>
          </cell>
        </row>
        <row r="295">
          <cell r="B295" t="str">
            <v>SLT0000559</v>
          </cell>
          <cell r="C295" t="str">
            <v>K1宽车右舵二排双人</v>
          </cell>
        </row>
        <row r="296">
          <cell r="B296" t="str">
            <v>REM0001353</v>
          </cell>
          <cell r="C296" t="str">
            <v>C33DB左外镜中配激情橙</v>
          </cell>
        </row>
        <row r="297">
          <cell r="B297" t="str">
            <v>SLT0000636</v>
          </cell>
          <cell r="C297" t="str">
            <v>窄车左舵二排三人座骨架</v>
          </cell>
        </row>
        <row r="298">
          <cell r="B298" t="str">
            <v>TMP5003107</v>
          </cell>
          <cell r="C298" t="str">
            <v>溶剂型色漆WLF131045</v>
          </cell>
        </row>
        <row r="299">
          <cell r="B299" t="str">
            <v>REM0000228</v>
          </cell>
          <cell r="C299" t="str">
            <v>C35DB高配右后视镜凛冽青</v>
          </cell>
        </row>
        <row r="300">
          <cell r="B300" t="str">
            <v>TMP5003113</v>
          </cell>
          <cell r="C300" t="str">
            <v>色漆太平洋蓝FO-FVW-A5J</v>
          </cell>
        </row>
        <row r="301">
          <cell r="B301" t="str">
            <v>TMP5003106</v>
          </cell>
          <cell r="C301" t="str">
            <v>溶剂型色漆WLF131169</v>
          </cell>
        </row>
        <row r="302">
          <cell r="B302" t="str">
            <v>TST0000094</v>
          </cell>
          <cell r="C302" t="str">
            <v>断路器</v>
          </cell>
        </row>
        <row r="303">
          <cell r="B303" t="str">
            <v>SHT0011934</v>
          </cell>
          <cell r="C303" t="str">
            <v>可调阻尼器总成</v>
          </cell>
        </row>
        <row r="304">
          <cell r="B304" t="str">
            <v>TST0000357</v>
          </cell>
          <cell r="C304" t="str">
            <v>电磨</v>
          </cell>
        </row>
        <row r="305">
          <cell r="B305" t="str">
            <v>TMP5003090</v>
          </cell>
          <cell r="C305" t="str">
            <v>BAIC-M9135-GHRC激情橙</v>
          </cell>
        </row>
        <row r="306">
          <cell r="B306" t="str">
            <v>SHT0014267</v>
          </cell>
          <cell r="C306" t="str">
            <v>驾驶员靠背面套总成</v>
          </cell>
        </row>
        <row r="307">
          <cell r="B307" t="str">
            <v>SHT0014303</v>
          </cell>
          <cell r="C307" t="str">
            <v>驾驶员靠背面套总成</v>
          </cell>
        </row>
        <row r="308">
          <cell r="B308" t="str">
            <v>SHT0014379</v>
          </cell>
          <cell r="C308" t="str">
            <v>驾驶员靠背面套总成</v>
          </cell>
        </row>
        <row r="309">
          <cell r="B309" t="str">
            <v>SHT0014271</v>
          </cell>
          <cell r="C309" t="str">
            <v>副驾驶员靠背护面总成</v>
          </cell>
        </row>
        <row r="310">
          <cell r="B310" t="str">
            <v>SHT0014384</v>
          </cell>
          <cell r="C310" t="str">
            <v>副驾驶员靠背护面总成</v>
          </cell>
        </row>
        <row r="311">
          <cell r="B311" t="str">
            <v>REM0002047</v>
          </cell>
          <cell r="C311" t="str">
            <v>华菱左后视镜</v>
          </cell>
        </row>
        <row r="312">
          <cell r="B312" t="str">
            <v>SLT0000473</v>
          </cell>
          <cell r="C312" t="str">
            <v>K1加长11人一排双人座</v>
          </cell>
        </row>
        <row r="313">
          <cell r="B313" t="str">
            <v>SHT0002630</v>
          </cell>
          <cell r="C313" t="str">
            <v>可变阻尼6805462</v>
          </cell>
        </row>
        <row r="314">
          <cell r="B314" t="str">
            <v>SHT0010373</v>
          </cell>
          <cell r="C314" t="str">
            <v>可变阻尼器总成</v>
          </cell>
        </row>
        <row r="315">
          <cell r="B315" t="str">
            <v>SLT0000461</v>
          </cell>
          <cell r="C315" t="str">
            <v>K1四人联体右座（三点式</v>
          </cell>
        </row>
        <row r="316">
          <cell r="B316" t="str">
            <v>SLT0000639</v>
          </cell>
          <cell r="C316" t="str">
            <v>窄车加长14人二排双人座</v>
          </cell>
        </row>
        <row r="317">
          <cell r="B317" t="str">
            <v>SLT0000579</v>
          </cell>
          <cell r="C317" t="str">
            <v>K1宽车右舵一排双人座</v>
          </cell>
        </row>
        <row r="318">
          <cell r="B318" t="str">
            <v>SCS0001629</v>
          </cell>
          <cell r="C318" t="str">
            <v>二排六分座骨架主体总成</v>
          </cell>
        </row>
        <row r="319">
          <cell r="B319" t="str">
            <v>SCS0001629</v>
          </cell>
          <cell r="C319" t="str">
            <v>二排六分座骨架主体总成</v>
          </cell>
        </row>
        <row r="320">
          <cell r="B320" t="str">
            <v>SLT0000401</v>
          </cell>
          <cell r="C320" t="str">
            <v>K1宽车左舵二排双人</v>
          </cell>
        </row>
        <row r="321">
          <cell r="B321" t="str">
            <v>SLT0000582</v>
          </cell>
          <cell r="C321" t="str">
            <v>K1宽车右舵二排双人座</v>
          </cell>
        </row>
        <row r="322">
          <cell r="B322" t="str">
            <v>TST0000574</v>
          </cell>
          <cell r="C322" t="str">
            <v>加热棒220V</v>
          </cell>
        </row>
        <row r="323">
          <cell r="B323" t="str">
            <v>TST0001856</v>
          </cell>
          <cell r="C323" t="str">
            <v>凸焊电极</v>
          </cell>
        </row>
        <row r="324">
          <cell r="B324" t="str">
            <v>SLT0000496</v>
          </cell>
          <cell r="C324" t="str">
            <v>K1加长11人二排双人座</v>
          </cell>
        </row>
        <row r="325">
          <cell r="B325" t="str">
            <v>SLT0000393</v>
          </cell>
          <cell r="C325" t="str">
            <v>K1宽车左舵一排双人座</v>
          </cell>
        </row>
        <row r="326">
          <cell r="B326" t="str">
            <v>SLT0000474</v>
          </cell>
          <cell r="C326" t="str">
            <v>一排双人座骨架5990</v>
          </cell>
        </row>
        <row r="327">
          <cell r="B327" t="str">
            <v>TST0000621</v>
          </cell>
          <cell r="C327" t="str">
            <v>脚踏阀</v>
          </cell>
        </row>
        <row r="328">
          <cell r="B328" t="str">
            <v>SLT0000448</v>
          </cell>
          <cell r="C328" t="str">
            <v>K1四人联体座左（三点）</v>
          </cell>
        </row>
        <row r="329">
          <cell r="B329" t="str">
            <v>SLT0001038</v>
          </cell>
          <cell r="C329" t="str">
            <v>宽车左舵二排双人7251</v>
          </cell>
        </row>
        <row r="330">
          <cell r="B330" t="str">
            <v>SLT0000637</v>
          </cell>
          <cell r="C330" t="str">
            <v>K1窄车三排双人座</v>
          </cell>
        </row>
        <row r="331">
          <cell r="B331" t="str">
            <v>SLT0000612</v>
          </cell>
          <cell r="C331" t="str">
            <v>K1窄车长轴二排三人</v>
          </cell>
        </row>
        <row r="332">
          <cell r="B332" t="str">
            <v>SLT0001061</v>
          </cell>
          <cell r="C332" t="str">
            <v>K1加长9座二排双人座</v>
          </cell>
        </row>
        <row r="333">
          <cell r="B333" t="str">
            <v>SLT0000463</v>
          </cell>
          <cell r="C333" t="str">
            <v>K1四排双人座</v>
          </cell>
        </row>
        <row r="334">
          <cell r="B334" t="str">
            <v>SHT0001773</v>
          </cell>
          <cell r="C334" t="str">
            <v>可变阻尼总成K24501</v>
          </cell>
        </row>
        <row r="335">
          <cell r="B335" t="str">
            <v>SHT0001773</v>
          </cell>
          <cell r="C335" t="str">
            <v>可变阻尼总成K24501</v>
          </cell>
        </row>
        <row r="336">
          <cell r="B336" t="str">
            <v>SLT0000498</v>
          </cell>
          <cell r="C336" t="str">
            <v>K1加长11人三排双人座</v>
          </cell>
        </row>
        <row r="337">
          <cell r="B337" t="str">
            <v>TST0000433</v>
          </cell>
          <cell r="C337" t="str">
            <v>凹模</v>
          </cell>
        </row>
        <row r="338">
          <cell r="B338" t="str">
            <v>SLT0000607</v>
          </cell>
          <cell r="C338" t="str">
            <v>K1双人座骨架带折叠座</v>
          </cell>
        </row>
        <row r="339">
          <cell r="B339" t="str">
            <v>SHT0010512</v>
          </cell>
          <cell r="C339" t="str">
            <v>升降调节开关总成</v>
          </cell>
        </row>
        <row r="340">
          <cell r="B340" t="str">
            <v>SHT0010512</v>
          </cell>
          <cell r="C340" t="str">
            <v>升降调节开关总成</v>
          </cell>
        </row>
        <row r="341">
          <cell r="B341" t="str">
            <v>SLT0001067</v>
          </cell>
          <cell r="C341" t="str">
            <v>G7-10人三排三人座</v>
          </cell>
        </row>
        <row r="342">
          <cell r="B342" t="str">
            <v>SLT0001817</v>
          </cell>
          <cell r="C342" t="str">
            <v>G9-10人三排三人座</v>
          </cell>
        </row>
        <row r="343">
          <cell r="B343" t="str">
            <v>TMP5003065</v>
          </cell>
          <cell r="C343" t="str">
            <v>溶剂型色漆WLF126678</v>
          </cell>
        </row>
        <row r="344">
          <cell r="B344" t="str">
            <v>SLT0010516</v>
          </cell>
          <cell r="C344" t="str">
            <v>ECU及通风线束总成</v>
          </cell>
        </row>
        <row r="345">
          <cell r="B345" t="str">
            <v>SLT0001040</v>
          </cell>
          <cell r="C345" t="str">
            <v>K1出口马来一排双人</v>
          </cell>
        </row>
        <row r="346">
          <cell r="B346" t="str">
            <v>TST0001176</v>
          </cell>
          <cell r="C346" t="str">
            <v>焊条</v>
          </cell>
        </row>
        <row r="347">
          <cell r="B347" t="str">
            <v>REM0003382</v>
          </cell>
          <cell r="C347" t="str">
            <v>华菱M右后视镜</v>
          </cell>
        </row>
        <row r="348">
          <cell r="B348" t="str">
            <v>SHT0013286</v>
          </cell>
          <cell r="C348" t="str">
            <v>标配主驾靠背面套总成</v>
          </cell>
        </row>
        <row r="349">
          <cell r="B349" t="str">
            <v>REM0003073</v>
          </cell>
          <cell r="C349" t="str">
            <v>一汽M38右后视镜</v>
          </cell>
        </row>
        <row r="350">
          <cell r="B350" t="str">
            <v>REM0002552</v>
          </cell>
          <cell r="C350" t="str">
            <v>F1695右后视镜</v>
          </cell>
        </row>
        <row r="351">
          <cell r="B351" t="str">
            <v>TMP5003062</v>
          </cell>
          <cell r="C351" t="str">
            <v>溶剂型色漆WLF126674</v>
          </cell>
        </row>
        <row r="352">
          <cell r="B352" t="str">
            <v>TST0000692</v>
          </cell>
          <cell r="C352" t="str">
            <v>M20座框定位块E右</v>
          </cell>
        </row>
        <row r="353">
          <cell r="B353" t="str">
            <v>SLT0000640</v>
          </cell>
          <cell r="C353" t="str">
            <v>窄车加长14人三排双人座</v>
          </cell>
        </row>
        <row r="354">
          <cell r="B354" t="str">
            <v>SCS0004140</v>
          </cell>
          <cell r="C354" t="str">
            <v>B40L二排六分座骨架总成</v>
          </cell>
        </row>
        <row r="355">
          <cell r="B355" t="str">
            <v>TFT0000066</v>
          </cell>
          <cell r="C355" t="str">
            <v>催化剂MP-609</v>
          </cell>
        </row>
        <row r="356">
          <cell r="B356" t="str">
            <v>BEC0010191</v>
          </cell>
          <cell r="C356" t="str">
            <v>ECU及通风线束总成</v>
          </cell>
        </row>
        <row r="357">
          <cell r="B357" t="str">
            <v>TST0000670</v>
          </cell>
          <cell r="C357" t="str">
            <v>行程开关HL-5030</v>
          </cell>
        </row>
        <row r="358">
          <cell r="B358" t="str">
            <v>TST0000670</v>
          </cell>
          <cell r="C358" t="str">
            <v>行程开关HL-5030</v>
          </cell>
        </row>
        <row r="359">
          <cell r="B359" t="str">
            <v>REM0001470</v>
          </cell>
          <cell r="C359" t="str">
            <v>M31RB左外后视镜钢琴黑</v>
          </cell>
        </row>
        <row r="360">
          <cell r="B360" t="str">
            <v>REM0001471</v>
          </cell>
          <cell r="C360" t="str">
            <v>M31RB右外后视镜钢琴黑</v>
          </cell>
        </row>
        <row r="361">
          <cell r="B361" t="str">
            <v>TMP5003071</v>
          </cell>
          <cell r="C361" t="str">
            <v>溶剂型色漆WLF126732</v>
          </cell>
        </row>
        <row r="362">
          <cell r="B362" t="str">
            <v>TMP5003073</v>
          </cell>
          <cell r="C362" t="str">
            <v>溶剂型色漆WLF126731</v>
          </cell>
        </row>
        <row r="363">
          <cell r="B363" t="str">
            <v>BEC0010094</v>
          </cell>
          <cell r="C363" t="str">
            <v>坐垫风扇总成</v>
          </cell>
        </row>
        <row r="364">
          <cell r="B364" t="str">
            <v>SHT0014348</v>
          </cell>
          <cell r="C364" t="str">
            <v>上卧铺护面总成</v>
          </cell>
        </row>
        <row r="365">
          <cell r="B365" t="str">
            <v>SLT0001593</v>
          </cell>
          <cell r="C365" t="str">
            <v>K1窄车右舵二排双人座</v>
          </cell>
        </row>
        <row r="366">
          <cell r="B366" t="str">
            <v>SLT0001594</v>
          </cell>
          <cell r="C366" t="str">
            <v>K1窄车右舵三排双人座</v>
          </cell>
        </row>
        <row r="367">
          <cell r="B367" t="str">
            <v>REM0003072</v>
          </cell>
          <cell r="C367" t="str">
            <v>一汽M38左后视镜</v>
          </cell>
        </row>
        <row r="368">
          <cell r="B368" t="str">
            <v>TST0000580</v>
          </cell>
          <cell r="C368" t="str">
            <v>皮带轮φ260（二槽）</v>
          </cell>
        </row>
        <row r="369">
          <cell r="B369" t="str">
            <v>TST0000758</v>
          </cell>
          <cell r="C369" t="str">
            <v>缝纫踏板</v>
          </cell>
        </row>
        <row r="370">
          <cell r="B370" t="str">
            <v>TST0000319</v>
          </cell>
          <cell r="C370" t="str">
            <v>镇流器</v>
          </cell>
        </row>
        <row r="371">
          <cell r="B371" t="str">
            <v>TST0000837</v>
          </cell>
          <cell r="C371" t="str">
            <v>套头</v>
          </cell>
        </row>
        <row r="372">
          <cell r="B372" t="str">
            <v>TST0001190</v>
          </cell>
          <cell r="C372" t="str">
            <v>电线</v>
          </cell>
        </row>
        <row r="373">
          <cell r="B373" t="str">
            <v>SLT0000492</v>
          </cell>
          <cell r="C373" t="str">
            <v>G9-10人一排三人座</v>
          </cell>
        </row>
        <row r="374">
          <cell r="B374" t="str">
            <v>SLT0001063</v>
          </cell>
          <cell r="C374" t="str">
            <v>K1出口马来二排双人</v>
          </cell>
        </row>
        <row r="375">
          <cell r="B375" t="str">
            <v>REM0002551</v>
          </cell>
          <cell r="C375" t="str">
            <v>F1695左后视镜</v>
          </cell>
        </row>
        <row r="376">
          <cell r="B376" t="str">
            <v>TMP5003075</v>
          </cell>
          <cell r="C376" t="str">
            <v>溶剂型色漆WLF126901</v>
          </cell>
        </row>
        <row r="377">
          <cell r="B377" t="str">
            <v>TST0000533</v>
          </cell>
          <cell r="C377" t="str">
            <v>水平尺1000mm</v>
          </cell>
        </row>
        <row r="378">
          <cell r="B378" t="str">
            <v>TMP5003067</v>
          </cell>
          <cell r="C378" t="str">
            <v>溶剂型色漆WLF126676</v>
          </cell>
        </row>
        <row r="379">
          <cell r="B379" t="str">
            <v>TMP5003083</v>
          </cell>
          <cell r="C379" t="str">
            <v>烟熏灰WLF128031</v>
          </cell>
        </row>
        <row r="380">
          <cell r="B380" t="str">
            <v>TSY0010156</v>
          </cell>
          <cell r="C380" t="str">
            <v>打孔超纤主2084-950</v>
          </cell>
        </row>
        <row r="381">
          <cell r="B381" t="str">
            <v>TST0000378</v>
          </cell>
          <cell r="C381" t="str">
            <v>冲头</v>
          </cell>
        </row>
        <row r="382">
          <cell r="B382" t="str">
            <v>SLT0000634</v>
          </cell>
          <cell r="C382" t="str">
            <v>G7-10人一排三人座</v>
          </cell>
        </row>
        <row r="383">
          <cell r="B383" t="str">
            <v>TST0000659</v>
          </cell>
          <cell r="C383" t="str">
            <v>变压器BK-150</v>
          </cell>
        </row>
        <row r="384">
          <cell r="B384" t="str">
            <v>SHT0000624</v>
          </cell>
          <cell r="C384" t="str">
            <v>H4-B下卧铺垫</v>
          </cell>
        </row>
        <row r="385">
          <cell r="B385" t="str">
            <v>SHT0011481</v>
          </cell>
          <cell r="C385" t="str">
            <v>驾驶员六孔腰托开关总成</v>
          </cell>
        </row>
        <row r="386">
          <cell r="B386" t="str">
            <v>SHT0011484</v>
          </cell>
          <cell r="C386" t="str">
            <v>副驾靠背调节手柄卡接簧</v>
          </cell>
        </row>
        <row r="387">
          <cell r="B387" t="str">
            <v>SHT0013264</v>
          </cell>
          <cell r="C387" t="str">
            <v>副驾驶员六孔腰托开关总成</v>
          </cell>
        </row>
        <row r="388">
          <cell r="B388" t="str">
            <v>SHT0000615</v>
          </cell>
          <cell r="C388" t="str">
            <v>福田11款下卧铺加厚椰棕</v>
          </cell>
        </row>
        <row r="389">
          <cell r="B389" t="str">
            <v>TST0000963</v>
          </cell>
          <cell r="C389" t="str">
            <v>钻夹头</v>
          </cell>
        </row>
        <row r="390">
          <cell r="B390" t="str">
            <v>REM0002562</v>
          </cell>
          <cell r="C390" t="str">
            <v>华菱窄体高顶后视镜</v>
          </cell>
        </row>
        <row r="391">
          <cell r="B391" t="str">
            <v>BEC0010013</v>
          </cell>
          <cell r="C391" t="str">
            <v>DPD</v>
          </cell>
        </row>
        <row r="392">
          <cell r="B392" t="str">
            <v>SHT0000594</v>
          </cell>
          <cell r="C392" t="str">
            <v>2490上卧铺骨架总成</v>
          </cell>
        </row>
        <row r="393">
          <cell r="B393" t="str">
            <v>SHT0000594</v>
          </cell>
          <cell r="C393" t="str">
            <v>2490上卧铺骨架总成</v>
          </cell>
        </row>
        <row r="394">
          <cell r="B394" t="str">
            <v>TST0001144</v>
          </cell>
          <cell r="C394" t="str">
            <v>气动刻磨笔</v>
          </cell>
        </row>
        <row r="395">
          <cell r="B395" t="str">
            <v>SHT0000634</v>
          </cell>
          <cell r="C395" t="str">
            <v>2490上卧铺骨架总成右舵</v>
          </cell>
        </row>
        <row r="396">
          <cell r="B396" t="str">
            <v>SHT0000634</v>
          </cell>
          <cell r="C396" t="str">
            <v>2490上卧铺骨架总成右舵</v>
          </cell>
        </row>
        <row r="397">
          <cell r="B397" t="str">
            <v>SHT0012532</v>
          </cell>
          <cell r="C397" t="str">
            <v>副驾驶员靠背面套总成</v>
          </cell>
        </row>
        <row r="398">
          <cell r="B398" t="str">
            <v>SHT0013602</v>
          </cell>
          <cell r="C398" t="str">
            <v>坐垫面套总成</v>
          </cell>
        </row>
        <row r="399">
          <cell r="B399" t="str">
            <v>SCS0004089</v>
          </cell>
          <cell r="C399" t="str">
            <v>新北汽B40副司机座框总成</v>
          </cell>
        </row>
        <row r="400">
          <cell r="B400" t="str">
            <v>SCS0004089</v>
          </cell>
          <cell r="C400" t="str">
            <v>新北汽B40副司机座框总成</v>
          </cell>
        </row>
        <row r="401">
          <cell r="B401" t="str">
            <v>TST0000134</v>
          </cell>
          <cell r="C401" t="str">
            <v>φ42*1000地脚螺丝</v>
          </cell>
        </row>
        <row r="402">
          <cell r="B402" t="str">
            <v>TST0001759</v>
          </cell>
          <cell r="C402" t="str">
            <v>接头EVW42</v>
          </cell>
        </row>
        <row r="403">
          <cell r="B403" t="str">
            <v>BEC0010008</v>
          </cell>
          <cell r="C403" t="str">
            <v>加热通风系统线束总成</v>
          </cell>
        </row>
        <row r="404">
          <cell r="B404" t="str">
            <v>SHT0000618</v>
          </cell>
          <cell r="C404" t="str">
            <v>2280上卧铺骨架总成</v>
          </cell>
        </row>
        <row r="405">
          <cell r="B405" t="str">
            <v>REM0001965</v>
          </cell>
          <cell r="C405" t="str">
            <v>捷运窄车左后视镜(山东)</v>
          </cell>
        </row>
        <row r="406">
          <cell r="B406" t="str">
            <v>TST0000709</v>
          </cell>
          <cell r="C406" t="str">
            <v>宽座角尺</v>
          </cell>
        </row>
        <row r="407">
          <cell r="B407" t="str">
            <v>SHT0013204</v>
          </cell>
          <cell r="C407" t="str">
            <v>坐垫面套总成</v>
          </cell>
        </row>
        <row r="408">
          <cell r="B408" t="str">
            <v>TMP5003095</v>
          </cell>
          <cell r="C408" t="str">
            <v>L-B9Z月光银</v>
          </cell>
        </row>
        <row r="409">
          <cell r="B409" t="str">
            <v>TFT0000038</v>
          </cell>
          <cell r="C409" t="str">
            <v>聚氨酯用添加剂C-2</v>
          </cell>
        </row>
        <row r="410">
          <cell r="B410" t="str">
            <v>TST0000731</v>
          </cell>
          <cell r="C410" t="str">
            <v>动刀</v>
          </cell>
        </row>
        <row r="411">
          <cell r="B411" t="str">
            <v>TST0000639</v>
          </cell>
          <cell r="C411" t="str">
            <v>机械密封</v>
          </cell>
        </row>
        <row r="412">
          <cell r="B412" t="str">
            <v>TST0001196</v>
          </cell>
          <cell r="C412" t="str">
            <v>打包机刀</v>
          </cell>
        </row>
        <row r="413">
          <cell r="B413" t="str">
            <v>TST0001762</v>
          </cell>
          <cell r="C413" t="str">
            <v>管道TST0001762</v>
          </cell>
        </row>
        <row r="414">
          <cell r="B414" t="str">
            <v>SHT0002623</v>
          </cell>
          <cell r="C414" t="str">
            <v>进口树脂打印碳带100*300</v>
          </cell>
        </row>
        <row r="415">
          <cell r="B415" t="str">
            <v>SHT0012753</v>
          </cell>
          <cell r="C415" t="str">
            <v>驾驶员靠背面套总成</v>
          </cell>
        </row>
        <row r="416">
          <cell r="B416" t="str">
            <v>SHT0012249</v>
          </cell>
          <cell r="C416" t="str">
            <v>驾驶员靠背面套总成</v>
          </cell>
        </row>
        <row r="417">
          <cell r="B417" t="str">
            <v>TFT0000013</v>
          </cell>
          <cell r="C417" t="str">
            <v>催化剂MP-608</v>
          </cell>
        </row>
        <row r="418">
          <cell r="B418" t="str">
            <v>SHT0012253</v>
          </cell>
          <cell r="C418" t="str">
            <v>副驾驶员靠背面套总成</v>
          </cell>
        </row>
        <row r="419">
          <cell r="B419" t="str">
            <v>TST0000419</v>
          </cell>
          <cell r="C419" t="str">
            <v>冲头φ13*φ10*90</v>
          </cell>
        </row>
        <row r="420">
          <cell r="B420" t="str">
            <v>REM0003180</v>
          </cell>
          <cell r="C420" t="str">
            <v>C33DB左中配备件后视镜</v>
          </cell>
        </row>
        <row r="421">
          <cell r="B421" t="str">
            <v>REM0003181</v>
          </cell>
          <cell r="C421" t="str">
            <v>C33DB右中配备件后视镜</v>
          </cell>
        </row>
        <row r="422">
          <cell r="B422" t="str">
            <v>TST0000583</v>
          </cell>
          <cell r="C422" t="str">
            <v>防水行程开关</v>
          </cell>
        </row>
        <row r="423">
          <cell r="B423" t="str">
            <v>TST0000509</v>
          </cell>
          <cell r="C423" t="str">
            <v>手动打包机</v>
          </cell>
        </row>
        <row r="424">
          <cell r="B424" t="str">
            <v>SLT0000437</v>
          </cell>
          <cell r="C424" t="str">
            <v>G9-6座二排双人垫</v>
          </cell>
        </row>
        <row r="425">
          <cell r="B425" t="str">
            <v>SLT0000621</v>
          </cell>
          <cell r="C425" t="str">
            <v>K1-G7二排双人垫</v>
          </cell>
        </row>
        <row r="426">
          <cell r="B426" t="str">
            <v>TMP5003092</v>
          </cell>
          <cell r="C426" t="str">
            <v>L-CIW海贝金</v>
          </cell>
        </row>
        <row r="427">
          <cell r="B427" t="str">
            <v>TMP5003024</v>
          </cell>
          <cell r="C427" t="str">
            <v>靓蓝BAIC-M959</v>
          </cell>
        </row>
        <row r="428">
          <cell r="B428" t="str">
            <v>SHT0011523</v>
          </cell>
          <cell r="C428" t="str">
            <v>上卧铺骨架总成</v>
          </cell>
        </row>
        <row r="429">
          <cell r="B429" t="str">
            <v>TCT0000035</v>
          </cell>
          <cell r="C429" t="str">
            <v>V6559表调剂</v>
          </cell>
        </row>
        <row r="430">
          <cell r="B430" t="str">
            <v>TST0000397</v>
          </cell>
          <cell r="C430" t="str">
            <v>冲头（涂层）φ11*φ12*80</v>
          </cell>
        </row>
        <row r="431">
          <cell r="B431" t="str">
            <v>SLT0000618</v>
          </cell>
          <cell r="C431" t="str">
            <v>K1-G7一排双人垫</v>
          </cell>
        </row>
        <row r="432">
          <cell r="B432" t="str">
            <v>SLT0000117</v>
          </cell>
          <cell r="C432" t="str">
            <v>M31800二排座</v>
          </cell>
        </row>
        <row r="433">
          <cell r="B433" t="str">
            <v>TST0000755</v>
          </cell>
          <cell r="C433" t="str">
            <v>脚踏开关</v>
          </cell>
        </row>
        <row r="434">
          <cell r="B434" t="str">
            <v>REM0002561</v>
          </cell>
          <cell r="C434" t="str">
            <v>华菱高顶右后视镜</v>
          </cell>
        </row>
        <row r="435">
          <cell r="B435" t="str">
            <v>REM0001375</v>
          </cell>
          <cell r="C435" t="str">
            <v>C33DB右外镜中配珠光白</v>
          </cell>
        </row>
        <row r="436">
          <cell r="B436" t="str">
            <v>REM0000215</v>
          </cell>
          <cell r="C436" t="str">
            <v>C35DB高配左后视镜凛冽青</v>
          </cell>
        </row>
        <row r="437">
          <cell r="B437" t="str">
            <v>TST0001628</v>
          </cell>
          <cell r="C437" t="str">
            <v>开口扳手</v>
          </cell>
        </row>
        <row r="438">
          <cell r="B438" t="str">
            <v>SHT0011341</v>
          </cell>
          <cell r="C438" t="str">
            <v>高配坐垫PVC面套总成</v>
          </cell>
        </row>
        <row r="439">
          <cell r="B439" t="str">
            <v>BEC0000067</v>
          </cell>
          <cell r="C439" t="str">
            <v>ECU及通风线束总成</v>
          </cell>
        </row>
        <row r="440">
          <cell r="B440" t="str">
            <v>TMP5003108</v>
          </cell>
          <cell r="C440" t="str">
            <v>色漆JE25-746A</v>
          </cell>
        </row>
        <row r="441">
          <cell r="B441" t="str">
            <v>REM0001357</v>
          </cell>
          <cell r="C441" t="str">
            <v>C33DB左外镜中配珠光白</v>
          </cell>
        </row>
        <row r="442">
          <cell r="B442" t="str">
            <v>TMP5003104</v>
          </cell>
          <cell r="C442" t="str">
            <v>色漆KRM晚霞红</v>
          </cell>
        </row>
        <row r="443">
          <cell r="B443" t="str">
            <v>TFT0000039</v>
          </cell>
          <cell r="C443" t="str">
            <v>聚氨酯用添加剂C-4</v>
          </cell>
        </row>
        <row r="444">
          <cell r="B444" t="str">
            <v>TST0000507</v>
          </cell>
          <cell r="C444" t="str">
            <v>机器人用电池</v>
          </cell>
        </row>
        <row r="445">
          <cell r="B445" t="str">
            <v>SHT0012960</v>
          </cell>
          <cell r="C445" t="str">
            <v>上卧铺骨架总成</v>
          </cell>
        </row>
        <row r="446">
          <cell r="B446" t="str">
            <v>TST0000483</v>
          </cell>
          <cell r="C446" t="str">
            <v>欧姆龙限位开关D4N-</v>
          </cell>
        </row>
        <row r="447">
          <cell r="B447" t="str">
            <v>TMP5005007</v>
          </cell>
          <cell r="C447" t="str">
            <v>固化剂Poly Hard BA-40</v>
          </cell>
        </row>
        <row r="448">
          <cell r="B448" t="str">
            <v>TST0000403</v>
          </cell>
          <cell r="C448" t="str">
            <v>冲头φ8.1*φ9.6*φ12*56</v>
          </cell>
        </row>
        <row r="449">
          <cell r="B449" t="str">
            <v>TMP5005010</v>
          </cell>
          <cell r="C449" t="str">
            <v>固化剂SC29-066A</v>
          </cell>
        </row>
        <row r="450">
          <cell r="B450" t="str">
            <v>TMP5005011</v>
          </cell>
          <cell r="C450" t="str">
            <v>固化剂SC29-0160</v>
          </cell>
        </row>
        <row r="451">
          <cell r="B451" t="str">
            <v>TMP5003079</v>
          </cell>
          <cell r="C451" t="str">
            <v>溶剂型色漆WLF127167</v>
          </cell>
        </row>
        <row r="452">
          <cell r="B452" t="str">
            <v>TST0001018</v>
          </cell>
          <cell r="C452" t="str">
            <v>老虎钳子</v>
          </cell>
        </row>
        <row r="453">
          <cell r="B453" t="str">
            <v>TST0001858</v>
          </cell>
          <cell r="C453" t="str">
            <v>电铃</v>
          </cell>
        </row>
        <row r="454">
          <cell r="B454" t="str">
            <v>SCS0005579</v>
          </cell>
          <cell r="C454" t="str">
            <v>升降离合器</v>
          </cell>
        </row>
        <row r="455">
          <cell r="B455" t="str">
            <v>TST0000619</v>
          </cell>
          <cell r="C455" t="str">
            <v>磨床砂轮350（灰）</v>
          </cell>
        </row>
        <row r="456">
          <cell r="B456" t="str">
            <v>TSY0000432</v>
          </cell>
          <cell r="C456" t="str">
            <v>GTL灰色PU面料NM101</v>
          </cell>
        </row>
        <row r="457">
          <cell r="B457" t="str">
            <v>SHT0014648</v>
          </cell>
          <cell r="C457" t="str">
            <v>驾驶员靠背面套总成</v>
          </cell>
        </row>
        <row r="458">
          <cell r="B458" t="str">
            <v>TMP5005005</v>
          </cell>
          <cell r="C458" t="str">
            <v>固化剂WLF125492</v>
          </cell>
        </row>
        <row r="459">
          <cell r="B459" t="str">
            <v>TMP5003063</v>
          </cell>
          <cell r="C459" t="str">
            <v>溶剂型色漆WLF126677</v>
          </cell>
        </row>
        <row r="460">
          <cell r="B460" t="str">
            <v>REM0003401</v>
          </cell>
          <cell r="C460" t="str">
            <v>F1780右后视镜总成</v>
          </cell>
        </row>
        <row r="461">
          <cell r="B461" t="str">
            <v>REM0000162</v>
          </cell>
          <cell r="C461" t="str">
            <v>C35DB右后视镜低配魅力橙</v>
          </cell>
        </row>
        <row r="462">
          <cell r="B462" t="str">
            <v>TST0000248</v>
          </cell>
          <cell r="C462" t="str">
            <v>ф20*180</v>
          </cell>
        </row>
        <row r="463">
          <cell r="B463" t="str">
            <v>TMP5003103</v>
          </cell>
          <cell r="C463" t="str">
            <v>色漆KRM天空蓝</v>
          </cell>
        </row>
        <row r="464">
          <cell r="B464" t="str">
            <v>TMP5003101</v>
          </cell>
          <cell r="C464" t="str">
            <v>钢琴黑色漆WLF130589</v>
          </cell>
        </row>
        <row r="465">
          <cell r="B465" t="str">
            <v>TMP5003112</v>
          </cell>
          <cell r="C465" t="str">
            <v>单涂黑DSM-0220</v>
          </cell>
        </row>
        <row r="466">
          <cell r="B466" t="str">
            <v>TMP5003050</v>
          </cell>
          <cell r="C466" t="str">
            <v>邮政绿</v>
          </cell>
        </row>
        <row r="467">
          <cell r="B467" t="str">
            <v>SHT0014571</v>
          </cell>
          <cell r="C467" t="str">
            <v>司机六孔腰托开关总成</v>
          </cell>
        </row>
        <row r="468">
          <cell r="B468" t="str">
            <v>SHT0011480</v>
          </cell>
          <cell r="C468" t="str">
            <v>驾驶员四孔腰托开关总成</v>
          </cell>
        </row>
        <row r="469">
          <cell r="B469" t="str">
            <v>SHT0011506</v>
          </cell>
          <cell r="C469" t="str">
            <v>副驾驶四孔腰托开关总成</v>
          </cell>
        </row>
        <row r="470">
          <cell r="B470" t="str">
            <v>TMP5001012</v>
          </cell>
          <cell r="C470" t="str">
            <v>溶剂型色漆WLF126903</v>
          </cell>
        </row>
        <row r="471">
          <cell r="B471" t="str">
            <v>TMP5003078</v>
          </cell>
          <cell r="C471" t="str">
            <v>溶剂型色漆WLF126904</v>
          </cell>
        </row>
        <row r="472">
          <cell r="B472" t="str">
            <v>TMP5003082</v>
          </cell>
          <cell r="C472" t="str">
            <v>清漆WLF76939</v>
          </cell>
        </row>
        <row r="473">
          <cell r="B473" t="str">
            <v>SLT0001052</v>
          </cell>
          <cell r="C473" t="str">
            <v>K1出口马来二排单人</v>
          </cell>
        </row>
        <row r="474">
          <cell r="B474" t="str">
            <v>TST0000333</v>
          </cell>
          <cell r="C474" t="str">
            <v>支撑座（天辰80T）</v>
          </cell>
        </row>
        <row r="475">
          <cell r="B475" t="str">
            <v>TMP5001013</v>
          </cell>
          <cell r="C475" t="str">
            <v>底漆DSB-3016</v>
          </cell>
        </row>
        <row r="476">
          <cell r="B476" t="str">
            <v>TMP5004025</v>
          </cell>
          <cell r="C476" t="str">
            <v>固化剂DSH-650</v>
          </cell>
        </row>
        <row r="477">
          <cell r="B477" t="str">
            <v>TMP5005009</v>
          </cell>
          <cell r="C477" t="str">
            <v>底漆固化剂DSH-750</v>
          </cell>
        </row>
        <row r="478">
          <cell r="B478" t="str">
            <v>SHT0014652</v>
          </cell>
          <cell r="C478" t="str">
            <v>副驾驶员靠背面套总成</v>
          </cell>
        </row>
        <row r="479">
          <cell r="B479" t="str">
            <v>REM0000163</v>
          </cell>
          <cell r="C479" t="str">
            <v>C35DB右后视镜低配凛冽青</v>
          </cell>
        </row>
        <row r="480">
          <cell r="B480" t="str">
            <v>TST0000570</v>
          </cell>
          <cell r="C480" t="str">
            <v>子母冲φ13*φ10.3*70</v>
          </cell>
        </row>
        <row r="481">
          <cell r="B481" t="str">
            <v>TST0000815</v>
          </cell>
          <cell r="C481" t="str">
            <v>氩弧焊减压器</v>
          </cell>
        </row>
        <row r="482">
          <cell r="B482" t="str">
            <v>SHT0012393</v>
          </cell>
          <cell r="C482" t="str">
            <v>肘枕总成</v>
          </cell>
        </row>
        <row r="483">
          <cell r="B483" t="str">
            <v>REM0000131</v>
          </cell>
          <cell r="C483" t="str">
            <v>C35DB左后视镜低配凛冽青</v>
          </cell>
        </row>
        <row r="484">
          <cell r="B484" t="str">
            <v>TST0001148</v>
          </cell>
          <cell r="C484" t="str">
            <v>喷漆枪</v>
          </cell>
        </row>
        <row r="485">
          <cell r="B485" t="str">
            <v>TST0001737</v>
          </cell>
          <cell r="C485" t="str">
            <v>同步带</v>
          </cell>
        </row>
        <row r="486">
          <cell r="B486" t="str">
            <v>TSY0000851</v>
          </cell>
          <cell r="C486" t="str">
            <v>磨刀石轴承</v>
          </cell>
        </row>
        <row r="487">
          <cell r="B487" t="str">
            <v>TST0001148</v>
          </cell>
          <cell r="C487" t="str">
            <v>喷漆枪</v>
          </cell>
        </row>
        <row r="488">
          <cell r="B488" t="str">
            <v>TST0001832</v>
          </cell>
          <cell r="C488" t="str">
            <v>机床工作灯总成</v>
          </cell>
        </row>
        <row r="489">
          <cell r="B489" t="str">
            <v>SHT0011320</v>
          </cell>
          <cell r="C489" t="str">
            <v>标配主驾靠背面套总成</v>
          </cell>
        </row>
        <row r="490">
          <cell r="B490" t="str">
            <v>SHT0011602</v>
          </cell>
          <cell r="C490" t="str">
            <v>标配副驾靠背面套总成</v>
          </cell>
        </row>
        <row r="491">
          <cell r="B491" t="str">
            <v>SCS0001533</v>
          </cell>
          <cell r="C491" t="str">
            <v>MA501副驾座骨架总成</v>
          </cell>
        </row>
        <row r="492">
          <cell r="B492" t="str">
            <v>REM0002403</v>
          </cell>
          <cell r="C492" t="str">
            <v>华菱H08左后视镜</v>
          </cell>
        </row>
        <row r="493">
          <cell r="B493" t="str">
            <v>REM0002404</v>
          </cell>
          <cell r="C493" t="str">
            <v>华菱H08右后视镜</v>
          </cell>
        </row>
        <row r="494">
          <cell r="B494" t="str">
            <v>TMP5005002</v>
          </cell>
          <cell r="C494" t="str">
            <v>固化剂822AE-JJS-158</v>
          </cell>
        </row>
        <row r="495">
          <cell r="B495" t="str">
            <v>REM0001358</v>
          </cell>
          <cell r="C495" t="str">
            <v>C33DB左外镜中配丹霞红</v>
          </cell>
        </row>
        <row r="496">
          <cell r="B496" t="str">
            <v>SHT0000542</v>
          </cell>
          <cell r="C496" t="str">
            <v>H4副司机底座总成</v>
          </cell>
        </row>
        <row r="497">
          <cell r="B497" t="str">
            <v>TST0000368</v>
          </cell>
          <cell r="C497" t="str">
            <v>风钻FD-8F1∕2</v>
          </cell>
        </row>
        <row r="498">
          <cell r="B498" t="str">
            <v>TSY0000443</v>
          </cell>
          <cell r="C498" t="str">
            <v>GTL蓝色PU面料NM100</v>
          </cell>
        </row>
        <row r="499">
          <cell r="B499" t="str">
            <v>REM0000132</v>
          </cell>
          <cell r="C499" t="str">
            <v>C35DB左后视镜低配酷感红</v>
          </cell>
        </row>
        <row r="500">
          <cell r="B500" t="str">
            <v>REM0000164</v>
          </cell>
          <cell r="C500" t="str">
            <v>C35DB右后视镜低配酷感红</v>
          </cell>
        </row>
        <row r="501">
          <cell r="B501" t="str">
            <v>REM0000130</v>
          </cell>
          <cell r="C501" t="str">
            <v>C35DB左后视镜低配魅力橙</v>
          </cell>
        </row>
        <row r="502">
          <cell r="B502" t="str">
            <v>SLT0001058</v>
          </cell>
          <cell r="C502" t="str">
            <v>K1出口马来三排单人</v>
          </cell>
        </row>
        <row r="503">
          <cell r="B503" t="str">
            <v>REM0001376</v>
          </cell>
          <cell r="C503" t="str">
            <v>C33DB右外镜中配丹霞红</v>
          </cell>
        </row>
        <row r="504">
          <cell r="B504" t="str">
            <v>SHT0002782</v>
          </cell>
          <cell r="C504" t="str">
            <v>中空板垫板5*2400*1500</v>
          </cell>
        </row>
        <row r="505">
          <cell r="B505" t="str">
            <v>SCS0004138</v>
          </cell>
          <cell r="C505" t="str">
            <v>B40L六分靠背骨架总成</v>
          </cell>
        </row>
        <row r="506">
          <cell r="B506" t="str">
            <v>REM0002555</v>
          </cell>
          <cell r="C506" t="str">
            <v>欧曼右后视镜</v>
          </cell>
        </row>
        <row r="507">
          <cell r="B507" t="str">
            <v>SHT0014998</v>
          </cell>
          <cell r="C507" t="str">
            <v>驾驶员靠背护面总成</v>
          </cell>
        </row>
        <row r="508">
          <cell r="B508" t="str">
            <v>SHT0014952</v>
          </cell>
          <cell r="C508" t="str">
            <v>驾驶员靠背面套总成</v>
          </cell>
        </row>
        <row r="509">
          <cell r="B509" t="str">
            <v>SLT0000563</v>
          </cell>
          <cell r="C509" t="str">
            <v>K1宽车右舵二排单人座</v>
          </cell>
        </row>
        <row r="510">
          <cell r="B510" t="str">
            <v>SLT0000493</v>
          </cell>
          <cell r="C510" t="str">
            <v>K1二排单人座（5990</v>
          </cell>
        </row>
        <row r="511">
          <cell r="B511" t="str">
            <v>SLT0001595</v>
          </cell>
          <cell r="C511" t="str">
            <v>K1窄车右舵二排单人座</v>
          </cell>
        </row>
        <row r="512">
          <cell r="B512" t="str">
            <v>SLT0001057</v>
          </cell>
          <cell r="C512" t="str">
            <v>二排单人座右舵（5990</v>
          </cell>
        </row>
        <row r="513">
          <cell r="B513" t="str">
            <v>REM0000161</v>
          </cell>
          <cell r="C513" t="str">
            <v>C35DB右后视镜低配珍珠白</v>
          </cell>
        </row>
        <row r="514">
          <cell r="B514" t="str">
            <v>SLT0001596</v>
          </cell>
          <cell r="C514" t="str">
            <v>K1窄车右舵四排单人座</v>
          </cell>
        </row>
        <row r="515">
          <cell r="B515" t="str">
            <v>SLT0000495</v>
          </cell>
          <cell r="C515" t="str">
            <v>K1三排单人座（5990</v>
          </cell>
        </row>
        <row r="516">
          <cell r="B516" t="str">
            <v>SLT0000654</v>
          </cell>
          <cell r="C516" t="str">
            <v>窄车加长14人二排单人座</v>
          </cell>
        </row>
        <row r="517">
          <cell r="B517" t="str">
            <v>SLT0001060</v>
          </cell>
          <cell r="C517" t="str">
            <v>三排单人座右舵（5990</v>
          </cell>
        </row>
        <row r="518">
          <cell r="B518" t="str">
            <v>SHT0011019</v>
          </cell>
          <cell r="C518" t="str">
            <v>低配副司机靠背护面总成</v>
          </cell>
        </row>
        <row r="519">
          <cell r="B519" t="str">
            <v>SLT0000439</v>
          </cell>
          <cell r="C519" t="str">
            <v>K1-G9-6座翻滚</v>
          </cell>
        </row>
        <row r="520">
          <cell r="B520" t="str">
            <v>TST0001100</v>
          </cell>
          <cell r="C520" t="str">
            <v>铜线2.5</v>
          </cell>
        </row>
        <row r="521">
          <cell r="B521" t="str">
            <v>TST0001656</v>
          </cell>
          <cell r="C521" t="str">
            <v>电磁阀24V-1寸</v>
          </cell>
        </row>
        <row r="522">
          <cell r="B522" t="str">
            <v>TST0001872</v>
          </cell>
          <cell r="C522" t="str">
            <v>电极底座</v>
          </cell>
        </row>
        <row r="523">
          <cell r="B523" t="str">
            <v>BEC0010014</v>
          </cell>
          <cell r="C523" t="str">
            <v>加热通风系统线束总成</v>
          </cell>
        </row>
        <row r="524">
          <cell r="B524" t="str">
            <v>TST0000311</v>
          </cell>
          <cell r="C524" t="str">
            <v>千斤顶5T</v>
          </cell>
        </row>
        <row r="525">
          <cell r="B525" t="str">
            <v>SBS0010019</v>
          </cell>
          <cell r="C525" t="str">
            <v>一排三人座垫护面总成左舵</v>
          </cell>
        </row>
        <row r="526">
          <cell r="B526" t="str">
            <v>SHT0014958</v>
          </cell>
          <cell r="C526" t="str">
            <v>靠背护面总成</v>
          </cell>
        </row>
        <row r="527">
          <cell r="B527" t="str">
            <v>REM0000128</v>
          </cell>
          <cell r="C527" t="str">
            <v>C35DB左后视镜低配心悦蓝</v>
          </cell>
        </row>
        <row r="528">
          <cell r="B528" t="str">
            <v>REM0000160</v>
          </cell>
          <cell r="C528" t="str">
            <v>C35DB右后视镜低配心悦蓝</v>
          </cell>
        </row>
        <row r="529">
          <cell r="B529" t="str">
            <v>BEC0010093</v>
          </cell>
          <cell r="C529" t="str">
            <v>靠背风扇总成</v>
          </cell>
        </row>
        <row r="530">
          <cell r="B530" t="str">
            <v>REM0001366</v>
          </cell>
          <cell r="C530" t="str">
            <v>C33DB右外镜高配珠光白</v>
          </cell>
        </row>
        <row r="531">
          <cell r="B531" t="str">
            <v>SHT0014429</v>
          </cell>
          <cell r="C531" t="str">
            <v>副驾驶底支架(喷漆）</v>
          </cell>
        </row>
        <row r="532">
          <cell r="B532" t="str">
            <v>TST0000566</v>
          </cell>
          <cell r="C532" t="str">
            <v>A冲φ8*6.15*3.65*80</v>
          </cell>
        </row>
        <row r="533">
          <cell r="B533" t="str">
            <v>REM0001368</v>
          </cell>
          <cell r="C533" t="str">
            <v>C33DB右外镜总成中配靓蓝</v>
          </cell>
        </row>
        <row r="534">
          <cell r="B534" t="str">
            <v>REM0001348</v>
          </cell>
          <cell r="C534" t="str">
            <v>C33DB左外镜高配珠光白</v>
          </cell>
        </row>
        <row r="535">
          <cell r="B535" t="str">
            <v>SHT0012354</v>
          </cell>
          <cell r="C535" t="str">
            <v>驾驶员靠背面套总成</v>
          </cell>
        </row>
        <row r="536">
          <cell r="B536" t="str">
            <v>SHT0012822</v>
          </cell>
          <cell r="C536" t="str">
            <v>副驾靠背面套总成</v>
          </cell>
        </row>
        <row r="537">
          <cell r="B537" t="str">
            <v>REM0001350</v>
          </cell>
          <cell r="C537" t="str">
            <v>C33DB左外镜总成中配靓蓝</v>
          </cell>
        </row>
        <row r="538">
          <cell r="B538" t="str">
            <v>TMP5003102</v>
          </cell>
          <cell r="C538" t="str">
            <v>清漆WLF130591</v>
          </cell>
        </row>
        <row r="539">
          <cell r="B539" t="str">
            <v>TMP5003068</v>
          </cell>
          <cell r="C539" t="str">
            <v>M31RB钢琴黑色漆</v>
          </cell>
        </row>
        <row r="540">
          <cell r="B540" t="str">
            <v>SHT0000612</v>
          </cell>
          <cell r="C540" t="str">
            <v>福田11款下卧铺椰棕总成</v>
          </cell>
        </row>
        <row r="541">
          <cell r="B541" t="str">
            <v>REM0001934</v>
          </cell>
          <cell r="C541" t="str">
            <v>济南轻卡右后视镜</v>
          </cell>
        </row>
        <row r="542">
          <cell r="B542" t="str">
            <v>TMP5005008</v>
          </cell>
          <cell r="C542" t="str">
            <v>GA930固化剂</v>
          </cell>
        </row>
        <row r="543">
          <cell r="B543" t="str">
            <v>TMP5005012</v>
          </cell>
          <cell r="C543" t="str">
            <v>A602固化剂</v>
          </cell>
        </row>
        <row r="544">
          <cell r="B544" t="str">
            <v>TMP5005003</v>
          </cell>
          <cell r="C544" t="str">
            <v>A604固化剂</v>
          </cell>
        </row>
        <row r="545">
          <cell r="B545" t="str">
            <v>REM0001371</v>
          </cell>
          <cell r="C545" t="str">
            <v>C33DB右外镜中配激情橙</v>
          </cell>
        </row>
        <row r="546">
          <cell r="B546" t="str">
            <v>SLT0000552</v>
          </cell>
          <cell r="C546" t="str">
            <v>K1一排四人三人靠背</v>
          </cell>
        </row>
        <row r="547">
          <cell r="B547" t="str">
            <v>SLT0000131</v>
          </cell>
          <cell r="C547" t="str">
            <v>M31800时代二排</v>
          </cell>
        </row>
        <row r="548">
          <cell r="B548" t="str">
            <v>TST0000564</v>
          </cell>
          <cell r="C548" t="str">
            <v>子母冲φ13*φ9.1*90</v>
          </cell>
        </row>
        <row r="549">
          <cell r="B549" t="str">
            <v>SLT0010550</v>
          </cell>
          <cell r="C549" t="str">
            <v>下底板焊接总成</v>
          </cell>
        </row>
        <row r="550">
          <cell r="B550" t="str">
            <v>SCS0004066</v>
          </cell>
          <cell r="C550" t="str">
            <v>B40司机滑轨总成</v>
          </cell>
        </row>
        <row r="551">
          <cell r="B551" t="str">
            <v>SCS0004088</v>
          </cell>
          <cell r="C551" t="str">
            <v>副驾驶员滑轨总成</v>
          </cell>
        </row>
        <row r="552">
          <cell r="B552" t="str">
            <v>SCS0004066</v>
          </cell>
          <cell r="C552" t="str">
            <v>B40司机滑轨总成</v>
          </cell>
        </row>
        <row r="553">
          <cell r="B553" t="str">
            <v>SCS0004088</v>
          </cell>
          <cell r="C553" t="str">
            <v>副驾驶员滑轨总成</v>
          </cell>
        </row>
        <row r="554">
          <cell r="B554" t="str">
            <v>TST0000766</v>
          </cell>
          <cell r="C554" t="str">
            <v>绕线器组件</v>
          </cell>
        </row>
        <row r="555">
          <cell r="B555" t="str">
            <v>TST0001202</v>
          </cell>
          <cell r="C555" t="str">
            <v>插座</v>
          </cell>
        </row>
        <row r="556">
          <cell r="B556" t="str">
            <v>TSY0000425</v>
          </cell>
          <cell r="C556" t="str">
            <v>GTL灰色PU面料EM19</v>
          </cell>
        </row>
        <row r="557">
          <cell r="B557" t="str">
            <v>TCT0000046</v>
          </cell>
          <cell r="C557" t="str">
            <v>003 溴甲酚绿 9 (100 ML)</v>
          </cell>
        </row>
        <row r="558">
          <cell r="B558" t="str">
            <v>TST0000421</v>
          </cell>
          <cell r="C558" t="str">
            <v>冲头φ13*φ12.1*9.1*68</v>
          </cell>
        </row>
        <row r="559">
          <cell r="B559" t="str">
            <v>TST0000569</v>
          </cell>
          <cell r="C559" t="str">
            <v>子母冲φ10*φ7.2*70</v>
          </cell>
        </row>
        <row r="560">
          <cell r="B560" t="str">
            <v>TST0000590</v>
          </cell>
          <cell r="C560" t="str">
            <v>气缸φ50*50-B-加长</v>
          </cell>
        </row>
        <row r="561">
          <cell r="B561" t="str">
            <v>TST0001210</v>
          </cell>
          <cell r="C561" t="str">
            <v>按钮开关</v>
          </cell>
        </row>
        <row r="562">
          <cell r="B562" t="str">
            <v>TST0001583</v>
          </cell>
          <cell r="C562" t="str">
            <v>保护膜400</v>
          </cell>
        </row>
        <row r="563">
          <cell r="B563" t="str">
            <v>TST0001583</v>
          </cell>
          <cell r="C563" t="str">
            <v>保护膜400</v>
          </cell>
        </row>
        <row r="564">
          <cell r="B564" t="str">
            <v>SLT0000409</v>
          </cell>
          <cell r="C564" t="str">
            <v>K1二排单人座（宽车）</v>
          </cell>
        </row>
        <row r="565">
          <cell r="B565" t="str">
            <v>SHT0012531</v>
          </cell>
          <cell r="C565" t="str">
            <v>副司机靠背骨架焊接总成</v>
          </cell>
        </row>
        <row r="566">
          <cell r="B566" t="str">
            <v>SLT0001611</v>
          </cell>
          <cell r="C566" t="str">
            <v>K1宽车右舵四排单人座</v>
          </cell>
        </row>
        <row r="567">
          <cell r="B567" t="str">
            <v>SLT0001816</v>
          </cell>
          <cell r="C567" t="str">
            <v>K1窄车右舵三排单人座</v>
          </cell>
        </row>
        <row r="568">
          <cell r="B568" t="str">
            <v>SLT0000566</v>
          </cell>
          <cell r="C568" t="str">
            <v>K1宽车右舵三排单人座</v>
          </cell>
        </row>
        <row r="569">
          <cell r="B569" t="str">
            <v>SLT0000412</v>
          </cell>
          <cell r="C569" t="str">
            <v>K1三排单人座（宽车）</v>
          </cell>
        </row>
        <row r="570">
          <cell r="B570" t="str">
            <v>SLT0000413</v>
          </cell>
          <cell r="C570" t="str">
            <v>K1四排单人座(宽车）</v>
          </cell>
        </row>
        <row r="571">
          <cell r="B571" t="str">
            <v>SHT0011649</v>
          </cell>
          <cell r="C571" t="str">
            <v>主驾低配安全带总成</v>
          </cell>
        </row>
        <row r="572">
          <cell r="B572" t="str">
            <v>SHT0011651</v>
          </cell>
          <cell r="C572" t="str">
            <v>副驾安全带总成</v>
          </cell>
        </row>
        <row r="573">
          <cell r="B573" t="str">
            <v>TST0000772</v>
          </cell>
          <cell r="C573" t="str">
            <v>中效袋式过滤器</v>
          </cell>
        </row>
        <row r="574">
          <cell r="B574" t="str">
            <v>SLT0002294</v>
          </cell>
          <cell r="C574" t="str">
            <v>2019款1995卧铺</v>
          </cell>
        </row>
        <row r="575">
          <cell r="B575" t="str">
            <v>SLT0000653</v>
          </cell>
          <cell r="C575" t="str">
            <v>K1窄车四排单人座</v>
          </cell>
        </row>
        <row r="576">
          <cell r="B576" t="str">
            <v>SLT0000647</v>
          </cell>
          <cell r="C576" t="str">
            <v>K1窄车三排单人座</v>
          </cell>
        </row>
        <row r="577">
          <cell r="B577" t="str">
            <v>SHT0013334</v>
          </cell>
          <cell r="C577" t="str">
            <v>升降速降开关气路总成</v>
          </cell>
        </row>
        <row r="578">
          <cell r="B578" t="str">
            <v>SLT0010594</v>
          </cell>
          <cell r="C578" t="str">
            <v>副驾靠背护面总成</v>
          </cell>
        </row>
        <row r="579">
          <cell r="B579" t="str">
            <v>SHT0000107</v>
          </cell>
          <cell r="C579" t="str">
            <v>卧铺护面总成</v>
          </cell>
        </row>
        <row r="580">
          <cell r="B580" t="str">
            <v>TST0000523</v>
          </cell>
          <cell r="C580" t="str">
            <v>喷火枪</v>
          </cell>
        </row>
        <row r="581">
          <cell r="B581" t="str">
            <v>TMP5003088</v>
          </cell>
          <cell r="C581" t="str">
            <v>哑光黑色漆</v>
          </cell>
        </row>
        <row r="582">
          <cell r="B582" t="str">
            <v>TMP5003096</v>
          </cell>
          <cell r="C582" t="str">
            <v>BAIC-SN842哑黑</v>
          </cell>
        </row>
        <row r="583">
          <cell r="B583" t="str">
            <v>TMP5003111</v>
          </cell>
          <cell r="C583" t="str">
            <v>BAIC-SN842哑黑</v>
          </cell>
        </row>
        <row r="584">
          <cell r="B584" t="str">
            <v>TMP5001015</v>
          </cell>
          <cell r="C584" t="str">
            <v>底漆123179Q</v>
          </cell>
        </row>
        <row r="585">
          <cell r="B585" t="str">
            <v>SHT0013664</v>
          </cell>
          <cell r="C585" t="str">
            <v>副驾驶员靠背骨架焊接总成</v>
          </cell>
        </row>
        <row r="586">
          <cell r="B586" t="str">
            <v>SHT0013664</v>
          </cell>
          <cell r="C586" t="str">
            <v>副驾驶员靠背骨架焊接总成</v>
          </cell>
        </row>
        <row r="587">
          <cell r="B587" t="str">
            <v>SHT0000620</v>
          </cell>
          <cell r="C587" t="str">
            <v>下卧铺椰棕垫总成</v>
          </cell>
        </row>
        <row r="588">
          <cell r="B588" t="str">
            <v>TMP5003061</v>
          </cell>
          <cell r="C588" t="str">
            <v>溶剂型清漆WLF125478</v>
          </cell>
        </row>
        <row r="589">
          <cell r="B589" t="str">
            <v>SHT0002420</v>
          </cell>
          <cell r="C589" t="str">
            <v>驾驶员靠背护面总成</v>
          </cell>
        </row>
        <row r="590">
          <cell r="B590" t="str">
            <v>SHT0002422</v>
          </cell>
          <cell r="C590" t="str">
            <v>副驾驶员靠背护面总成</v>
          </cell>
        </row>
        <row r="591">
          <cell r="B591" t="str">
            <v>SHT0013283</v>
          </cell>
          <cell r="C591" t="str">
            <v>副司机靠背骨架焊接总成</v>
          </cell>
        </row>
        <row r="592">
          <cell r="B592" t="str">
            <v>SHT0013283</v>
          </cell>
          <cell r="C592" t="str">
            <v>副司机靠背骨架焊接总成</v>
          </cell>
        </row>
        <row r="593">
          <cell r="B593" t="str">
            <v>SHT0013287</v>
          </cell>
          <cell r="C593" t="str">
            <v>标配坐垫织物面套总成</v>
          </cell>
        </row>
        <row r="594">
          <cell r="B594" t="str">
            <v>SBS0010009</v>
          </cell>
          <cell r="C594" t="str">
            <v>侧翻右座椅背护面总成</v>
          </cell>
        </row>
        <row r="595">
          <cell r="B595" t="str">
            <v>SHT0012130</v>
          </cell>
          <cell r="C595" t="str">
            <v>升降速降开关气路总成</v>
          </cell>
        </row>
        <row r="596">
          <cell r="B596" t="str">
            <v>TSY0010390</v>
          </cell>
          <cell r="C596" t="str">
            <v>坐垫主料 2084-860</v>
          </cell>
        </row>
        <row r="597">
          <cell r="B597" t="str">
            <v>SLT0010277</v>
          </cell>
          <cell r="C597" t="str">
            <v>轻卡座椅气囊总成</v>
          </cell>
        </row>
        <row r="598">
          <cell r="B598" t="str">
            <v>SBS0010030</v>
          </cell>
          <cell r="C598" t="str">
            <v>侧翻左座椅背护面总成</v>
          </cell>
        </row>
        <row r="599">
          <cell r="B599" t="str">
            <v>TMP5003051</v>
          </cell>
          <cell r="C599" t="str">
            <v>906AE-BJS-0354B40钢琴黑</v>
          </cell>
        </row>
        <row r="600">
          <cell r="B600" t="str">
            <v>TST0001748</v>
          </cell>
          <cell r="C600" t="str">
            <v>绣花机定刀</v>
          </cell>
        </row>
        <row r="601">
          <cell r="B601" t="str">
            <v>TST0000611</v>
          </cell>
          <cell r="C601" t="str">
            <v>卤钨灯400W</v>
          </cell>
        </row>
        <row r="602">
          <cell r="B602" t="str">
            <v>TST0000699</v>
          </cell>
          <cell r="C602" t="str">
            <v>管钳子</v>
          </cell>
        </row>
        <row r="603">
          <cell r="B603" t="str">
            <v>TST0001053</v>
          </cell>
          <cell r="C603" t="str">
            <v>断路器3P-100A</v>
          </cell>
        </row>
        <row r="604">
          <cell r="B604" t="str">
            <v>TST0001115</v>
          </cell>
          <cell r="C604" t="str">
            <v>油管</v>
          </cell>
        </row>
        <row r="605">
          <cell r="B605" t="str">
            <v>TST0001784</v>
          </cell>
          <cell r="C605" t="str">
            <v>油漆管10*8</v>
          </cell>
        </row>
        <row r="606">
          <cell r="B606" t="str">
            <v>TST0010010</v>
          </cell>
          <cell r="C606" t="str">
            <v>乙炔</v>
          </cell>
        </row>
        <row r="607">
          <cell r="B607" t="str">
            <v>BEC0010041</v>
          </cell>
          <cell r="C607" t="str">
            <v>坐垫风扇总成（不含罩壳）</v>
          </cell>
        </row>
        <row r="608">
          <cell r="B608" t="str">
            <v>SHT0011982</v>
          </cell>
          <cell r="C608" t="str">
            <v>升降速降开关气路总成</v>
          </cell>
        </row>
        <row r="609">
          <cell r="B609" t="str">
            <v>SHT0011982</v>
          </cell>
          <cell r="C609" t="str">
            <v>升降速降开关气路总成</v>
          </cell>
        </row>
        <row r="610">
          <cell r="B610" t="str">
            <v>SLT0000429</v>
          </cell>
          <cell r="C610" t="str">
            <v>G9-6座一排双人垫</v>
          </cell>
        </row>
        <row r="611">
          <cell r="B611" t="str">
            <v>SHT0010231</v>
          </cell>
          <cell r="C611" t="str">
            <v>3.0平台防尘罩总成</v>
          </cell>
        </row>
        <row r="612">
          <cell r="B612" t="str">
            <v>SHT0014259</v>
          </cell>
          <cell r="C612" t="str">
            <v>副驾驶底支架焊接</v>
          </cell>
        </row>
        <row r="613">
          <cell r="B613" t="str">
            <v>BMM0000012</v>
          </cell>
          <cell r="C613" t="str">
            <v>24V依顿电动调整机构</v>
          </cell>
        </row>
        <row r="614">
          <cell r="B614" t="str">
            <v>REM0001944</v>
          </cell>
          <cell r="C614" t="str">
            <v>济南轻卡左舵右后视镜</v>
          </cell>
        </row>
        <row r="615">
          <cell r="B615" t="str">
            <v>REM0000129</v>
          </cell>
          <cell r="C615" t="str">
            <v>C35DB左后视镜低配珍珠白</v>
          </cell>
        </row>
        <row r="616">
          <cell r="B616" t="str">
            <v>SHT0012434</v>
          </cell>
          <cell r="C616" t="str">
            <v>副驾驶员滑轨总成</v>
          </cell>
        </row>
        <row r="617">
          <cell r="B617" t="str">
            <v>SHT0012434</v>
          </cell>
          <cell r="C617" t="str">
            <v>副驾驶员滑轨总成</v>
          </cell>
        </row>
        <row r="618">
          <cell r="B618" t="str">
            <v>SHT0012236</v>
          </cell>
          <cell r="C618" t="str">
            <v>副驾驶员座靠背焊接总成</v>
          </cell>
        </row>
        <row r="619">
          <cell r="B619" t="str">
            <v>SHT0012236</v>
          </cell>
          <cell r="C619" t="str">
            <v>副驾驶员座靠背焊接总成</v>
          </cell>
        </row>
        <row r="620">
          <cell r="B620" t="str">
            <v>SCS0004043</v>
          </cell>
          <cell r="C620" t="str">
            <v>四分座垫骨架总成</v>
          </cell>
        </row>
        <row r="621">
          <cell r="B621" t="str">
            <v>TMP5001016</v>
          </cell>
          <cell r="C621" t="str">
            <v>深灰色底漆WLF128908</v>
          </cell>
        </row>
        <row r="622">
          <cell r="B622" t="str">
            <v>TST0000625</v>
          </cell>
          <cell r="C622" t="str">
            <v>子母冲φ10*φ16*90</v>
          </cell>
        </row>
        <row r="623">
          <cell r="B623" t="str">
            <v>SHT0000601</v>
          </cell>
          <cell r="C623" t="str">
            <v>VT2490吊铺</v>
          </cell>
        </row>
        <row r="624">
          <cell r="B624" t="str">
            <v>TST0000317</v>
          </cell>
          <cell r="C624" t="str">
            <v>接触器CJX2-</v>
          </cell>
        </row>
        <row r="625">
          <cell r="B625" t="str">
            <v>TMI0000106</v>
          </cell>
          <cell r="C625" t="str">
            <v>PPS-6345A  4HD9050</v>
          </cell>
        </row>
        <row r="626">
          <cell r="B626" t="str">
            <v>TST0000253</v>
          </cell>
          <cell r="C626" t="str">
            <v>导柱φ38*φ50*160带套</v>
          </cell>
        </row>
        <row r="627">
          <cell r="B627" t="str">
            <v>SLT0000630</v>
          </cell>
          <cell r="C627" t="str">
            <v>K1窄车左舵三排三人背</v>
          </cell>
        </row>
        <row r="628">
          <cell r="B628" t="str">
            <v>REM0002535</v>
          </cell>
          <cell r="C628" t="str">
            <v>2200左后视镜</v>
          </cell>
        </row>
        <row r="629">
          <cell r="B629" t="str">
            <v>TSY0000679</v>
          </cell>
          <cell r="C629" t="str">
            <v>主料08003</v>
          </cell>
        </row>
        <row r="630">
          <cell r="B630" t="str">
            <v>SHT0013662</v>
          </cell>
          <cell r="C630" t="str">
            <v>副驾气囊总成</v>
          </cell>
        </row>
        <row r="631">
          <cell r="B631" t="str">
            <v>SBS0010015</v>
          </cell>
          <cell r="C631" t="str">
            <v>四人联体右背护面总成</v>
          </cell>
        </row>
        <row r="632">
          <cell r="B632" t="str">
            <v>SBS0010016</v>
          </cell>
          <cell r="C632" t="str">
            <v>四人联体左背护面总成</v>
          </cell>
        </row>
        <row r="633">
          <cell r="B633" t="str">
            <v>SLT0010551</v>
          </cell>
          <cell r="C633" t="str">
            <v>上盖板焊接总成</v>
          </cell>
        </row>
        <row r="634">
          <cell r="B634" t="str">
            <v>SHT0013665</v>
          </cell>
          <cell r="C634" t="str">
            <v>副司机靠背骨架焊接总成</v>
          </cell>
        </row>
        <row r="635">
          <cell r="B635" t="str">
            <v>SHT0000545</v>
          </cell>
          <cell r="C635" t="str">
            <v>驾驶员靠背护面总成</v>
          </cell>
        </row>
        <row r="636">
          <cell r="B636" t="str">
            <v>TST0000563</v>
          </cell>
          <cell r="C636" t="str">
            <v>子母冲φ10*φ9.1*90</v>
          </cell>
        </row>
        <row r="637">
          <cell r="B637" t="str">
            <v>TMI0000110</v>
          </cell>
          <cell r="C637" t="str">
            <v>POM+TPFE本色</v>
          </cell>
        </row>
        <row r="638">
          <cell r="B638" t="str">
            <v>SLT0000324</v>
          </cell>
          <cell r="C638" t="str">
            <v>K1宽车正司机背</v>
          </cell>
        </row>
        <row r="639">
          <cell r="B639" t="str">
            <v>SLT0002420</v>
          </cell>
          <cell r="C639" t="str">
            <v>风扇</v>
          </cell>
        </row>
        <row r="640">
          <cell r="B640" t="str">
            <v>TST0000367</v>
          </cell>
          <cell r="C640" t="str">
            <v>胶木棒</v>
          </cell>
        </row>
        <row r="641">
          <cell r="B641" t="str">
            <v>TST0001749</v>
          </cell>
          <cell r="C641" t="str">
            <v>绣花机动刀</v>
          </cell>
        </row>
        <row r="642">
          <cell r="B642" t="str">
            <v>TST0000479</v>
          </cell>
          <cell r="C642" t="str">
            <v>φ50金属软管</v>
          </cell>
        </row>
        <row r="643">
          <cell r="B643" t="str">
            <v>SHT0013663</v>
          </cell>
          <cell r="C643" t="str">
            <v>副驾靠背骨架焊接总成</v>
          </cell>
        </row>
        <row r="644">
          <cell r="B644" t="str">
            <v>SHT0013663</v>
          </cell>
          <cell r="C644" t="str">
            <v>副驾靠背骨架焊接总成</v>
          </cell>
        </row>
        <row r="645">
          <cell r="B645" t="str">
            <v>SHT0013134</v>
          </cell>
          <cell r="C645" t="str">
            <v>2.0气囊总成</v>
          </cell>
        </row>
        <row r="646">
          <cell r="B646" t="str">
            <v>TMP5001004</v>
          </cell>
          <cell r="C646" t="str">
            <v>底漆820AE-BJS-1143</v>
          </cell>
        </row>
        <row r="647">
          <cell r="B647" t="str">
            <v>SHT0014258</v>
          </cell>
          <cell r="C647" t="str">
            <v>主驾驶底支架焊接总成</v>
          </cell>
        </row>
        <row r="648">
          <cell r="B648" t="str">
            <v>SHT0012205</v>
          </cell>
          <cell r="C648" t="str">
            <v>副驾气囊总成</v>
          </cell>
        </row>
        <row r="649">
          <cell r="B649" t="str">
            <v>SLT0000770</v>
          </cell>
          <cell r="C649" t="str">
            <v>M31995卧铺布套</v>
          </cell>
        </row>
        <row r="650">
          <cell r="B650" t="str">
            <v>TMA0000551</v>
          </cell>
          <cell r="C650" t="str">
            <v>树脂基碳带</v>
          </cell>
        </row>
        <row r="651">
          <cell r="B651" t="str">
            <v>TMP5001014</v>
          </cell>
          <cell r="C651" t="str">
            <v>底漆JC71-921A</v>
          </cell>
        </row>
        <row r="652">
          <cell r="B652" t="str">
            <v>SHT0010230</v>
          </cell>
          <cell r="C652" t="str">
            <v>主驾驾气囊总成</v>
          </cell>
        </row>
        <row r="653">
          <cell r="B653" t="str">
            <v>TFT0000067</v>
          </cell>
          <cell r="C653" t="str">
            <v>硅油SIL1103</v>
          </cell>
        </row>
        <row r="654">
          <cell r="B654" t="str">
            <v>TFT0000068</v>
          </cell>
          <cell r="C654" t="str">
            <v>硅油EPK127</v>
          </cell>
        </row>
        <row r="655">
          <cell r="B655" t="str">
            <v>SHT0010958</v>
          </cell>
          <cell r="C655" t="str">
            <v>风扇</v>
          </cell>
        </row>
        <row r="656">
          <cell r="B656" t="str">
            <v>SLT0000349</v>
          </cell>
          <cell r="C656" t="str">
            <v>K1窄车正司机背</v>
          </cell>
        </row>
        <row r="657">
          <cell r="B657" t="str">
            <v>TST0000571</v>
          </cell>
          <cell r="C657" t="str">
            <v>子母冲φ13*φ9.1*70</v>
          </cell>
        </row>
        <row r="658">
          <cell r="B658" t="str">
            <v>TMP5001011</v>
          </cell>
          <cell r="C658" t="str">
            <v>灰底SN8622</v>
          </cell>
        </row>
        <row r="659">
          <cell r="B659" t="str">
            <v>TST0000331</v>
          </cell>
          <cell r="C659" t="str">
            <v>电磁阀</v>
          </cell>
        </row>
        <row r="660">
          <cell r="B660" t="str">
            <v>TST0000576</v>
          </cell>
          <cell r="C660" t="str">
            <v>轴承6312</v>
          </cell>
        </row>
        <row r="661">
          <cell r="B661" t="str">
            <v>SHT0002316</v>
          </cell>
          <cell r="C661" t="str">
            <v>H4出口司机滑轨总成</v>
          </cell>
        </row>
        <row r="662">
          <cell r="B662" t="str">
            <v>SHT0002316</v>
          </cell>
          <cell r="C662" t="str">
            <v>H4出口司机滑轨总成</v>
          </cell>
        </row>
        <row r="663">
          <cell r="B663" t="str">
            <v>SHT0013938</v>
          </cell>
          <cell r="C663" t="str">
            <v>滑轨总成</v>
          </cell>
        </row>
        <row r="664">
          <cell r="B664" t="str">
            <v>SHT0000103</v>
          </cell>
          <cell r="C664" t="str">
            <v>副驾底座总成</v>
          </cell>
        </row>
        <row r="665">
          <cell r="B665" t="str">
            <v>SHT0000104</v>
          </cell>
          <cell r="C665" t="str">
            <v>副驾底座总成</v>
          </cell>
        </row>
        <row r="666">
          <cell r="B666" t="str">
            <v>SHT0012427</v>
          </cell>
          <cell r="C666" t="str">
            <v>腰托三联阀开关总成</v>
          </cell>
        </row>
        <row r="667">
          <cell r="B667" t="str">
            <v>SHT0000098</v>
          </cell>
          <cell r="C667" t="str">
            <v>气控升降手柄总成</v>
          </cell>
        </row>
        <row r="668">
          <cell r="B668" t="str">
            <v>SHT0012240</v>
          </cell>
          <cell r="C668" t="str">
            <v>驾驶员靠背护面总成</v>
          </cell>
        </row>
        <row r="669">
          <cell r="B669" t="str">
            <v>SCS0004777</v>
          </cell>
          <cell r="C669" t="str">
            <v>升降离合器</v>
          </cell>
        </row>
        <row r="670">
          <cell r="B670" t="str">
            <v>REM0001936</v>
          </cell>
          <cell r="C670" t="str">
            <v>济南轻卡左后视镜</v>
          </cell>
        </row>
        <row r="671">
          <cell r="B671" t="str">
            <v>SHT0014431</v>
          </cell>
          <cell r="C671" t="str">
            <v>主驾驶底支架（喷漆）</v>
          </cell>
        </row>
        <row r="672">
          <cell r="B672" t="str">
            <v>BEC0010221</v>
          </cell>
          <cell r="C672" t="str">
            <v>坐垫加热垫总成</v>
          </cell>
        </row>
        <row r="673">
          <cell r="B673" t="str">
            <v>SHT0013655</v>
          </cell>
          <cell r="C673" t="str">
            <v>VDC阀气路总成</v>
          </cell>
        </row>
        <row r="674">
          <cell r="B674" t="str">
            <v>SHT0013656</v>
          </cell>
          <cell r="C674" t="str">
            <v>副驾VDC阀气路总成</v>
          </cell>
        </row>
        <row r="675">
          <cell r="B675" t="str">
            <v>SLT0000328</v>
          </cell>
          <cell r="C675" t="str">
            <v>K1正司机调角器主动</v>
          </cell>
        </row>
        <row r="676">
          <cell r="B676" t="str">
            <v>SHT0012021</v>
          </cell>
          <cell r="C676" t="str">
            <v>气囊气路总成</v>
          </cell>
        </row>
        <row r="677">
          <cell r="B677" t="str">
            <v>SHT0012021</v>
          </cell>
          <cell r="C677" t="str">
            <v>气囊气路总成</v>
          </cell>
        </row>
        <row r="678">
          <cell r="B678" t="str">
            <v>SHT0000144</v>
          </cell>
          <cell r="C678" t="str">
            <v>H3改型气控升降手柄总成</v>
          </cell>
        </row>
        <row r="679">
          <cell r="B679" t="str">
            <v>SHT0000144</v>
          </cell>
          <cell r="C679" t="str">
            <v>H3改型气控升降手柄总成</v>
          </cell>
        </row>
        <row r="680">
          <cell r="B680" t="str">
            <v>SHT0011579</v>
          </cell>
          <cell r="C680" t="str">
            <v>气囊总成</v>
          </cell>
        </row>
        <row r="681">
          <cell r="B681" t="str">
            <v>SHT0011579</v>
          </cell>
          <cell r="C681" t="str">
            <v>气囊总成</v>
          </cell>
        </row>
        <row r="682">
          <cell r="B682" t="str">
            <v>TMP5003064</v>
          </cell>
          <cell r="C682" t="str">
            <v>溶剂型色漆WLF125475</v>
          </cell>
        </row>
        <row r="683">
          <cell r="B683" t="str">
            <v>TST0000486</v>
          </cell>
          <cell r="C683" t="str">
            <v>二氧化碳气表螺杆</v>
          </cell>
        </row>
        <row r="684">
          <cell r="B684" t="str">
            <v>SLT0000558</v>
          </cell>
          <cell r="C684" t="str">
            <v>K1第二排双人连体背</v>
          </cell>
        </row>
        <row r="685">
          <cell r="B685" t="str">
            <v>SLT0000329</v>
          </cell>
          <cell r="C685" t="str">
            <v>K1正司机调角器被动</v>
          </cell>
        </row>
        <row r="686">
          <cell r="B686" t="str">
            <v>REM0002567</v>
          </cell>
          <cell r="C686" t="str">
            <v>F1695B右后视镜</v>
          </cell>
        </row>
        <row r="687">
          <cell r="B687" t="str">
            <v>SHT0013333</v>
          </cell>
          <cell r="C687" t="str">
            <v>坐垫面套总成</v>
          </cell>
        </row>
        <row r="688">
          <cell r="B688" t="str">
            <v>SHT0012242</v>
          </cell>
          <cell r="C688" t="str">
            <v>副驾驶员靠背护面总成</v>
          </cell>
        </row>
        <row r="689">
          <cell r="B689" t="str">
            <v>TST0001580</v>
          </cell>
          <cell r="C689" t="str">
            <v>碳带</v>
          </cell>
        </row>
        <row r="690">
          <cell r="B690" t="str">
            <v>SHT0002781</v>
          </cell>
          <cell r="C690" t="str">
            <v>中空板垫板5*2400*1100</v>
          </cell>
        </row>
        <row r="691">
          <cell r="B691" t="str">
            <v>TFT0000014</v>
          </cell>
          <cell r="C691" t="str">
            <v>催化剂33LSI</v>
          </cell>
        </row>
        <row r="692">
          <cell r="B692" t="str">
            <v>TST0001635</v>
          </cell>
          <cell r="C692" t="str">
            <v>硝基稀料</v>
          </cell>
        </row>
        <row r="693">
          <cell r="B693" t="str">
            <v>TST0000971</v>
          </cell>
          <cell r="C693" t="str">
            <v>氩气</v>
          </cell>
        </row>
        <row r="694">
          <cell r="B694" t="str">
            <v>TST0001127</v>
          </cell>
          <cell r="C694" t="str">
            <v>调气阀</v>
          </cell>
        </row>
        <row r="695">
          <cell r="B695" t="str">
            <v>TST0001183</v>
          </cell>
          <cell r="C695" t="str">
            <v>防冻液</v>
          </cell>
        </row>
        <row r="696">
          <cell r="B696" t="str">
            <v>TST0001871</v>
          </cell>
          <cell r="C696" t="str">
            <v>行程开关</v>
          </cell>
        </row>
        <row r="697">
          <cell r="B697" t="str">
            <v>TST0001873</v>
          </cell>
          <cell r="C697" t="str">
            <v>上电极</v>
          </cell>
        </row>
        <row r="698">
          <cell r="B698" t="str">
            <v>TST0001634</v>
          </cell>
          <cell r="C698" t="str">
            <v>黑硝基磁漆</v>
          </cell>
        </row>
        <row r="699">
          <cell r="B699" t="str">
            <v>TST0001634</v>
          </cell>
          <cell r="C699" t="str">
            <v>黑硝基磁漆</v>
          </cell>
        </row>
        <row r="700">
          <cell r="B700" t="str">
            <v>TST0001209</v>
          </cell>
          <cell r="C700" t="str">
            <v>百分表</v>
          </cell>
        </row>
        <row r="701">
          <cell r="B701" t="str">
            <v>TST0000092</v>
          </cell>
          <cell r="C701" t="str">
            <v>接触器</v>
          </cell>
        </row>
        <row r="702">
          <cell r="B702" t="str">
            <v>TMP5003110</v>
          </cell>
          <cell r="C702" t="str">
            <v>清漆JF71-010A</v>
          </cell>
        </row>
        <row r="703">
          <cell r="B703" t="str">
            <v>REM0002559</v>
          </cell>
          <cell r="C703" t="str">
            <v>华菱左后视镜</v>
          </cell>
        </row>
        <row r="704">
          <cell r="B704" t="str">
            <v>REM0002808</v>
          </cell>
          <cell r="C704" t="str">
            <v>M20改款右后视镜低配亮银</v>
          </cell>
        </row>
        <row r="705">
          <cell r="B705" t="str">
            <v>TMP5001002</v>
          </cell>
          <cell r="C705" t="str">
            <v>底漆519311（阿克苏）</v>
          </cell>
        </row>
        <row r="706">
          <cell r="B706" t="str">
            <v>SLT0001035</v>
          </cell>
          <cell r="C706" t="str">
            <v>宽车一排三人联体背无头枕</v>
          </cell>
        </row>
        <row r="707">
          <cell r="B707" t="str">
            <v>TMA0000117</v>
          </cell>
          <cell r="C707" t="str">
            <v>豪泺左置左后视镜标识</v>
          </cell>
        </row>
        <row r="708">
          <cell r="B708" t="str">
            <v>SHT0000823</v>
          </cell>
          <cell r="C708" t="str">
            <v>底支架总成</v>
          </cell>
        </row>
        <row r="709">
          <cell r="B709" t="str">
            <v>SHT0000823</v>
          </cell>
          <cell r="C709" t="str">
            <v>底支架总成</v>
          </cell>
        </row>
        <row r="710">
          <cell r="B710" t="str">
            <v>REM0002797</v>
          </cell>
          <cell r="C710" t="str">
            <v>M20改款左后视镜低配亮银</v>
          </cell>
        </row>
        <row r="711">
          <cell r="B711" t="str">
            <v>SLT0002142</v>
          </cell>
          <cell r="C711" t="str">
            <v>前座副背骨架焊接总成</v>
          </cell>
        </row>
        <row r="712">
          <cell r="B712" t="str">
            <v>SLT0002613</v>
          </cell>
          <cell r="C712" t="str">
            <v>k1一排四人座（新面料）</v>
          </cell>
        </row>
        <row r="713">
          <cell r="B713" t="str">
            <v>SHT0001071</v>
          </cell>
          <cell r="C713" t="str">
            <v>气囊总成</v>
          </cell>
        </row>
        <row r="714">
          <cell r="B714" t="str">
            <v>BEC0010009</v>
          </cell>
          <cell r="C714" t="str">
            <v>加热系统线束总成</v>
          </cell>
        </row>
        <row r="715">
          <cell r="B715" t="str">
            <v>TSY0010046</v>
          </cell>
          <cell r="C715" t="str">
            <v>仿麂皮绒主面料</v>
          </cell>
        </row>
        <row r="716">
          <cell r="B716" t="str">
            <v>SLT0000638</v>
          </cell>
          <cell r="C716" t="str">
            <v>K1窄车二排双人联体背</v>
          </cell>
        </row>
        <row r="717">
          <cell r="B717" t="str">
            <v>TST0000186</v>
          </cell>
          <cell r="C717" t="str">
            <v>ф26.1*80冲针</v>
          </cell>
        </row>
        <row r="718">
          <cell r="B718" t="str">
            <v>TST0000381</v>
          </cell>
          <cell r="C718" t="str">
            <v>冲头φ16*φ15.2*10.1*54</v>
          </cell>
        </row>
        <row r="719">
          <cell r="B719" t="str">
            <v>TMP5003029</v>
          </cell>
          <cell r="C719" t="str">
            <v>05-10165N-SFESC-165清漆</v>
          </cell>
        </row>
        <row r="720">
          <cell r="B720" t="str">
            <v>TST0000413</v>
          </cell>
          <cell r="C720" t="str">
            <v>冲头φ8*φ10*89</v>
          </cell>
        </row>
        <row r="721">
          <cell r="B721" t="str">
            <v>TST0000568</v>
          </cell>
          <cell r="C721" t="str">
            <v>引导冲φ8*22.8</v>
          </cell>
        </row>
        <row r="722">
          <cell r="B722" t="str">
            <v>SBS0010008</v>
          </cell>
          <cell r="C722" t="str">
            <v>侧翻右座椅座护面总成</v>
          </cell>
        </row>
        <row r="723">
          <cell r="B723" t="str">
            <v>SBS0010029</v>
          </cell>
          <cell r="C723" t="str">
            <v>侧翻左座椅座护面总成</v>
          </cell>
        </row>
        <row r="724">
          <cell r="B724" t="str">
            <v>SCS0001627</v>
          </cell>
          <cell r="C724" t="str">
            <v>三排右座椅地脚链接总成</v>
          </cell>
        </row>
        <row r="725">
          <cell r="B725" t="str">
            <v>SCS0001627</v>
          </cell>
          <cell r="C725" t="str">
            <v>三排右座椅地脚链接总成</v>
          </cell>
        </row>
        <row r="726">
          <cell r="B726" t="str">
            <v>TST0000148</v>
          </cell>
          <cell r="C726" t="str">
            <v>钻头</v>
          </cell>
        </row>
        <row r="727">
          <cell r="B727" t="str">
            <v>SLT0000449</v>
          </cell>
          <cell r="C727" t="str">
            <v>K1四人联体背左（三点）</v>
          </cell>
        </row>
        <row r="728">
          <cell r="B728" t="str">
            <v>SLT0000462</v>
          </cell>
          <cell r="C728" t="str">
            <v>K1四人联体背右（三点）</v>
          </cell>
        </row>
        <row r="729">
          <cell r="B729" t="str">
            <v>TST0000434</v>
          </cell>
          <cell r="C729" t="str">
            <v>万向刹车轮-125</v>
          </cell>
        </row>
        <row r="730">
          <cell r="B730" t="str">
            <v>SLT0000363</v>
          </cell>
          <cell r="C730" t="str">
            <v>K1副司机调角器主动</v>
          </cell>
        </row>
        <row r="731">
          <cell r="B731" t="str">
            <v>TST0001060</v>
          </cell>
          <cell r="C731" t="str">
            <v>桥架100*50</v>
          </cell>
        </row>
        <row r="732">
          <cell r="B732" t="str">
            <v>TFT0000042</v>
          </cell>
          <cell r="C732" t="str">
            <v>聚氨酯用添加剂SL-7</v>
          </cell>
        </row>
        <row r="733">
          <cell r="B733" t="str">
            <v>SHT0014831</v>
          </cell>
          <cell r="C733" t="str">
            <v>VDC阀气路总成</v>
          </cell>
        </row>
        <row r="734">
          <cell r="B734" t="str">
            <v>TMP5001010</v>
          </cell>
          <cell r="C734" t="str">
            <v>极地白底漆128604</v>
          </cell>
        </row>
        <row r="735">
          <cell r="B735" t="str">
            <v>SHT0002498</v>
          </cell>
          <cell r="C735" t="str">
            <v>副司机底座总成</v>
          </cell>
        </row>
        <row r="736">
          <cell r="B736" t="str">
            <v>SHT0002498</v>
          </cell>
          <cell r="C736" t="str">
            <v>副司机底座总成</v>
          </cell>
        </row>
        <row r="737">
          <cell r="B737" t="str">
            <v>TMA0000561</v>
          </cell>
          <cell r="C737" t="str">
            <v>无尘纸</v>
          </cell>
        </row>
        <row r="738">
          <cell r="B738" t="str">
            <v>TMA0000571</v>
          </cell>
          <cell r="C738" t="str">
            <v>包装带15*1.6</v>
          </cell>
        </row>
        <row r="739">
          <cell r="B739" t="str">
            <v>SCS0004104</v>
          </cell>
          <cell r="C739" t="str">
            <v>B40V后排快拆折叠机构</v>
          </cell>
        </row>
        <row r="740">
          <cell r="B740" t="str">
            <v>TST0000735</v>
          </cell>
          <cell r="C740" t="str">
            <v>推力压脚</v>
          </cell>
        </row>
        <row r="741">
          <cell r="B741" t="str">
            <v>TST0000809</v>
          </cell>
          <cell r="C741" t="str">
            <v>油泵</v>
          </cell>
        </row>
        <row r="742">
          <cell r="B742" t="str">
            <v>TST0001139</v>
          </cell>
          <cell r="C742" t="str">
            <v>热电偶</v>
          </cell>
        </row>
        <row r="743">
          <cell r="B743" t="str">
            <v>TST0001822</v>
          </cell>
          <cell r="C743" t="str">
            <v>抱箍</v>
          </cell>
        </row>
        <row r="744">
          <cell r="B744" t="str">
            <v>TMP5003086</v>
          </cell>
          <cell r="C744" t="str">
            <v>珠光白BAIC-M031-GHRC</v>
          </cell>
        </row>
        <row r="745">
          <cell r="B745" t="str">
            <v>SHT0011761</v>
          </cell>
          <cell r="C745" t="str">
            <v>滑轨总成</v>
          </cell>
        </row>
        <row r="746">
          <cell r="B746" t="str">
            <v>TMI0000105</v>
          </cell>
          <cell r="C746" t="str">
            <v>色粉4944</v>
          </cell>
        </row>
        <row r="747">
          <cell r="B747" t="str">
            <v>SHT0011031</v>
          </cell>
          <cell r="C747" t="str">
            <v>副司机座椅底支架上板</v>
          </cell>
        </row>
        <row r="748">
          <cell r="B748" t="str">
            <v>SLT0000568</v>
          </cell>
          <cell r="C748" t="str">
            <v>K1四人连体左背无头枕</v>
          </cell>
        </row>
        <row r="749">
          <cell r="B749" t="str">
            <v>SLT0000569</v>
          </cell>
          <cell r="C749" t="str">
            <v>K1四人连体右背（无头枕</v>
          </cell>
        </row>
        <row r="750">
          <cell r="B750" t="str">
            <v>TSY0010389</v>
          </cell>
          <cell r="C750" t="str">
            <v>靠背主料 2084-860</v>
          </cell>
        </row>
        <row r="751">
          <cell r="B751" t="str">
            <v>BEC0010159</v>
          </cell>
          <cell r="C751" t="str">
            <v>坐垫风扇总成</v>
          </cell>
        </row>
        <row r="752">
          <cell r="B752" t="str">
            <v>TST0001071</v>
          </cell>
          <cell r="C752" t="str">
            <v>插排</v>
          </cell>
        </row>
        <row r="753">
          <cell r="B753" t="str">
            <v>SHT0000505</v>
          </cell>
          <cell r="C753" t="str">
            <v>H4A升降调节开关总成</v>
          </cell>
        </row>
        <row r="754">
          <cell r="B754" t="str">
            <v>SHT0000505</v>
          </cell>
          <cell r="C754" t="str">
            <v>H4A升降调节开关总成</v>
          </cell>
        </row>
        <row r="755">
          <cell r="B755" t="str">
            <v>SCS0004732</v>
          </cell>
          <cell r="C755" t="str">
            <v>左侧调角器星盘</v>
          </cell>
        </row>
        <row r="756">
          <cell r="B756" t="str">
            <v>SCS0004733</v>
          </cell>
          <cell r="C756" t="str">
            <v>右侧调角器星盘</v>
          </cell>
        </row>
        <row r="757">
          <cell r="B757" t="str">
            <v>SBS0010017</v>
          </cell>
          <cell r="C757" t="str">
            <v>四人联体右座垫护面总成</v>
          </cell>
        </row>
        <row r="758">
          <cell r="B758" t="str">
            <v>SBS0010018</v>
          </cell>
          <cell r="C758" t="str">
            <v>四人联体左座垫护面总成</v>
          </cell>
        </row>
        <row r="759">
          <cell r="B759" t="str">
            <v>REM0002525</v>
          </cell>
          <cell r="C759" t="str">
            <v>F1695B左后视镜</v>
          </cell>
        </row>
        <row r="760">
          <cell r="B760" t="str">
            <v>TFT0000040</v>
          </cell>
          <cell r="C760" t="str">
            <v>聚氨酯用添加剂3415</v>
          </cell>
        </row>
        <row r="761">
          <cell r="B761" t="str">
            <v>TFT0000041</v>
          </cell>
          <cell r="C761" t="str">
            <v>聚氨酯用添加剂3555</v>
          </cell>
        </row>
        <row r="762">
          <cell r="B762" t="str">
            <v>SBS0010021</v>
          </cell>
          <cell r="C762" t="str">
            <v>双人座垫护面总成(左舵）</v>
          </cell>
        </row>
        <row r="763">
          <cell r="B763" t="str">
            <v>SBS0010026</v>
          </cell>
          <cell r="C763" t="str">
            <v>双人座垫护面总成（右舵）</v>
          </cell>
        </row>
        <row r="764">
          <cell r="B764" t="str">
            <v>SHT0011399</v>
          </cell>
          <cell r="C764" t="str">
            <v>润滑脂</v>
          </cell>
        </row>
        <row r="765">
          <cell r="B765" t="str">
            <v>SHT0011399</v>
          </cell>
          <cell r="C765" t="str">
            <v>润滑脂</v>
          </cell>
        </row>
        <row r="766">
          <cell r="B766" t="str">
            <v>SLT0000782</v>
          </cell>
          <cell r="C766" t="str">
            <v>M4正司机背</v>
          </cell>
        </row>
        <row r="767">
          <cell r="B767" t="str">
            <v>SCS0001609</v>
          </cell>
          <cell r="C767" t="str">
            <v>二排四分座骨架主体总成</v>
          </cell>
        </row>
        <row r="768">
          <cell r="B768" t="str">
            <v>SCS0001609</v>
          </cell>
          <cell r="C768" t="str">
            <v>二排四分座骨架主体总成</v>
          </cell>
        </row>
        <row r="769">
          <cell r="B769" t="str">
            <v>SCS0001375</v>
          </cell>
          <cell r="C769" t="str">
            <v>副驾座骨架总成</v>
          </cell>
        </row>
        <row r="770">
          <cell r="B770" t="str">
            <v>SHT0012251</v>
          </cell>
          <cell r="C770" t="str">
            <v>坐垫面套总成</v>
          </cell>
        </row>
        <row r="771">
          <cell r="B771" t="str">
            <v>SLT0002621</v>
          </cell>
          <cell r="C771" t="str">
            <v>k1窄车三排三人背布套</v>
          </cell>
        </row>
        <row r="772">
          <cell r="B772" t="str">
            <v>TST0000247</v>
          </cell>
          <cell r="C772" t="str">
            <v>ф38*200</v>
          </cell>
        </row>
        <row r="773">
          <cell r="B773" t="str">
            <v>TST0000229</v>
          </cell>
          <cell r="C773" t="str">
            <v>SWB30-80矩形螺旋弹簧</v>
          </cell>
        </row>
        <row r="774">
          <cell r="B774" t="str">
            <v>TST0000341</v>
          </cell>
          <cell r="C774" t="str">
            <v>次定位销RA1409030100-01</v>
          </cell>
        </row>
        <row r="775">
          <cell r="B775" t="str">
            <v>SLT0000759</v>
          </cell>
          <cell r="C775" t="str">
            <v>M3奥铃升级海外出口副座</v>
          </cell>
        </row>
        <row r="776">
          <cell r="B776" t="str">
            <v>SHT0013150</v>
          </cell>
          <cell r="C776" t="str">
            <v>副驾坐垫面套总成</v>
          </cell>
        </row>
        <row r="777">
          <cell r="B777" t="str">
            <v>BMM0000034</v>
          </cell>
          <cell r="C777" t="str">
            <v>H6电动大调整机构左</v>
          </cell>
        </row>
        <row r="778">
          <cell r="B778" t="str">
            <v>BMM0000035</v>
          </cell>
          <cell r="C778" t="str">
            <v>H6电动大调整机构右</v>
          </cell>
        </row>
        <row r="779">
          <cell r="B779" t="str">
            <v>SHT0012350</v>
          </cell>
          <cell r="C779" t="str">
            <v>坐垫面套总成</v>
          </cell>
        </row>
        <row r="780">
          <cell r="B780" t="str">
            <v>TST0001785</v>
          </cell>
          <cell r="C780" t="str">
            <v>油漆管8*6</v>
          </cell>
        </row>
        <row r="781">
          <cell r="B781" t="str">
            <v>TSY0010048</v>
          </cell>
          <cell r="C781" t="str">
            <v>皮革（复合2mmPE）</v>
          </cell>
        </row>
        <row r="782">
          <cell r="B782" t="str">
            <v>TFT0000079</v>
          </cell>
          <cell r="C782" t="str">
            <v>硅油K54</v>
          </cell>
        </row>
        <row r="783">
          <cell r="B783" t="str">
            <v>SCS0004127</v>
          </cell>
          <cell r="C783" t="str">
            <v>B40L安全带卷轴器</v>
          </cell>
        </row>
        <row r="784">
          <cell r="B784" t="str">
            <v>TSY0010391</v>
          </cell>
          <cell r="C784" t="str">
            <v>辅面料 2068-012</v>
          </cell>
        </row>
        <row r="785">
          <cell r="B785" t="str">
            <v>REM0002526</v>
          </cell>
          <cell r="C785" t="str">
            <v>1695B右后视镜</v>
          </cell>
        </row>
        <row r="786">
          <cell r="B786" t="str">
            <v>SLT0000350</v>
          </cell>
          <cell r="C786" t="str">
            <v>K1窄车正司机左内滑轨</v>
          </cell>
        </row>
        <row r="787">
          <cell r="B787" t="str">
            <v>SCS0006036</v>
          </cell>
          <cell r="C787" t="str">
            <v>滑轨电机总成</v>
          </cell>
        </row>
        <row r="788">
          <cell r="B788" t="str">
            <v>TST0000147</v>
          </cell>
          <cell r="C788" t="str">
            <v>内方螺丝20*40</v>
          </cell>
        </row>
        <row r="789">
          <cell r="B789" t="str">
            <v>TST0000591</v>
          </cell>
          <cell r="C789" t="str">
            <v>气缸φ32*100</v>
          </cell>
        </row>
        <row r="790">
          <cell r="B790" t="str">
            <v>TSY0010157</v>
          </cell>
          <cell r="C790" t="str">
            <v>PVC辅料2070-002</v>
          </cell>
        </row>
        <row r="791">
          <cell r="B791" t="str">
            <v>TSY0010246</v>
          </cell>
          <cell r="C791" t="str">
            <v>PVC辅料</v>
          </cell>
        </row>
        <row r="792">
          <cell r="B792" t="str">
            <v>SLT0002608</v>
          </cell>
          <cell r="C792" t="str">
            <v>k1窄车一排三人背布套</v>
          </cell>
        </row>
        <row r="793">
          <cell r="B793" t="str">
            <v>REM0002522</v>
          </cell>
          <cell r="C793" t="str">
            <v>仿丰田右舵左后视镜</v>
          </cell>
        </row>
        <row r="794">
          <cell r="B794" t="str">
            <v>SHT0012305</v>
          </cell>
          <cell r="C794" t="str">
            <v>靠背骨架焊接总成</v>
          </cell>
        </row>
        <row r="795">
          <cell r="B795" t="str">
            <v>TMP5003034</v>
          </cell>
          <cell r="C795" t="str">
            <v>格陵兰白色漆wsz-114</v>
          </cell>
        </row>
        <row r="796">
          <cell r="B796" t="str">
            <v>SLT0002037</v>
          </cell>
          <cell r="C796" t="str">
            <v>K1四人联体右背布套</v>
          </cell>
        </row>
        <row r="797">
          <cell r="B797" t="str">
            <v>SLT0002038</v>
          </cell>
          <cell r="C797" t="str">
            <v>K1四人联体左背布套</v>
          </cell>
        </row>
        <row r="798">
          <cell r="B798" t="str">
            <v>TMA0000180</v>
          </cell>
          <cell r="C798" t="str">
            <v>北奔条形码</v>
          </cell>
        </row>
        <row r="799">
          <cell r="B799" t="str">
            <v>TST0001072</v>
          </cell>
          <cell r="C799" t="str">
            <v>变径接头</v>
          </cell>
        </row>
        <row r="800">
          <cell r="B800" t="str">
            <v>SLT0000802</v>
          </cell>
          <cell r="C800" t="str">
            <v>M4副司机背</v>
          </cell>
        </row>
        <row r="801">
          <cell r="B801" t="str">
            <v>SHT0002507</v>
          </cell>
          <cell r="C801" t="str">
            <v>副驾驶员靠背骨架总成</v>
          </cell>
        </row>
        <row r="802">
          <cell r="B802" t="str">
            <v>SHT0000086</v>
          </cell>
          <cell r="C802" t="str">
            <v>驾驶员靠背护面总成</v>
          </cell>
        </row>
        <row r="803">
          <cell r="B803" t="str">
            <v>SHT0014266</v>
          </cell>
          <cell r="C803" t="str">
            <v>驾驶员坐垫面套总成</v>
          </cell>
        </row>
        <row r="804">
          <cell r="B804" t="str">
            <v>SHT0014304</v>
          </cell>
          <cell r="C804" t="str">
            <v>驾驶员坐垫面套总成</v>
          </cell>
        </row>
        <row r="805">
          <cell r="B805" t="str">
            <v>SHT0014380</v>
          </cell>
          <cell r="C805" t="str">
            <v>驾驶员坐垫面套总成</v>
          </cell>
        </row>
        <row r="806">
          <cell r="B806" t="str">
            <v>SHT0000576</v>
          </cell>
          <cell r="C806" t="str">
            <v>H3改型副司机底座骨架总成</v>
          </cell>
        </row>
        <row r="807">
          <cell r="B807" t="str">
            <v>SHT0001635</v>
          </cell>
          <cell r="C807" t="str">
            <v>上卧铺防护网总成</v>
          </cell>
        </row>
        <row r="808">
          <cell r="B808" t="str">
            <v>SHT0014270</v>
          </cell>
          <cell r="C808" t="str">
            <v>副驾驶员座垫护面总成</v>
          </cell>
        </row>
        <row r="809">
          <cell r="B809" t="str">
            <v>SHT0014386</v>
          </cell>
          <cell r="C809" t="str">
            <v>副驾驶员座垫护面总成</v>
          </cell>
        </row>
        <row r="810">
          <cell r="B810" t="str">
            <v>SCS0005987</v>
          </cell>
          <cell r="C810" t="str">
            <v>左侧电动调角器焊接总成</v>
          </cell>
        </row>
        <row r="811">
          <cell r="B811" t="str">
            <v>SCS0005990</v>
          </cell>
          <cell r="C811" t="str">
            <v>右侧电动调角器焊接总成</v>
          </cell>
        </row>
        <row r="812">
          <cell r="B812" t="str">
            <v>SLT0000623</v>
          </cell>
          <cell r="C812" t="str">
            <v>K1-G7翻滚</v>
          </cell>
        </row>
        <row r="813">
          <cell r="B813" t="str">
            <v>TST0000377</v>
          </cell>
          <cell r="C813" t="str">
            <v>凹模φ25*φ7.2*45</v>
          </cell>
        </row>
        <row r="814">
          <cell r="B814" t="str">
            <v>TFT0000080</v>
          </cell>
          <cell r="C814" t="str">
            <v>硅油K31</v>
          </cell>
        </row>
        <row r="815">
          <cell r="B815" t="str">
            <v>BPC0000065</v>
          </cell>
          <cell r="C815" t="str">
            <v>联腰拖开关</v>
          </cell>
        </row>
        <row r="816">
          <cell r="B816" t="str">
            <v>TST0000661</v>
          </cell>
          <cell r="C816" t="str">
            <v>轴承6310</v>
          </cell>
        </row>
        <row r="817">
          <cell r="B817" t="str">
            <v>SHT0010547</v>
          </cell>
          <cell r="C817" t="str">
            <v>驾驶员靠背护面总成</v>
          </cell>
        </row>
        <row r="818">
          <cell r="B818" t="str">
            <v>TCT0000039</v>
          </cell>
          <cell r="C818" t="str">
            <v>H7102镍添加剂</v>
          </cell>
        </row>
        <row r="819">
          <cell r="B819" t="str">
            <v>TCT0000039</v>
          </cell>
          <cell r="C819" t="str">
            <v>H7102镍添加剂</v>
          </cell>
        </row>
        <row r="820">
          <cell r="B820" t="str">
            <v>SLT0000164</v>
          </cell>
          <cell r="C820" t="str">
            <v>95右舵卧铺泡沫</v>
          </cell>
        </row>
        <row r="821">
          <cell r="B821" t="str">
            <v>SHT0013256</v>
          </cell>
          <cell r="C821" t="str">
            <v>防尘罩</v>
          </cell>
        </row>
        <row r="822">
          <cell r="B822" t="str">
            <v>BPC0000038</v>
          </cell>
          <cell r="C822" t="str">
            <v>气悬浮总成</v>
          </cell>
        </row>
        <row r="823">
          <cell r="B823" t="str">
            <v>BPC0000038</v>
          </cell>
          <cell r="C823" t="str">
            <v>气悬浮总成</v>
          </cell>
        </row>
        <row r="824">
          <cell r="B824" t="str">
            <v>SLT0002612</v>
          </cell>
          <cell r="C824" t="str">
            <v>k1一排四人背（新面料）</v>
          </cell>
        </row>
        <row r="825">
          <cell r="B825" t="str">
            <v>SLT0000573</v>
          </cell>
          <cell r="C825" t="str">
            <v>k1右舵一排三人座布套</v>
          </cell>
        </row>
        <row r="826">
          <cell r="B826" t="str">
            <v>SHT0011194</v>
          </cell>
          <cell r="C826" t="str">
            <v>司机靠背护面总成</v>
          </cell>
        </row>
        <row r="827">
          <cell r="B827" t="str">
            <v>SHT0000599</v>
          </cell>
          <cell r="C827" t="str">
            <v>福田11款吊铺椰棕总成</v>
          </cell>
        </row>
        <row r="828">
          <cell r="B828" t="str">
            <v>SLT0002620</v>
          </cell>
          <cell r="C828" t="str">
            <v>k1窄车三排三人座布套</v>
          </cell>
        </row>
        <row r="829">
          <cell r="B829" t="str">
            <v>BPC0010221</v>
          </cell>
          <cell r="C829" t="str">
            <v>腰托二联阀开关总成</v>
          </cell>
        </row>
        <row r="830">
          <cell r="B830" t="str">
            <v>SLT0000821</v>
          </cell>
          <cell r="C830" t="str">
            <v>卧铺护面总成</v>
          </cell>
        </row>
        <row r="831">
          <cell r="B831" t="str">
            <v>SHT0012173</v>
          </cell>
          <cell r="C831" t="str">
            <v>副驾VDC气阀总成</v>
          </cell>
        </row>
        <row r="832">
          <cell r="B832" t="str">
            <v>SHT0000443</v>
          </cell>
          <cell r="C832" t="str">
            <v>滑轨总成</v>
          </cell>
        </row>
        <row r="833">
          <cell r="B833" t="str">
            <v>SHT0000443</v>
          </cell>
          <cell r="C833" t="str">
            <v>滑轨总成</v>
          </cell>
        </row>
        <row r="834">
          <cell r="B834" t="str">
            <v>SHT0014656</v>
          </cell>
          <cell r="C834" t="str">
            <v>坐垫面套总成</v>
          </cell>
        </row>
        <row r="835">
          <cell r="B835" t="str">
            <v>TMP5001006</v>
          </cell>
          <cell r="C835" t="str">
            <v>溶剂型底漆WLF125480</v>
          </cell>
        </row>
        <row r="836">
          <cell r="B836" t="str">
            <v>SHT0001768</v>
          </cell>
          <cell r="C836" t="str">
            <v>悬浮机构总成</v>
          </cell>
        </row>
        <row r="837">
          <cell r="B837" t="str">
            <v>SHT0001768</v>
          </cell>
          <cell r="C837" t="str">
            <v>悬浮机构总成</v>
          </cell>
        </row>
        <row r="838">
          <cell r="B838" t="str">
            <v>SLT0000364</v>
          </cell>
          <cell r="C838" t="str">
            <v>K1副司机调角器被动</v>
          </cell>
        </row>
        <row r="839">
          <cell r="B839" t="str">
            <v>SHT0012172</v>
          </cell>
          <cell r="C839" t="str">
            <v>主驾驾VDC气阀总成</v>
          </cell>
        </row>
        <row r="840">
          <cell r="B840" t="str">
            <v>SBS0010156</v>
          </cell>
          <cell r="C840" t="str">
            <v>k1标准窄车三排三人背</v>
          </cell>
        </row>
        <row r="841">
          <cell r="B841" t="str">
            <v>SBS0010155</v>
          </cell>
          <cell r="C841" t="str">
            <v>k1标准窄车三排三人座</v>
          </cell>
        </row>
        <row r="842">
          <cell r="B842" t="str">
            <v>TMA0000581</v>
          </cell>
          <cell r="C842" t="str">
            <v>MS930胶（硬包）</v>
          </cell>
        </row>
        <row r="843">
          <cell r="B843" t="str">
            <v>SLT0000371</v>
          </cell>
          <cell r="C843" t="str">
            <v>K1窄车副司机右外滑轨</v>
          </cell>
        </row>
        <row r="844">
          <cell r="B844" t="str">
            <v>SLT0000530</v>
          </cell>
          <cell r="C844" t="str">
            <v>K1侧翻右折叠板</v>
          </cell>
        </row>
        <row r="845">
          <cell r="B845" t="str">
            <v>SLT0010611</v>
          </cell>
          <cell r="C845" t="str">
            <v>副驾座垫护面总成</v>
          </cell>
        </row>
        <row r="846">
          <cell r="B846" t="str">
            <v>SLT0000508</v>
          </cell>
          <cell r="C846" t="str">
            <v>K1侧翻左折叠板</v>
          </cell>
        </row>
        <row r="847">
          <cell r="B847" t="str">
            <v>SLT0002567</v>
          </cell>
          <cell r="C847" t="str">
            <v>K1一排三座</v>
          </cell>
        </row>
        <row r="848">
          <cell r="B848" t="str">
            <v>TST0000276</v>
          </cell>
          <cell r="C848" t="str">
            <v>丝锥ф20</v>
          </cell>
        </row>
        <row r="849">
          <cell r="B849" t="str">
            <v>BMM0000010</v>
          </cell>
          <cell r="C849" t="str">
            <v>B80C调整机构左20</v>
          </cell>
        </row>
        <row r="850">
          <cell r="B850" t="str">
            <v>BMM0000011</v>
          </cell>
          <cell r="C850" t="str">
            <v>B80C调整机构右19</v>
          </cell>
        </row>
        <row r="851">
          <cell r="B851" t="str">
            <v>SLT0000784</v>
          </cell>
          <cell r="C851" t="str">
            <v>M4滑轨总成</v>
          </cell>
        </row>
        <row r="852">
          <cell r="B852" t="str">
            <v>SLT0000518</v>
          </cell>
          <cell r="C852" t="str">
            <v>K1侧翻座（左）</v>
          </cell>
        </row>
        <row r="853">
          <cell r="B853" t="str">
            <v>SLT0000536</v>
          </cell>
          <cell r="C853" t="str">
            <v>K1侧翻座（右）</v>
          </cell>
        </row>
        <row r="854">
          <cell r="B854" t="str">
            <v>SLT0002607</v>
          </cell>
          <cell r="C854" t="str">
            <v>k1窄车一排三人座布套</v>
          </cell>
        </row>
        <row r="855">
          <cell r="B855" t="str">
            <v>TST0000339</v>
          </cell>
          <cell r="C855" t="str">
            <v>进口气动定扭扳手</v>
          </cell>
        </row>
        <row r="856">
          <cell r="B856" t="str">
            <v>TST0000460</v>
          </cell>
          <cell r="C856" t="str">
            <v>二氧化碳流量表  松下</v>
          </cell>
        </row>
        <row r="857">
          <cell r="B857" t="str">
            <v>TST0000517</v>
          </cell>
          <cell r="C857" t="str">
            <v>刮制水平仪</v>
          </cell>
        </row>
        <row r="858">
          <cell r="B858" t="str">
            <v>TST0000981</v>
          </cell>
          <cell r="C858" t="str">
            <v>微动开关WZ0210-D4C</v>
          </cell>
        </row>
        <row r="859">
          <cell r="B859" t="str">
            <v>SHT0014169</v>
          </cell>
          <cell r="C859" t="str">
            <v>VDC阀气路总成</v>
          </cell>
        </row>
        <row r="860">
          <cell r="B860" t="str">
            <v>BEC0010040</v>
          </cell>
          <cell r="C860" t="str">
            <v>靠背风扇总成（不含罩壳）</v>
          </cell>
        </row>
        <row r="861">
          <cell r="B861" t="str">
            <v>TAT0010103</v>
          </cell>
          <cell r="C861" t="str">
            <v>H6副驾底支架隔板</v>
          </cell>
        </row>
        <row r="862">
          <cell r="B862" t="str">
            <v>SHT0001695</v>
          </cell>
          <cell r="C862" t="str">
            <v>副驾驶员靠背护面总成</v>
          </cell>
        </row>
        <row r="863">
          <cell r="B863" t="str">
            <v>REM0000235</v>
          </cell>
          <cell r="C863" t="str">
            <v>C35DB镜壳高配右</v>
          </cell>
        </row>
        <row r="864">
          <cell r="B864" t="str">
            <v>TST0000359</v>
          </cell>
          <cell r="C864" t="str">
            <v>钻套</v>
          </cell>
        </row>
        <row r="865">
          <cell r="B865" t="str">
            <v>SHT0014832</v>
          </cell>
          <cell r="C865" t="str">
            <v>鱼阀气路总成</v>
          </cell>
        </row>
        <row r="866">
          <cell r="B866" t="str">
            <v>TST0000581</v>
          </cell>
          <cell r="C866" t="str">
            <v>压力表1.6wpa</v>
          </cell>
        </row>
        <row r="867">
          <cell r="B867" t="str">
            <v>TST0001629</v>
          </cell>
          <cell r="C867" t="str">
            <v>活扳手</v>
          </cell>
        </row>
        <row r="868">
          <cell r="B868" t="str">
            <v>TST0001730</v>
          </cell>
          <cell r="C868" t="str">
            <v>镇流器150W</v>
          </cell>
        </row>
        <row r="869">
          <cell r="B869" t="str">
            <v>TSY0010288</v>
          </cell>
          <cell r="C869" t="str">
            <v>蓝色PVC PAQ0012-U0A1</v>
          </cell>
        </row>
        <row r="870">
          <cell r="B870" t="str">
            <v>TST0000425</v>
          </cell>
          <cell r="C870" t="str">
            <v>凹模φ25*φ14.35*20</v>
          </cell>
        </row>
        <row r="871">
          <cell r="B871" t="str">
            <v>SBS0010185</v>
          </cell>
          <cell r="C871" t="str">
            <v>一排三人座垫护面总成</v>
          </cell>
        </row>
        <row r="872">
          <cell r="B872" t="str">
            <v>SHT0000617</v>
          </cell>
          <cell r="C872" t="str">
            <v>福田11款2280吊铺椰棕</v>
          </cell>
        </row>
        <row r="873">
          <cell r="B873" t="str">
            <v>SLT0010696</v>
          </cell>
          <cell r="C873" t="str">
            <v>扶手总成</v>
          </cell>
        </row>
        <row r="874">
          <cell r="B874" t="str">
            <v>BEC0010115</v>
          </cell>
          <cell r="C874" t="str">
            <v>通风线束总成</v>
          </cell>
        </row>
        <row r="875">
          <cell r="B875" t="str">
            <v>BPC0000002</v>
          </cell>
          <cell r="C875" t="str">
            <v>气囊总成</v>
          </cell>
        </row>
        <row r="876">
          <cell r="B876" t="str">
            <v>BPC0000002</v>
          </cell>
          <cell r="C876" t="str">
            <v>气囊总成</v>
          </cell>
        </row>
        <row r="877">
          <cell r="B877" t="str">
            <v>SHT0000640</v>
          </cell>
          <cell r="C877" t="str">
            <v>H3升级副司机底座骨架</v>
          </cell>
        </row>
        <row r="878">
          <cell r="B878" t="str">
            <v>SHT0012306</v>
          </cell>
          <cell r="C878" t="str">
            <v>驾驶员靠背面套总成</v>
          </cell>
        </row>
        <row r="879">
          <cell r="B879" t="str">
            <v>SHT0012555</v>
          </cell>
          <cell r="C879" t="str">
            <v>副驾驶员靠背面套总成</v>
          </cell>
        </row>
        <row r="880">
          <cell r="B880" t="str">
            <v>TST0000665</v>
          </cell>
          <cell r="C880" t="str">
            <v>上电极AT16-27B-021</v>
          </cell>
        </row>
        <row r="881">
          <cell r="B881" t="str">
            <v>SHT0000512</v>
          </cell>
          <cell r="C881" t="str">
            <v>H4A升级靠背骨架焊接总成</v>
          </cell>
        </row>
        <row r="882">
          <cell r="B882" t="str">
            <v>SHT0000512</v>
          </cell>
          <cell r="C882" t="str">
            <v>H4A升级靠背骨架焊接总成</v>
          </cell>
        </row>
        <row r="883">
          <cell r="B883" t="str">
            <v>SLT0002623</v>
          </cell>
          <cell r="C883" t="str">
            <v>K1窄车右舵第一排三人座</v>
          </cell>
        </row>
        <row r="884">
          <cell r="B884" t="str">
            <v>SLT0000233</v>
          </cell>
          <cell r="C884" t="str">
            <v>K1二排折叠座骨架跨座</v>
          </cell>
        </row>
        <row r="885">
          <cell r="B885" t="str">
            <v>SLT0000370</v>
          </cell>
          <cell r="C885" t="str">
            <v>K1窄车副司机右内滑轨</v>
          </cell>
        </row>
        <row r="886">
          <cell r="B886" t="str">
            <v>TST0000767</v>
          </cell>
          <cell r="C886" t="str">
            <v>硅油桶</v>
          </cell>
        </row>
        <row r="887">
          <cell r="B887" t="str">
            <v>REM0002811</v>
          </cell>
          <cell r="C887" t="str">
            <v>M20改款右外低配闪电蓝</v>
          </cell>
        </row>
        <row r="888">
          <cell r="B888" t="str">
            <v>SLT0000699</v>
          </cell>
          <cell r="C888" t="str">
            <v>M3奥铃升级海外出口正背</v>
          </cell>
        </row>
        <row r="889">
          <cell r="B889" t="str">
            <v>SLT0000351</v>
          </cell>
          <cell r="C889" t="str">
            <v>K1窄车正司机左外滑轨</v>
          </cell>
        </row>
        <row r="890">
          <cell r="B890" t="str">
            <v>TCT0000032</v>
          </cell>
          <cell r="C890" t="str">
            <v>GBA H7354/1表面活性剂</v>
          </cell>
        </row>
        <row r="891">
          <cell r="B891" t="str">
            <v>TCT0000032</v>
          </cell>
          <cell r="C891" t="str">
            <v>GBA H7354/1表面活性剂</v>
          </cell>
        </row>
        <row r="892">
          <cell r="B892" t="str">
            <v>SHT0001829</v>
          </cell>
          <cell r="C892" t="str">
            <v>右侧扶手总成KGC-1-R</v>
          </cell>
        </row>
        <row r="893">
          <cell r="B893" t="str">
            <v>SHT0001830</v>
          </cell>
          <cell r="C893" t="str">
            <v>左侧扶手总成KGC-1-L</v>
          </cell>
        </row>
        <row r="894">
          <cell r="B894" t="str">
            <v>SHT0000147</v>
          </cell>
          <cell r="C894" t="str">
            <v>驾驶员滑轨总成</v>
          </cell>
        </row>
        <row r="895">
          <cell r="B895" t="str">
            <v>SHT0012875</v>
          </cell>
          <cell r="C895" t="str">
            <v>驾驶员滑轨总成</v>
          </cell>
        </row>
        <row r="896">
          <cell r="B896" t="str">
            <v>REM0002800</v>
          </cell>
          <cell r="C896" t="str">
            <v>M20改款左外低配闪电蓝</v>
          </cell>
        </row>
        <row r="897">
          <cell r="B897" t="str">
            <v>SLT0002603</v>
          </cell>
          <cell r="C897" t="str">
            <v>k1窄车双人背布套新面料</v>
          </cell>
        </row>
        <row r="898">
          <cell r="B898" t="str">
            <v>SLT0002259</v>
          </cell>
          <cell r="C898" t="str">
            <v>副驾驶员底座总成</v>
          </cell>
        </row>
        <row r="899">
          <cell r="B899" t="str">
            <v>SHT0013298</v>
          </cell>
          <cell r="C899" t="str">
            <v>1.0升级平台气囊总成</v>
          </cell>
        </row>
        <row r="900">
          <cell r="B900" t="str">
            <v>RSM0000190</v>
          </cell>
          <cell r="C900" t="str">
            <v>华菱H08右驾高顶前下视镜</v>
          </cell>
        </row>
        <row r="901">
          <cell r="B901" t="str">
            <v>SHT0012022</v>
          </cell>
          <cell r="C901" t="str">
            <v>悬浮气路总成</v>
          </cell>
        </row>
        <row r="902">
          <cell r="B902" t="str">
            <v>SHT0012022</v>
          </cell>
          <cell r="C902" t="str">
            <v>悬浮气路总成</v>
          </cell>
        </row>
        <row r="903">
          <cell r="B903" t="str">
            <v>TST0000502</v>
          </cell>
          <cell r="C903" t="str">
            <v>快速夹钳36330M</v>
          </cell>
        </row>
        <row r="904">
          <cell r="B904" t="str">
            <v>SLT0000430</v>
          </cell>
          <cell r="C904" t="str">
            <v>K1-G9-6座一排支腿</v>
          </cell>
        </row>
        <row r="905">
          <cell r="B905" t="str">
            <v>SLT0000438</v>
          </cell>
          <cell r="C905" t="str">
            <v>K1-G9-6座二排支腿</v>
          </cell>
        </row>
        <row r="906">
          <cell r="B906" t="str">
            <v>TST0000400</v>
          </cell>
          <cell r="C906" t="str">
            <v>冲头φ18*φ14.1*71</v>
          </cell>
        </row>
        <row r="907">
          <cell r="B907" t="str">
            <v>TST0000495</v>
          </cell>
          <cell r="C907" t="str">
            <v>机器人送丝簧</v>
          </cell>
        </row>
        <row r="908">
          <cell r="B908" t="str">
            <v>SLT0002568</v>
          </cell>
          <cell r="C908" t="str">
            <v>K1一排三人背</v>
          </cell>
        </row>
        <row r="909">
          <cell r="B909" t="str">
            <v>REM0002809</v>
          </cell>
          <cell r="C909" t="str">
            <v>M20改款右外镜低配玛瑙红</v>
          </cell>
        </row>
        <row r="910">
          <cell r="B910" t="str">
            <v>SLT0000398</v>
          </cell>
          <cell r="C910" t="str">
            <v>K1通用右主动调角器</v>
          </cell>
        </row>
        <row r="911">
          <cell r="B911" t="str">
            <v>TSY0010392</v>
          </cell>
          <cell r="C911" t="str">
            <v>包边布单革 2090-005</v>
          </cell>
        </row>
        <row r="912">
          <cell r="B912" t="str">
            <v>SLT0000517</v>
          </cell>
          <cell r="C912" t="str">
            <v>K1侧翻背（新）大侧翻背</v>
          </cell>
        </row>
        <row r="913">
          <cell r="B913" t="str">
            <v>SHT0001840</v>
          </cell>
          <cell r="C913" t="str">
            <v>驾驶员座垫面套总成</v>
          </cell>
        </row>
        <row r="914">
          <cell r="B914" t="str">
            <v>SHT0012496</v>
          </cell>
          <cell r="C914" t="str">
            <v>驾驶员滑轨总成</v>
          </cell>
        </row>
        <row r="915">
          <cell r="B915" t="str">
            <v>SHT0011193</v>
          </cell>
          <cell r="C915" t="str">
            <v>驾驶员靠背护面总成</v>
          </cell>
        </row>
        <row r="916">
          <cell r="B916" t="str">
            <v>SLT0000825</v>
          </cell>
          <cell r="C916" t="str">
            <v>卧铺护面总成</v>
          </cell>
        </row>
        <row r="917">
          <cell r="B917" t="str">
            <v>REM0000172</v>
          </cell>
          <cell r="C917" t="str">
            <v>C35DB面罩酷感红右</v>
          </cell>
        </row>
        <row r="918">
          <cell r="B918" t="str">
            <v>REM0000140</v>
          </cell>
          <cell r="C918" t="str">
            <v>C35DB面罩酷感红左</v>
          </cell>
        </row>
        <row r="919">
          <cell r="B919" t="str">
            <v>SHT0013365</v>
          </cell>
          <cell r="C919" t="str">
            <v>悬浮气路总成</v>
          </cell>
        </row>
        <row r="920">
          <cell r="B920" t="str">
            <v>TST0000254</v>
          </cell>
          <cell r="C920" t="str">
            <v>导柱φ32*250</v>
          </cell>
        </row>
        <row r="921">
          <cell r="B921" t="str">
            <v>REM0002798</v>
          </cell>
          <cell r="C921" t="str">
            <v>M20改款左外镜低配玛瑙红</v>
          </cell>
        </row>
        <row r="922">
          <cell r="B922" t="str">
            <v>REM0002807</v>
          </cell>
          <cell r="C922" t="str">
            <v>M20改型左外镜低配星辰粽</v>
          </cell>
        </row>
        <row r="923">
          <cell r="B923" t="str">
            <v>SLT0002625</v>
          </cell>
          <cell r="C923" t="str">
            <v>K1窄车右舵一排三人背</v>
          </cell>
        </row>
        <row r="924">
          <cell r="B924" t="str">
            <v>REM0001103</v>
          </cell>
          <cell r="C924" t="str">
            <v>B40L左镜壳1</v>
          </cell>
        </row>
        <row r="925">
          <cell r="B925" t="str">
            <v>REM0001119</v>
          </cell>
          <cell r="C925" t="str">
            <v>B40L右镜壳1</v>
          </cell>
        </row>
        <row r="926">
          <cell r="B926" t="str">
            <v>REM0001139</v>
          </cell>
          <cell r="C926" t="str">
            <v>B80C-左镜壳2</v>
          </cell>
        </row>
        <row r="927">
          <cell r="B927" t="str">
            <v>REM0001161</v>
          </cell>
          <cell r="C927" t="str">
            <v>B80C-右镜壳2</v>
          </cell>
        </row>
        <row r="928">
          <cell r="B928" t="str">
            <v>TMA0000286</v>
          </cell>
          <cell r="C928" t="str">
            <v>手用拉伸膜</v>
          </cell>
        </row>
        <row r="929">
          <cell r="B929" t="str">
            <v>BPC0000047</v>
          </cell>
          <cell r="C929" t="str">
            <v>气囊总成</v>
          </cell>
        </row>
        <row r="930">
          <cell r="B930" t="str">
            <v>BPC0000047</v>
          </cell>
          <cell r="C930" t="str">
            <v>气囊总成</v>
          </cell>
        </row>
        <row r="931">
          <cell r="B931" t="str">
            <v>SLT0000756</v>
          </cell>
          <cell r="C931" t="str">
            <v>1800加宽副座骨架</v>
          </cell>
        </row>
        <row r="932">
          <cell r="B932" t="str">
            <v>SLT0000326</v>
          </cell>
          <cell r="C932" t="str">
            <v>K1宽体正司机左内滑轨B</v>
          </cell>
        </row>
        <row r="933">
          <cell r="B933" t="str">
            <v>SLT0000327</v>
          </cell>
          <cell r="C933" t="str">
            <v>K1宽体正司机左外滑轨B</v>
          </cell>
        </row>
        <row r="934">
          <cell r="B934" t="str">
            <v>SLT0000361</v>
          </cell>
          <cell r="C934" t="str">
            <v>K1宽体副司机右内滑轨B</v>
          </cell>
        </row>
        <row r="935">
          <cell r="B935" t="str">
            <v>SLT0000362</v>
          </cell>
          <cell r="C935" t="str">
            <v>K1宽体副司机右外滑轨B</v>
          </cell>
        </row>
        <row r="936">
          <cell r="B936" t="str">
            <v>SLT0002606</v>
          </cell>
          <cell r="C936" t="str">
            <v>k1窄车左侧翻背布套</v>
          </cell>
        </row>
        <row r="937">
          <cell r="B937" t="str">
            <v>SLT0002591</v>
          </cell>
          <cell r="C937" t="str">
            <v>k1宽车左一排三人座布套</v>
          </cell>
        </row>
        <row r="938">
          <cell r="B938" t="str">
            <v>TST0000666</v>
          </cell>
          <cell r="C938" t="str">
            <v>上电极AT16-27B-020</v>
          </cell>
        </row>
        <row r="939">
          <cell r="B939" t="str">
            <v>BTM0000004</v>
          </cell>
          <cell r="C939" t="str">
            <v>B40左后视镜电折叠机构</v>
          </cell>
        </row>
        <row r="940">
          <cell r="B940" t="str">
            <v>BTM0000005</v>
          </cell>
          <cell r="C940" t="str">
            <v>B40右后视镜电折叠机构</v>
          </cell>
        </row>
        <row r="941">
          <cell r="B941" t="str">
            <v>SHT0001826</v>
          </cell>
          <cell r="C941" t="str">
            <v>驾驶员靠背护面总成</v>
          </cell>
        </row>
        <row r="942">
          <cell r="B942" t="str">
            <v>TST0001814</v>
          </cell>
          <cell r="C942" t="str">
            <v>滤芯</v>
          </cell>
        </row>
        <row r="943">
          <cell r="B943" t="str">
            <v>SLT0000767</v>
          </cell>
          <cell r="C943" t="str">
            <v>升级1995卧铺泡沫</v>
          </cell>
        </row>
        <row r="944">
          <cell r="B944" t="str">
            <v>SHT0000548</v>
          </cell>
          <cell r="C944" t="str">
            <v>副驾驶员靠背护面总成</v>
          </cell>
        </row>
        <row r="945">
          <cell r="B945" t="str">
            <v>SHT0000779</v>
          </cell>
          <cell r="C945" t="str">
            <v>副驾地板连接支座</v>
          </cell>
        </row>
        <row r="946">
          <cell r="B946" t="str">
            <v>SLT0000604</v>
          </cell>
          <cell r="C946" t="str">
            <v>K1侧翻背1.5侧翻右背</v>
          </cell>
        </row>
        <row r="947">
          <cell r="B947" t="str">
            <v>BMM0000008</v>
          </cell>
          <cell r="C947" t="str">
            <v>ETX改型电动调整机构</v>
          </cell>
        </row>
        <row r="948">
          <cell r="B948" t="str">
            <v>SHT0001062</v>
          </cell>
          <cell r="C948" t="str">
            <v>滑轨总成</v>
          </cell>
        </row>
        <row r="949">
          <cell r="B949" t="str">
            <v>TST0000095</v>
          </cell>
          <cell r="C949" t="str">
            <v>配电柜电流表</v>
          </cell>
        </row>
        <row r="950">
          <cell r="B950" t="str">
            <v>TST0000399</v>
          </cell>
          <cell r="C950" t="str">
            <v>冲头φ20*φ16.1*95</v>
          </cell>
        </row>
        <row r="951">
          <cell r="B951" t="str">
            <v>TST0000429</v>
          </cell>
          <cell r="C951" t="str">
            <v>凹模φ25*φ14.8*20</v>
          </cell>
        </row>
        <row r="952">
          <cell r="B952" t="str">
            <v>TST0000430</v>
          </cell>
          <cell r="C952" t="str">
            <v>凹模φ25*φ8.8*25</v>
          </cell>
        </row>
        <row r="953">
          <cell r="B953" t="str">
            <v>TST0000432</v>
          </cell>
          <cell r="C953" t="str">
            <v>凹模φ16*φ6.7*35</v>
          </cell>
        </row>
        <row r="954">
          <cell r="B954" t="str">
            <v>SHT0012554</v>
          </cell>
          <cell r="C954" t="str">
            <v>副驾驶员靠背面套总成</v>
          </cell>
        </row>
        <row r="955">
          <cell r="B955" t="str">
            <v>SHT0012557</v>
          </cell>
          <cell r="C955" t="str">
            <v>驾驶员靠背面套总成</v>
          </cell>
        </row>
        <row r="956">
          <cell r="B956" t="str">
            <v>TMA0000519</v>
          </cell>
          <cell r="C956" t="str">
            <v>MS930胶(软包)</v>
          </cell>
        </row>
        <row r="957">
          <cell r="B957" t="str">
            <v>TST0000332</v>
          </cell>
          <cell r="C957" t="str">
            <v>电磁阀</v>
          </cell>
        </row>
        <row r="958">
          <cell r="B958" t="str">
            <v>TST0000652</v>
          </cell>
          <cell r="C958" t="str">
            <v>光电开关</v>
          </cell>
        </row>
        <row r="959">
          <cell r="B959" t="str">
            <v>TST0000663</v>
          </cell>
          <cell r="C959" t="str">
            <v>波纹管</v>
          </cell>
        </row>
        <row r="960">
          <cell r="B960" t="str">
            <v>TST0001130</v>
          </cell>
          <cell r="C960" t="str">
            <v>送丝轮</v>
          </cell>
        </row>
        <row r="961">
          <cell r="B961" t="str">
            <v>TST0001848</v>
          </cell>
          <cell r="C961" t="str">
            <v>消防应急照明灯</v>
          </cell>
        </row>
        <row r="962">
          <cell r="B962" t="str">
            <v>REM0002581</v>
          </cell>
          <cell r="C962" t="str">
            <v>M20改款右外镜低配星辰棕</v>
          </cell>
        </row>
        <row r="963">
          <cell r="B963" t="str">
            <v>SLT0000594</v>
          </cell>
          <cell r="C963" t="str">
            <v>K1侧翻座（左）（小）</v>
          </cell>
        </row>
        <row r="964">
          <cell r="B964" t="str">
            <v>SLT0000605</v>
          </cell>
          <cell r="C964" t="str">
            <v>K1侧翻座（右）（小）</v>
          </cell>
        </row>
        <row r="965">
          <cell r="B965" t="str">
            <v>SLT0000851</v>
          </cell>
          <cell r="C965" t="str">
            <v>k1标准窄车三排三人背</v>
          </cell>
        </row>
        <row r="966">
          <cell r="B966" t="str">
            <v>SLT0000772</v>
          </cell>
          <cell r="C966" t="str">
            <v>M3出口1995卧铺布套</v>
          </cell>
        </row>
        <row r="967">
          <cell r="B967" t="str">
            <v>SLT0000852</v>
          </cell>
          <cell r="C967" t="str">
            <v>k1标准窄车三排三人座</v>
          </cell>
        </row>
        <row r="968">
          <cell r="B968" t="str">
            <v>SLT0010383</v>
          </cell>
          <cell r="C968" t="str">
            <v>驾驶员左侧滑轨总成</v>
          </cell>
        </row>
        <row r="969">
          <cell r="B969" t="str">
            <v>SLT0010384</v>
          </cell>
          <cell r="C969" t="str">
            <v>驾驶员右侧滑轨总成</v>
          </cell>
        </row>
        <row r="970">
          <cell r="B970" t="str">
            <v>SLT0010383</v>
          </cell>
          <cell r="C970" t="str">
            <v>驾驶员左侧滑轨总成</v>
          </cell>
        </row>
        <row r="971">
          <cell r="B971" t="str">
            <v>SLT0010384</v>
          </cell>
          <cell r="C971" t="str">
            <v>驾驶员右侧滑轨总成</v>
          </cell>
        </row>
        <row r="972">
          <cell r="B972" t="str">
            <v>TMA0000550</v>
          </cell>
          <cell r="C972" t="str">
            <v>保护膜200</v>
          </cell>
        </row>
        <row r="973">
          <cell r="B973" t="str">
            <v>TST0000501</v>
          </cell>
          <cell r="C973" t="str">
            <v>快速夹钳10247</v>
          </cell>
        </row>
        <row r="974">
          <cell r="B974" t="str">
            <v>SCS0004033</v>
          </cell>
          <cell r="C974" t="str">
            <v>四分靠背骨架总成</v>
          </cell>
        </row>
        <row r="975">
          <cell r="B975" t="str">
            <v>TST0000545</v>
          </cell>
          <cell r="C975" t="str">
            <v>钠灯灯芯150W</v>
          </cell>
        </row>
        <row r="976">
          <cell r="B976" t="str">
            <v>BEC0010160</v>
          </cell>
          <cell r="C976" t="str">
            <v>坐垫加热垫总成</v>
          </cell>
        </row>
        <row r="977">
          <cell r="B977" t="str">
            <v>SLT0002186</v>
          </cell>
          <cell r="C977" t="str">
            <v>前座副背骨架焊接总成</v>
          </cell>
        </row>
        <row r="978">
          <cell r="B978" t="str">
            <v>SHT0013272</v>
          </cell>
          <cell r="C978" t="str">
            <v>主驾升降调节机构总成</v>
          </cell>
        </row>
        <row r="979">
          <cell r="B979" t="str">
            <v>SHT0000532</v>
          </cell>
          <cell r="C979" t="str">
            <v>H4A升级副司机背骨架总成</v>
          </cell>
        </row>
        <row r="980">
          <cell r="B980" t="str">
            <v>SHT0000532</v>
          </cell>
          <cell r="C980" t="str">
            <v>H4A升级副司机背骨架总成</v>
          </cell>
        </row>
        <row r="981">
          <cell r="B981" t="str">
            <v>TST0000183</v>
          </cell>
          <cell r="C981" t="str">
            <v>ф32*80冲针</v>
          </cell>
        </row>
        <row r="982">
          <cell r="B982" t="str">
            <v>TSY0010484</v>
          </cell>
          <cell r="C982" t="str">
            <v>织物主料NM202</v>
          </cell>
        </row>
        <row r="983">
          <cell r="B983" t="str">
            <v>SHT0013273</v>
          </cell>
          <cell r="C983" t="str">
            <v>副驾升降调节机构总成</v>
          </cell>
        </row>
        <row r="984">
          <cell r="B984" t="str">
            <v>REM0002621</v>
          </cell>
          <cell r="C984" t="str">
            <v>北汽八一左迎宾灯总成</v>
          </cell>
        </row>
        <row r="985">
          <cell r="B985" t="str">
            <v>REM0002622</v>
          </cell>
          <cell r="C985" t="str">
            <v>北汽八一右迎宾灯总成</v>
          </cell>
        </row>
        <row r="986">
          <cell r="B986" t="str">
            <v>REM0010301</v>
          </cell>
          <cell r="C986" t="str">
            <v>B80C右舵迎宾灯左</v>
          </cell>
        </row>
        <row r="987">
          <cell r="B987" t="str">
            <v>REM0010302</v>
          </cell>
          <cell r="C987" t="str">
            <v>B80C右舵迎宾灯右</v>
          </cell>
        </row>
        <row r="988">
          <cell r="B988" t="str">
            <v>TST0000711</v>
          </cell>
          <cell r="C988" t="str">
            <v>断布机刀片</v>
          </cell>
        </row>
        <row r="989">
          <cell r="B989" t="str">
            <v>TST0000323</v>
          </cell>
          <cell r="C989" t="str">
            <v>前导轮</v>
          </cell>
        </row>
        <row r="990">
          <cell r="B990" t="str">
            <v>TSY0010066</v>
          </cell>
          <cell r="C990" t="str">
            <v>机织主面料</v>
          </cell>
        </row>
        <row r="991">
          <cell r="B991" t="str">
            <v>TSY0010072</v>
          </cell>
          <cell r="C991" t="str">
            <v>机织主面料</v>
          </cell>
        </row>
        <row r="992">
          <cell r="B992" t="str">
            <v>BMM0000027</v>
          </cell>
          <cell r="C992" t="str">
            <v>T5G电动调整机构(小)</v>
          </cell>
        </row>
        <row r="993">
          <cell r="B993" t="str">
            <v>BMM0000028</v>
          </cell>
          <cell r="C993" t="str">
            <v>T5G左电动大调整机构2006</v>
          </cell>
        </row>
        <row r="994">
          <cell r="B994" t="str">
            <v>SCS0000952</v>
          </cell>
          <cell r="C994" t="str">
            <v>中排左侧座椅折叠器</v>
          </cell>
        </row>
        <row r="995">
          <cell r="B995" t="str">
            <v>TST0000427</v>
          </cell>
          <cell r="C995" t="str">
            <v>凹模φ22*φ8.5*45</v>
          </cell>
        </row>
        <row r="996">
          <cell r="B996" t="str">
            <v>TST0001178</v>
          </cell>
          <cell r="C996" t="str">
            <v>高压液压管</v>
          </cell>
        </row>
        <row r="997">
          <cell r="B997" t="str">
            <v>SHT0000669</v>
          </cell>
          <cell r="C997" t="str">
            <v>滑轨总成</v>
          </cell>
        </row>
        <row r="998">
          <cell r="B998" t="str">
            <v>SHT0000669</v>
          </cell>
          <cell r="C998" t="str">
            <v>滑轨总成</v>
          </cell>
        </row>
        <row r="999">
          <cell r="B999" t="str">
            <v>SHT0012176</v>
          </cell>
          <cell r="C999" t="str">
            <v>滑轨总成</v>
          </cell>
        </row>
        <row r="1000">
          <cell r="B1000" t="str">
            <v>SLT0000080</v>
          </cell>
          <cell r="C1000" t="str">
            <v>M3-1800分体座骨架</v>
          </cell>
        </row>
        <row r="1001">
          <cell r="B1001" t="str">
            <v>TST0000473</v>
          </cell>
          <cell r="C1001" t="str">
            <v>冲床加油器</v>
          </cell>
        </row>
        <row r="1002">
          <cell r="B1002" t="str">
            <v>SHT0000190</v>
          </cell>
          <cell r="C1002" t="str">
            <v>H3000靠背面套总成114</v>
          </cell>
        </row>
        <row r="1003">
          <cell r="B1003" t="str">
            <v>TSY0010387</v>
          </cell>
          <cell r="C1003" t="str">
            <v>织物主料</v>
          </cell>
        </row>
        <row r="1004">
          <cell r="B1004" t="str">
            <v>TAT0010061</v>
          </cell>
          <cell r="C1004" t="str">
            <v>统帅副驾座椅纸箱</v>
          </cell>
        </row>
        <row r="1005">
          <cell r="B1005" t="str">
            <v>TST0000121</v>
          </cell>
          <cell r="C1005" t="str">
            <v>ф27×250（压板螺丝）</v>
          </cell>
        </row>
        <row r="1006">
          <cell r="B1006" t="str">
            <v>TST0000159</v>
          </cell>
          <cell r="C1006" t="str">
            <v>ф26*80冲针</v>
          </cell>
        </row>
        <row r="1007">
          <cell r="B1007" t="str">
            <v>TST0000340</v>
          </cell>
          <cell r="C1007" t="str">
            <v>主定位销RA149030100-02</v>
          </cell>
        </row>
        <row r="1008">
          <cell r="B1008" t="str">
            <v>BEC0010195</v>
          </cell>
          <cell r="C1008" t="str">
            <v>SBR总成</v>
          </cell>
        </row>
        <row r="1009">
          <cell r="B1009" t="str">
            <v>SLT0000396</v>
          </cell>
          <cell r="C1009" t="str">
            <v>K1通用左主动调角器</v>
          </cell>
        </row>
        <row r="1010">
          <cell r="B1010" t="str">
            <v>SLT0000104</v>
          </cell>
          <cell r="C1010" t="str">
            <v>M3-1800整体座骨架</v>
          </cell>
        </row>
        <row r="1011">
          <cell r="B1011" t="str">
            <v>SLT0001647</v>
          </cell>
          <cell r="C1011" t="str">
            <v>驾驶员靠背护面总成</v>
          </cell>
        </row>
        <row r="1012">
          <cell r="B1012" t="str">
            <v>TST0000219</v>
          </cell>
          <cell r="C1012" t="str">
            <v>冲针φ25.1*110</v>
          </cell>
        </row>
        <row r="1013">
          <cell r="B1013" t="str">
            <v>SHT0011542</v>
          </cell>
          <cell r="C1013" t="str">
            <v>上卧铺硬质棉A</v>
          </cell>
        </row>
        <row r="1014">
          <cell r="B1014" t="str">
            <v>SHT0012994</v>
          </cell>
          <cell r="C1014" t="str">
            <v>上卧铺硬质棉B</v>
          </cell>
        </row>
        <row r="1015">
          <cell r="B1015" t="str">
            <v>SCS0001362</v>
          </cell>
          <cell r="C1015" t="str">
            <v>H32B靠背座垫电加热系统</v>
          </cell>
        </row>
        <row r="1016">
          <cell r="B1016" t="str">
            <v>BTM0000006</v>
          </cell>
          <cell r="C1016" t="str">
            <v>B80C左折叠机构</v>
          </cell>
        </row>
        <row r="1017">
          <cell r="B1017" t="str">
            <v>BTM0000007</v>
          </cell>
          <cell r="C1017" t="str">
            <v>B80C右折叠机构</v>
          </cell>
        </row>
        <row r="1018">
          <cell r="B1018" t="str">
            <v>SLT0000668</v>
          </cell>
          <cell r="C1018" t="str">
            <v>K1窄体中间座</v>
          </cell>
        </row>
        <row r="1019">
          <cell r="B1019" t="str">
            <v>SCS0004125</v>
          </cell>
          <cell r="C1019" t="str">
            <v>B40L六分右折叠器总成</v>
          </cell>
        </row>
        <row r="1020">
          <cell r="B1020" t="str">
            <v>SCS0004131</v>
          </cell>
          <cell r="C1020" t="str">
            <v>B40L六分左折叠器总成</v>
          </cell>
        </row>
        <row r="1021">
          <cell r="B1021" t="str">
            <v>SCS0004125</v>
          </cell>
          <cell r="C1021" t="str">
            <v>B40L六分右折叠器总成</v>
          </cell>
        </row>
        <row r="1022">
          <cell r="B1022" t="str">
            <v>SCS0004131</v>
          </cell>
          <cell r="C1022" t="str">
            <v>B40L六分左折叠器总成</v>
          </cell>
        </row>
        <row r="1023">
          <cell r="B1023" t="str">
            <v>SLT0000397</v>
          </cell>
          <cell r="C1023" t="str">
            <v>K1左舵双人左背右被动</v>
          </cell>
        </row>
        <row r="1024">
          <cell r="B1024" t="str">
            <v>SHT0000650</v>
          </cell>
          <cell r="C1024" t="str">
            <v>新重卡右舵豪华司机背骨架</v>
          </cell>
        </row>
        <row r="1025">
          <cell r="B1025" t="str">
            <v>SHT0000668</v>
          </cell>
          <cell r="C1025" t="str">
            <v>欧曼右舵标准型靠背骨架</v>
          </cell>
        </row>
        <row r="1026">
          <cell r="B1026" t="str">
            <v>SHT0000650</v>
          </cell>
          <cell r="C1026" t="str">
            <v>新重卡右舵豪华司机背骨架</v>
          </cell>
        </row>
        <row r="1027">
          <cell r="B1027" t="str">
            <v>SHT0000668</v>
          </cell>
          <cell r="C1027" t="str">
            <v>欧曼右舵标准型靠背骨架</v>
          </cell>
        </row>
        <row r="1028">
          <cell r="B1028" t="str">
            <v>SHT0000105</v>
          </cell>
          <cell r="C1028" t="str">
            <v>卧铺木板</v>
          </cell>
        </row>
        <row r="1029">
          <cell r="B1029" t="str">
            <v>SCS0004526</v>
          </cell>
          <cell r="C1029" t="str">
            <v>主驾左滑轨总成</v>
          </cell>
        </row>
        <row r="1030">
          <cell r="B1030" t="str">
            <v>SCS0004526</v>
          </cell>
          <cell r="C1030" t="str">
            <v>主驾左滑轨总成</v>
          </cell>
        </row>
        <row r="1031">
          <cell r="B1031" t="str">
            <v>SCS0004529</v>
          </cell>
          <cell r="C1031" t="str">
            <v>副驾右滑轨总成</v>
          </cell>
        </row>
        <row r="1032">
          <cell r="B1032" t="str">
            <v>SLT0002122</v>
          </cell>
          <cell r="C1032" t="str">
            <v>驾驶员左侧滑轨总成</v>
          </cell>
        </row>
        <row r="1033">
          <cell r="B1033" t="str">
            <v>SHT0014649</v>
          </cell>
          <cell r="C1033" t="str">
            <v>驾驶员坐垫面套</v>
          </cell>
        </row>
        <row r="1034">
          <cell r="B1034" t="str">
            <v>SHT0001094</v>
          </cell>
          <cell r="C1034" t="str">
            <v>防尘罩</v>
          </cell>
        </row>
        <row r="1035">
          <cell r="B1035" t="str">
            <v>SLT0002039</v>
          </cell>
          <cell r="C1035" t="str">
            <v>深灰仿皮四人联体右座</v>
          </cell>
        </row>
        <row r="1036">
          <cell r="B1036" t="str">
            <v>SLT0002040</v>
          </cell>
          <cell r="C1036" t="str">
            <v>K1四人联体左座布套</v>
          </cell>
        </row>
        <row r="1037">
          <cell r="B1037" t="str">
            <v>TST0001192</v>
          </cell>
          <cell r="C1037" t="str">
            <v>电缆桥架</v>
          </cell>
        </row>
        <row r="1038">
          <cell r="B1038" t="str">
            <v>TST0001192</v>
          </cell>
          <cell r="C1038" t="str">
            <v>电缆桥架</v>
          </cell>
        </row>
        <row r="1039">
          <cell r="B1039" t="str">
            <v>TST0001655</v>
          </cell>
          <cell r="C1039" t="str">
            <v>保鲜膜（喷漆车间用）</v>
          </cell>
        </row>
        <row r="1040">
          <cell r="B1040" t="str">
            <v>SLT0001046</v>
          </cell>
          <cell r="C1040" t="str">
            <v>双人座垫护面总成</v>
          </cell>
        </row>
        <row r="1041">
          <cell r="B1041" t="str">
            <v>SLT0002480</v>
          </cell>
          <cell r="C1041" t="str">
            <v>1730副司机座布套</v>
          </cell>
        </row>
        <row r="1042">
          <cell r="B1042" t="str">
            <v>TAT0010060</v>
          </cell>
          <cell r="C1042" t="str">
            <v>统帅正驾座椅纸箱</v>
          </cell>
        </row>
        <row r="1043">
          <cell r="B1043" t="str">
            <v>SCS0004527</v>
          </cell>
          <cell r="C1043" t="str">
            <v>主驾右滑轨总成</v>
          </cell>
        </row>
        <row r="1044">
          <cell r="B1044" t="str">
            <v>SCS0004528</v>
          </cell>
          <cell r="C1044" t="str">
            <v>副驾左滑轨总成</v>
          </cell>
        </row>
        <row r="1045">
          <cell r="B1045" t="str">
            <v>TST0000389</v>
          </cell>
          <cell r="C1045" t="str">
            <v>冲头φ16*13*10.5*76</v>
          </cell>
        </row>
        <row r="1046">
          <cell r="B1046" t="str">
            <v>SHT0001689</v>
          </cell>
          <cell r="C1046" t="str">
            <v>防尘罩总成</v>
          </cell>
        </row>
        <row r="1047">
          <cell r="B1047" t="str">
            <v>SHT0002184</v>
          </cell>
          <cell r="C1047" t="str">
            <v>防尘罩</v>
          </cell>
        </row>
        <row r="1048">
          <cell r="B1048" t="str">
            <v>REM0001133</v>
          </cell>
          <cell r="C1048" t="str">
            <v>B80C迎宾灯合件左</v>
          </cell>
        </row>
        <row r="1049">
          <cell r="B1049" t="str">
            <v>REM0001156</v>
          </cell>
          <cell r="C1049" t="str">
            <v>B80C迎宾灯合件右</v>
          </cell>
        </row>
        <row r="1050">
          <cell r="B1050" t="str">
            <v>REM0010261</v>
          </cell>
          <cell r="C1050" t="str">
            <v>B80C-M9左迎宾灯(建国版)</v>
          </cell>
        </row>
        <row r="1051">
          <cell r="B1051" t="str">
            <v>REM0010262</v>
          </cell>
          <cell r="C1051" t="str">
            <v>B80C-M9右迎宾灯(建国版)</v>
          </cell>
        </row>
        <row r="1052">
          <cell r="B1052" t="str">
            <v>SLT0000655</v>
          </cell>
          <cell r="C1052" t="str">
            <v>K1标准窄车一排三人座</v>
          </cell>
        </row>
        <row r="1053">
          <cell r="B1053" t="str">
            <v>BEC0010043</v>
          </cell>
          <cell r="C1053" t="str">
            <v>坐垫加热垫总成</v>
          </cell>
        </row>
        <row r="1054">
          <cell r="B1054" t="str">
            <v>TAT0000081</v>
          </cell>
          <cell r="C1054" t="str">
            <v>色带（宽11）</v>
          </cell>
        </row>
        <row r="1055">
          <cell r="B1055" t="str">
            <v>SLT0000674</v>
          </cell>
          <cell r="C1055" t="str">
            <v>K1宽车中间座</v>
          </cell>
        </row>
        <row r="1056">
          <cell r="B1056" t="str">
            <v>SLT0002639</v>
          </cell>
          <cell r="C1056" t="str">
            <v>G7窄车前翻一排三人背</v>
          </cell>
        </row>
        <row r="1057">
          <cell r="B1057" t="str">
            <v>SLT0000165</v>
          </cell>
          <cell r="C1057" t="str">
            <v>卧铺护面总成</v>
          </cell>
        </row>
        <row r="1058">
          <cell r="B1058" t="str">
            <v>REM0002570</v>
          </cell>
          <cell r="C1058" t="str">
            <v>右后视镜</v>
          </cell>
        </row>
        <row r="1059">
          <cell r="B1059" t="str">
            <v>SHT0010464</v>
          </cell>
          <cell r="C1059" t="str">
            <v>固定阻尼器总成</v>
          </cell>
        </row>
        <row r="1060">
          <cell r="B1060" t="str">
            <v>SHT0010464</v>
          </cell>
          <cell r="C1060" t="str">
            <v>固定阻尼器总成</v>
          </cell>
        </row>
        <row r="1061">
          <cell r="B1061" t="str">
            <v>TSY0010287</v>
          </cell>
          <cell r="C1061" t="str">
            <v>浅蓝色PVC单体PAQ0022-U0</v>
          </cell>
        </row>
        <row r="1062">
          <cell r="B1062" t="str">
            <v>SLT0002344</v>
          </cell>
          <cell r="C1062" t="str">
            <v>M380联体靠背</v>
          </cell>
        </row>
        <row r="1063">
          <cell r="B1063" t="str">
            <v>TST0000169</v>
          </cell>
          <cell r="C1063" t="str">
            <v>ф9.5*80冲针</v>
          </cell>
        </row>
        <row r="1064">
          <cell r="B1064" t="str">
            <v>SHT0000149</v>
          </cell>
          <cell r="C1064" t="str">
            <v>H3升级司机靠背骨架无喷涂</v>
          </cell>
        </row>
        <row r="1065">
          <cell r="B1065" t="str">
            <v>SHT0000149</v>
          </cell>
          <cell r="C1065" t="str">
            <v>H3升级司机靠背骨架无喷涂</v>
          </cell>
        </row>
        <row r="1066">
          <cell r="B1066" t="str">
            <v>SLT0000116</v>
          </cell>
          <cell r="C1066" t="str">
            <v>M31800后排背</v>
          </cell>
        </row>
        <row r="1067">
          <cell r="B1067" t="str">
            <v>TSY0010047</v>
          </cell>
          <cell r="C1067" t="str">
            <v>机织辅料</v>
          </cell>
        </row>
        <row r="1068">
          <cell r="B1068" t="str">
            <v>SLT0002721</v>
          </cell>
          <cell r="C1068" t="str">
            <v>k1左舵四人联体左背布套</v>
          </cell>
        </row>
        <row r="1069">
          <cell r="B1069" t="str">
            <v>TST0001066</v>
          </cell>
          <cell r="C1069" t="str">
            <v>刀杆φ16</v>
          </cell>
        </row>
        <row r="1070">
          <cell r="B1070" t="str">
            <v>REM0002556</v>
          </cell>
          <cell r="C1070" t="str">
            <v>时代H1左后视镜</v>
          </cell>
        </row>
        <row r="1071">
          <cell r="B1071" t="str">
            <v>SLT0002630</v>
          </cell>
          <cell r="C1071" t="str">
            <v>G7窄车前翻双人背窄车</v>
          </cell>
        </row>
        <row r="1072">
          <cell r="B1072" t="str">
            <v>SHT0000494</v>
          </cell>
          <cell r="C1072" t="str">
            <v>H4驾驶员安全带总成</v>
          </cell>
        </row>
        <row r="1073">
          <cell r="B1073" t="str">
            <v>SHT0000536</v>
          </cell>
          <cell r="C1073" t="str">
            <v>H4副驾驶员安全带总成</v>
          </cell>
        </row>
        <row r="1074">
          <cell r="B1074" t="str">
            <v>SHT0002755</v>
          </cell>
          <cell r="C1074" t="str">
            <v>驾驶员安全带总成</v>
          </cell>
        </row>
        <row r="1075">
          <cell r="B1075" t="str">
            <v>SHT0002756</v>
          </cell>
          <cell r="C1075" t="str">
            <v>副驾驶员安全带总成</v>
          </cell>
        </row>
        <row r="1076">
          <cell r="B1076" t="str">
            <v>SLT0002597</v>
          </cell>
          <cell r="C1076" t="str">
            <v>k1左舵四人联体左座布套</v>
          </cell>
        </row>
        <row r="1077">
          <cell r="B1077" t="str">
            <v>SLT0002598</v>
          </cell>
          <cell r="C1077" t="str">
            <v>k1左舵四人联体左背布套</v>
          </cell>
        </row>
        <row r="1078">
          <cell r="B1078" t="str">
            <v>TST0000304</v>
          </cell>
          <cell r="C1078" t="str">
            <v>高铬铜棒</v>
          </cell>
        </row>
        <row r="1079">
          <cell r="B1079" t="str">
            <v>SHT0013129</v>
          </cell>
          <cell r="C1079" t="str">
            <v>防尘罩总成</v>
          </cell>
        </row>
        <row r="1080">
          <cell r="B1080" t="str">
            <v>SLT0002723</v>
          </cell>
          <cell r="C1080" t="str">
            <v>k1左舵四人联体左座布套</v>
          </cell>
        </row>
        <row r="1081">
          <cell r="B1081" t="str">
            <v>TST0000406</v>
          </cell>
          <cell r="C1081" t="str">
            <v>冲头φ20*φ16.23*59</v>
          </cell>
        </row>
        <row r="1082">
          <cell r="B1082" t="str">
            <v>SLT0002595</v>
          </cell>
          <cell r="C1082" t="str">
            <v>k1左舵四人联体右座布套</v>
          </cell>
        </row>
        <row r="1083">
          <cell r="B1083" t="str">
            <v>SLT0002596</v>
          </cell>
          <cell r="C1083" t="str">
            <v>k1左舵四人联体右背布套</v>
          </cell>
        </row>
        <row r="1084">
          <cell r="B1084" t="str">
            <v>BEC0010184</v>
          </cell>
          <cell r="C1084" t="str">
            <v>靠背加热垫总成</v>
          </cell>
        </row>
        <row r="1085">
          <cell r="B1085" t="str">
            <v>SHT0011116</v>
          </cell>
          <cell r="C1085" t="str">
            <v>主驾带扣总成</v>
          </cell>
        </row>
        <row r="1086">
          <cell r="B1086" t="str">
            <v>SHT0011652</v>
          </cell>
          <cell r="C1086" t="str">
            <v>副驾高配带扣总成</v>
          </cell>
        </row>
        <row r="1087">
          <cell r="B1087" t="str">
            <v>SLT0002655</v>
          </cell>
          <cell r="C1087" t="str">
            <v>K1宽车标准侧翻左背布套</v>
          </cell>
        </row>
        <row r="1088">
          <cell r="B1088" t="str">
            <v>TST0000567</v>
          </cell>
          <cell r="C1088" t="str">
            <v>A冲φ10*φ8.1*80</v>
          </cell>
        </row>
        <row r="1089">
          <cell r="B1089" t="str">
            <v>TST0001691</v>
          </cell>
          <cell r="C1089" t="str">
            <v>11寸大剪刀</v>
          </cell>
        </row>
        <row r="1090">
          <cell r="B1090" t="str">
            <v>TST0000152</v>
          </cell>
          <cell r="C1090" t="str">
            <v>尼龙棒</v>
          </cell>
        </row>
        <row r="1091">
          <cell r="B1091" t="str">
            <v>TST0000294</v>
          </cell>
          <cell r="C1091" t="str">
            <v>弯头</v>
          </cell>
        </row>
        <row r="1092">
          <cell r="B1092" t="str">
            <v>TST0000856</v>
          </cell>
          <cell r="C1092" t="str">
            <v>梅花扳手</v>
          </cell>
        </row>
        <row r="1093">
          <cell r="B1093" t="str">
            <v>TST0001843</v>
          </cell>
          <cell r="C1093" t="str">
            <v>耐震压力表</v>
          </cell>
        </row>
        <row r="1094">
          <cell r="B1094" t="str">
            <v>TST0000257</v>
          </cell>
          <cell r="C1094" t="str">
            <v>导柱32*200</v>
          </cell>
        </row>
        <row r="1095">
          <cell r="B1095" t="str">
            <v>SHT0012294</v>
          </cell>
          <cell r="C1095" t="str">
            <v>靠背骨架焊接总成</v>
          </cell>
        </row>
        <row r="1096">
          <cell r="B1096" t="str">
            <v>TST0000393</v>
          </cell>
          <cell r="C1096" t="str">
            <v>冲头φ16.1*φ20*64</v>
          </cell>
        </row>
        <row r="1097">
          <cell r="B1097" t="str">
            <v>TST0000428</v>
          </cell>
          <cell r="C1097" t="str">
            <v>下模φ20*φ7.5*15.5</v>
          </cell>
        </row>
        <row r="1098">
          <cell r="B1098" t="str">
            <v>SLT0002602</v>
          </cell>
          <cell r="C1098" t="str">
            <v>k1窄车双人座布套</v>
          </cell>
        </row>
        <row r="1099">
          <cell r="B1099" t="str">
            <v>SHT0010251</v>
          </cell>
          <cell r="C1099" t="str">
            <v>主驾高度调节机构总成</v>
          </cell>
        </row>
        <row r="1100">
          <cell r="B1100" t="str">
            <v>SHT0011509</v>
          </cell>
          <cell r="C1100" t="str">
            <v>副驾高度调节机构总成</v>
          </cell>
        </row>
        <row r="1101">
          <cell r="B1101" t="str">
            <v>SLT0002581</v>
          </cell>
          <cell r="C1101" t="str">
            <v>k1左侧翻背布套新面料</v>
          </cell>
        </row>
        <row r="1102">
          <cell r="B1102" t="str">
            <v>SLT0002583</v>
          </cell>
          <cell r="C1102" t="str">
            <v>k1右侧翻背布套新面料</v>
          </cell>
        </row>
        <row r="1103">
          <cell r="B1103" t="str">
            <v>TST0000407</v>
          </cell>
          <cell r="C1103" t="str">
            <v>冲头φ16*φ15.55*79</v>
          </cell>
        </row>
        <row r="1104">
          <cell r="B1104" t="str">
            <v>TST0000408</v>
          </cell>
          <cell r="C1104" t="str">
            <v>冲头φ16*φ14.15*90</v>
          </cell>
        </row>
        <row r="1105">
          <cell r="B1105" t="str">
            <v>TST0000418</v>
          </cell>
          <cell r="C1105" t="str">
            <v>冲头φ13*φ10.1*102</v>
          </cell>
        </row>
        <row r="1106">
          <cell r="B1106" t="str">
            <v>TST0001320</v>
          </cell>
          <cell r="C1106" t="str">
            <v>直导套</v>
          </cell>
        </row>
        <row r="1107">
          <cell r="B1107" t="str">
            <v>SHT0000305</v>
          </cell>
          <cell r="C1107" t="str">
            <v>靠背护面组件</v>
          </cell>
        </row>
        <row r="1108">
          <cell r="B1108" t="str">
            <v>TSY0000423</v>
          </cell>
          <cell r="C1108" t="str">
            <v>GTL织物主料NM109</v>
          </cell>
        </row>
        <row r="1109">
          <cell r="B1109" t="str">
            <v>SHT0000652</v>
          </cell>
          <cell r="C1109" t="str">
            <v>重卡右舵副司机底座骨架</v>
          </cell>
        </row>
        <row r="1110">
          <cell r="B1110" t="str">
            <v>SCS0004178</v>
          </cell>
          <cell r="C1110" t="str">
            <v>B40L中改中间安全带总成</v>
          </cell>
        </row>
        <row r="1111">
          <cell r="B1111" t="str">
            <v>SLT0000395</v>
          </cell>
          <cell r="C1111" t="str">
            <v>K1双人右背（三点式）</v>
          </cell>
        </row>
        <row r="1112">
          <cell r="B1112" t="str">
            <v>SLT0000025</v>
          </cell>
          <cell r="C1112" t="str">
            <v>M3长沙右舵正司机背</v>
          </cell>
        </row>
        <row r="1113">
          <cell r="B1113" t="str">
            <v>SLT0000812</v>
          </cell>
          <cell r="C1113" t="str">
            <v>副驾驶员座垫护面总成</v>
          </cell>
        </row>
        <row r="1114">
          <cell r="B1114" t="str">
            <v>SLT0002616</v>
          </cell>
          <cell r="C1114" t="str">
            <v>k11.5左侧翻背布套</v>
          </cell>
        </row>
        <row r="1115">
          <cell r="B1115" t="str">
            <v>SLT0002618</v>
          </cell>
          <cell r="C1115" t="str">
            <v>k11.5右侧翻背布套</v>
          </cell>
        </row>
        <row r="1116">
          <cell r="B1116" t="str">
            <v>SLT0002577</v>
          </cell>
          <cell r="C1116" t="str">
            <v>k1右舵双人座布套新面料</v>
          </cell>
        </row>
        <row r="1117">
          <cell r="B1117" t="str">
            <v>SLT0002622</v>
          </cell>
          <cell r="C1117" t="str">
            <v>K1窄车右舵双人座垫护面</v>
          </cell>
        </row>
        <row r="1118">
          <cell r="B1118" t="str">
            <v>TSY0010433</v>
          </cell>
          <cell r="C1118" t="str">
            <v>织物主料6257</v>
          </cell>
        </row>
        <row r="1119">
          <cell r="B1119" t="str">
            <v>TST0000656</v>
          </cell>
          <cell r="C1119" t="str">
            <v>轴承6209</v>
          </cell>
        </row>
        <row r="1120">
          <cell r="B1120" t="str">
            <v>SHT0000456</v>
          </cell>
          <cell r="C1120" t="str">
            <v>变阻尼机构总成</v>
          </cell>
        </row>
        <row r="1121">
          <cell r="B1121" t="str">
            <v>SHT0000456</v>
          </cell>
          <cell r="C1121" t="str">
            <v>变阻尼机构总成</v>
          </cell>
        </row>
        <row r="1122">
          <cell r="B1122" t="str">
            <v>SLT0001118</v>
          </cell>
          <cell r="C1122" t="str">
            <v>三人靠背骨架总成</v>
          </cell>
        </row>
        <row r="1123">
          <cell r="B1123" t="str">
            <v>SHT0011025</v>
          </cell>
          <cell r="C1123" t="str">
            <v>低配副司机座垫护面总成</v>
          </cell>
        </row>
        <row r="1124">
          <cell r="B1124" t="str">
            <v>REM0000220</v>
          </cell>
          <cell r="C1124" t="str">
            <v>C35DB高配镜片总成(左)</v>
          </cell>
        </row>
        <row r="1125">
          <cell r="B1125" t="str">
            <v>REM0000233</v>
          </cell>
          <cell r="C1125" t="str">
            <v>C35DB高配镜片总成(右)</v>
          </cell>
        </row>
        <row r="1126">
          <cell r="B1126" t="str">
            <v>SLT0000816</v>
          </cell>
          <cell r="C1126" t="str">
            <v>副驾驶员座垫护面总成</v>
          </cell>
        </row>
        <row r="1127">
          <cell r="B1127" t="str">
            <v>SHT0011689</v>
          </cell>
          <cell r="C1127" t="str">
            <v>主驾中配安全带总成</v>
          </cell>
        </row>
        <row r="1128">
          <cell r="B1128" t="str">
            <v>SBS0010012</v>
          </cell>
          <cell r="C1128" t="str">
            <v>司机靠背护面总成</v>
          </cell>
        </row>
        <row r="1129">
          <cell r="B1129" t="str">
            <v>TSY0010143</v>
          </cell>
          <cell r="C1129" t="str">
            <v>织物主料TR5216压花</v>
          </cell>
        </row>
        <row r="1130">
          <cell r="B1130" t="str">
            <v>TAT0010047</v>
          </cell>
          <cell r="C1130" t="str">
            <v>奥杰主驾座椅纸箱</v>
          </cell>
        </row>
        <row r="1131">
          <cell r="B1131" t="str">
            <v>TAT0010048</v>
          </cell>
          <cell r="C1131" t="str">
            <v>奥杰副驾座椅纸箱</v>
          </cell>
        </row>
        <row r="1132">
          <cell r="B1132" t="str">
            <v>SHT0013107</v>
          </cell>
          <cell r="C1132" t="str">
            <v>气弹簧</v>
          </cell>
        </row>
        <row r="1133">
          <cell r="B1133" t="str">
            <v>TAT0010047</v>
          </cell>
          <cell r="C1133" t="str">
            <v>奥杰主驾座椅纸箱</v>
          </cell>
        </row>
        <row r="1134">
          <cell r="B1134" t="str">
            <v>TST0000624</v>
          </cell>
          <cell r="C1134" t="str">
            <v>交流接触器CJX2-1801</v>
          </cell>
        </row>
        <row r="1135">
          <cell r="B1135" t="str">
            <v>TST0000936</v>
          </cell>
          <cell r="C1135" t="str">
            <v>LED灯</v>
          </cell>
        </row>
        <row r="1136">
          <cell r="B1136" t="str">
            <v>TST0001776</v>
          </cell>
          <cell r="C1136" t="str">
            <v>内置过滤器滤网100目</v>
          </cell>
        </row>
        <row r="1137">
          <cell r="B1137" t="str">
            <v>TST0001828</v>
          </cell>
          <cell r="C1137" t="str">
            <v>警示灯</v>
          </cell>
        </row>
        <row r="1138">
          <cell r="B1138" t="str">
            <v>TSY0000239</v>
          </cell>
          <cell r="C1138" t="str">
            <v>辅料DQ0250</v>
          </cell>
        </row>
        <row r="1139">
          <cell r="B1139" t="str">
            <v>SLT0010296</v>
          </cell>
          <cell r="C1139" t="str">
            <v>驾驶员左侧滑轨总成</v>
          </cell>
        </row>
        <row r="1140">
          <cell r="B1140" t="str">
            <v>SLT0001041</v>
          </cell>
          <cell r="C1140" t="str">
            <v>K1出口马来西亚左背骨架</v>
          </cell>
        </row>
        <row r="1141">
          <cell r="B1141" t="str">
            <v>SLT0001042</v>
          </cell>
          <cell r="C1141" t="str">
            <v>K1出口马来西亚右背骨架</v>
          </cell>
        </row>
        <row r="1142">
          <cell r="B1142" t="str">
            <v>SLT0002640</v>
          </cell>
          <cell r="C1142" t="str">
            <v>G7窄车前翻一排三人座</v>
          </cell>
        </row>
        <row r="1143">
          <cell r="B1143" t="str">
            <v>SLT0002641</v>
          </cell>
          <cell r="C1143" t="str">
            <v>G7窄车前翻三排三人座</v>
          </cell>
        </row>
        <row r="1144">
          <cell r="B1144" t="str">
            <v>SLT0002643</v>
          </cell>
          <cell r="C1144" t="str">
            <v>G9宽车前翻一排三人座</v>
          </cell>
        </row>
        <row r="1145">
          <cell r="B1145" t="str">
            <v>SLT0002644</v>
          </cell>
          <cell r="C1145" t="str">
            <v>G9宽车前三排三人座</v>
          </cell>
        </row>
        <row r="1146">
          <cell r="B1146" t="str">
            <v>TST0000402</v>
          </cell>
          <cell r="C1146" t="str">
            <v>冲头φ10*φ7*φ3.65*70</v>
          </cell>
        </row>
        <row r="1147">
          <cell r="B1147" t="str">
            <v>SHT0012296</v>
          </cell>
          <cell r="C1147" t="str">
            <v>驾驶员靠背面套总成</v>
          </cell>
        </row>
        <row r="1148">
          <cell r="B1148" t="str">
            <v>SHT0012823</v>
          </cell>
          <cell r="C1148" t="str">
            <v>副驾靠背面套总成</v>
          </cell>
        </row>
        <row r="1149">
          <cell r="B1149" t="str">
            <v>SHT0000577</v>
          </cell>
          <cell r="C1149" t="str">
            <v>H3改型副司机背骨架总成</v>
          </cell>
        </row>
        <row r="1150">
          <cell r="B1150" t="str">
            <v>SHT0000577</v>
          </cell>
          <cell r="C1150" t="str">
            <v>H3改型副司机背骨架总成</v>
          </cell>
        </row>
        <row r="1151">
          <cell r="B1151" t="str">
            <v>SLT0000708</v>
          </cell>
          <cell r="C1151" t="str">
            <v>M3出口1995副座布套</v>
          </cell>
        </row>
        <row r="1152">
          <cell r="B1152" t="str">
            <v>BEC0010108</v>
          </cell>
          <cell r="C1152" t="str">
            <v>通风加热线束总成</v>
          </cell>
        </row>
        <row r="1153">
          <cell r="B1153" t="str">
            <v>TSY0010388</v>
          </cell>
          <cell r="C1153" t="str">
            <v>织物主料</v>
          </cell>
        </row>
        <row r="1154">
          <cell r="B1154" t="str">
            <v>TST0001337</v>
          </cell>
          <cell r="C1154" t="str">
            <v>导柱32*160</v>
          </cell>
        </row>
        <row r="1155">
          <cell r="B1155" t="str">
            <v>SHT0000676</v>
          </cell>
          <cell r="C1155" t="str">
            <v>重卡副司机底座骨架</v>
          </cell>
        </row>
        <row r="1156">
          <cell r="B1156" t="str">
            <v>SCS0001619</v>
          </cell>
          <cell r="C1156" t="str">
            <v>三排左座椅坐垫骨架总成</v>
          </cell>
        </row>
        <row r="1157">
          <cell r="B1157" t="str">
            <v>SCS0001619</v>
          </cell>
          <cell r="C1157" t="str">
            <v>三排左座椅坐垫骨架总成</v>
          </cell>
        </row>
        <row r="1158">
          <cell r="B1158" t="str">
            <v>SHT0002336</v>
          </cell>
          <cell r="C1158" t="str">
            <v>支撑架</v>
          </cell>
        </row>
        <row r="1159">
          <cell r="B1159" t="str">
            <v>SHT0001849</v>
          </cell>
          <cell r="C1159" t="str">
            <v>支撑垫块</v>
          </cell>
        </row>
        <row r="1160">
          <cell r="B1160" t="str">
            <v>TST0000647</v>
          </cell>
          <cell r="C1160" t="str">
            <v>轴承.64904</v>
          </cell>
        </row>
        <row r="1161">
          <cell r="B1161" t="str">
            <v>SLT0002588</v>
          </cell>
          <cell r="C1161" t="str">
            <v>k1宽车左舵双人座布套</v>
          </cell>
        </row>
        <row r="1162">
          <cell r="B1162" t="str">
            <v>SLT0000578</v>
          </cell>
          <cell r="C1162" t="str">
            <v>K1双人右置左背带安全盒</v>
          </cell>
        </row>
        <row r="1163">
          <cell r="B1163" t="str">
            <v>SLT0010545</v>
          </cell>
          <cell r="C1163" t="str">
            <v>减震器下底板</v>
          </cell>
        </row>
        <row r="1164">
          <cell r="B1164" t="str">
            <v>SHT0012024</v>
          </cell>
          <cell r="C1164" t="str">
            <v>悬浮阀总成</v>
          </cell>
        </row>
        <row r="1165">
          <cell r="B1165" t="str">
            <v>SHT0000591</v>
          </cell>
          <cell r="C1165" t="str">
            <v>H3改型司机背骨架焊接总成</v>
          </cell>
        </row>
        <row r="1166">
          <cell r="B1166" t="str">
            <v>SHT0000591</v>
          </cell>
          <cell r="C1166" t="str">
            <v>H3改型司机背骨架焊接总成</v>
          </cell>
        </row>
        <row r="1167">
          <cell r="B1167" t="str">
            <v>SLT0000717</v>
          </cell>
          <cell r="C1167" t="str">
            <v>M3左舵1695副司机背</v>
          </cell>
        </row>
        <row r="1168">
          <cell r="B1168" t="str">
            <v>SHT0000604</v>
          </cell>
          <cell r="C1168" t="str">
            <v>重卡卧铺木板标准型</v>
          </cell>
        </row>
        <row r="1169">
          <cell r="B1169" t="str">
            <v>TST0000587</v>
          </cell>
          <cell r="C1169" t="str">
            <v>接近开关LJ12A3-4</v>
          </cell>
        </row>
        <row r="1170">
          <cell r="B1170" t="str">
            <v>TSY0000238</v>
          </cell>
          <cell r="C1170" t="str">
            <v>复合布料主料KQ0197</v>
          </cell>
        </row>
        <row r="1171">
          <cell r="B1171" t="str">
            <v>TSY0010243</v>
          </cell>
          <cell r="C1171" t="str">
            <v>织物主料</v>
          </cell>
        </row>
        <row r="1172">
          <cell r="B1172" t="str">
            <v>SLT0000863</v>
          </cell>
          <cell r="C1172" t="str">
            <v>1800卧铺泡沫</v>
          </cell>
        </row>
        <row r="1173">
          <cell r="B1173" t="str">
            <v>SHT0000556</v>
          </cell>
          <cell r="C1173" t="str">
            <v>驾驶员靠背骨架总成</v>
          </cell>
        </row>
        <row r="1174">
          <cell r="B1174" t="str">
            <v>SHT0000675</v>
          </cell>
          <cell r="C1174" t="str">
            <v>驾驶员靠背骨架总成</v>
          </cell>
        </row>
        <row r="1175">
          <cell r="B1175" t="str">
            <v>SHT0000556</v>
          </cell>
          <cell r="C1175" t="str">
            <v>驾驶员靠背骨架总成</v>
          </cell>
        </row>
        <row r="1176">
          <cell r="B1176" t="str">
            <v>SHT0000675</v>
          </cell>
          <cell r="C1176" t="str">
            <v>驾驶员靠背骨架总成</v>
          </cell>
        </row>
        <row r="1177">
          <cell r="B1177" t="str">
            <v>SCS0001336</v>
          </cell>
          <cell r="C1177" t="str">
            <v>副驾左侧调角器</v>
          </cell>
        </row>
        <row r="1178">
          <cell r="B1178" t="str">
            <v>SCS0001336</v>
          </cell>
          <cell r="C1178" t="str">
            <v>副驾左侧调角器</v>
          </cell>
        </row>
        <row r="1179">
          <cell r="B1179" t="str">
            <v>SCS0001335</v>
          </cell>
          <cell r="C1179" t="str">
            <v>副驾右侧调角器带气囊</v>
          </cell>
        </row>
        <row r="1180">
          <cell r="B1180" t="str">
            <v>SCS0001335</v>
          </cell>
          <cell r="C1180" t="str">
            <v>副驾右侧调角器带气囊</v>
          </cell>
        </row>
        <row r="1181">
          <cell r="B1181" t="str">
            <v>SCS0004557</v>
          </cell>
          <cell r="C1181" t="str">
            <v>主驾右滑轨总成</v>
          </cell>
        </row>
        <row r="1182">
          <cell r="B1182" t="str">
            <v>SCS0004558</v>
          </cell>
          <cell r="C1182" t="str">
            <v>副驾左滑轨总成</v>
          </cell>
        </row>
        <row r="1183">
          <cell r="B1183" t="str">
            <v>SCS0004557</v>
          </cell>
          <cell r="C1183" t="str">
            <v>主驾右滑轨总成</v>
          </cell>
        </row>
        <row r="1184">
          <cell r="B1184" t="str">
            <v>SCS0004558</v>
          </cell>
          <cell r="C1184" t="str">
            <v>副驾左滑轨总成</v>
          </cell>
        </row>
        <row r="1185">
          <cell r="B1185" t="str">
            <v>SBS0010024</v>
          </cell>
          <cell r="C1185" t="str">
            <v>单人靠背护面总成</v>
          </cell>
        </row>
        <row r="1186">
          <cell r="B1186" t="str">
            <v>SBS0010020</v>
          </cell>
          <cell r="C1186" t="str">
            <v>双人右靠背护面总成(左舵)</v>
          </cell>
        </row>
        <row r="1187">
          <cell r="B1187" t="str">
            <v>SBS0010025</v>
          </cell>
          <cell r="C1187" t="str">
            <v>双人右靠背护面总成(右舵)</v>
          </cell>
        </row>
        <row r="1188">
          <cell r="B1188" t="str">
            <v>SCS0011854</v>
          </cell>
          <cell r="C1188" t="str">
            <v>双人左靠背护面总成</v>
          </cell>
        </row>
        <row r="1189">
          <cell r="B1189" t="str">
            <v>TMI0000084</v>
          </cell>
          <cell r="C1189" t="str">
            <v>PA66-RN230十字横梁料</v>
          </cell>
        </row>
        <row r="1190">
          <cell r="B1190" t="str">
            <v>TMI0000113</v>
          </cell>
          <cell r="C1190" t="str">
            <v>PA66-RN130本色</v>
          </cell>
        </row>
        <row r="1191">
          <cell r="B1191" t="str">
            <v>TSY0010244</v>
          </cell>
          <cell r="C1191" t="str">
            <v>辅料PVC CM700</v>
          </cell>
        </row>
        <row r="1192">
          <cell r="B1192" t="str">
            <v>TST0001198</v>
          </cell>
          <cell r="C1192" t="str">
            <v>吹尘枪</v>
          </cell>
        </row>
        <row r="1193">
          <cell r="B1193" t="str">
            <v>SLT0010539</v>
          </cell>
          <cell r="C1193" t="str">
            <v>减震器上盖板</v>
          </cell>
        </row>
        <row r="1194">
          <cell r="B1194" t="str">
            <v>SLT0002631</v>
          </cell>
          <cell r="C1194" t="str">
            <v>G7窄车前翻三排双人座</v>
          </cell>
        </row>
        <row r="1195">
          <cell r="B1195" t="str">
            <v>SLT0002632</v>
          </cell>
          <cell r="C1195" t="str">
            <v>G7窄车前翻二排双人座</v>
          </cell>
        </row>
        <row r="1196">
          <cell r="B1196" t="str">
            <v>SLT0002637</v>
          </cell>
          <cell r="C1196" t="str">
            <v>G9宽车前翻二排双人座</v>
          </cell>
        </row>
        <row r="1197">
          <cell r="B1197" t="str">
            <v>SLT0002638</v>
          </cell>
          <cell r="C1197" t="str">
            <v>G9宽车前翻三排双人座</v>
          </cell>
        </row>
        <row r="1198">
          <cell r="B1198" t="str">
            <v>TST0000391</v>
          </cell>
          <cell r="C1198" t="str">
            <v>冲头</v>
          </cell>
        </row>
        <row r="1199">
          <cell r="B1199" t="str">
            <v>BEC0010161</v>
          </cell>
          <cell r="C1199" t="str">
            <v>通风加热线束</v>
          </cell>
        </row>
        <row r="1200">
          <cell r="B1200" t="str">
            <v>SHT0001843</v>
          </cell>
          <cell r="C1200" t="str">
            <v>驾驶员靠背面套总成</v>
          </cell>
        </row>
        <row r="1201">
          <cell r="B1201" t="str">
            <v>SLT0002123</v>
          </cell>
          <cell r="C1201" t="str">
            <v>驾驶员右侧滑轨总成</v>
          </cell>
        </row>
        <row r="1202">
          <cell r="B1202" t="str">
            <v>SLT0002123</v>
          </cell>
          <cell r="C1202" t="str">
            <v>驾驶员右侧滑轨总成</v>
          </cell>
        </row>
        <row r="1203">
          <cell r="B1203" t="str">
            <v>TSY0000240</v>
          </cell>
          <cell r="C1203" t="str">
            <v>辅料DQ0133</v>
          </cell>
        </row>
        <row r="1204">
          <cell r="B1204" t="str">
            <v>SLT0001116</v>
          </cell>
          <cell r="C1204" t="str">
            <v>双人靠背骨架总成</v>
          </cell>
        </row>
        <row r="1205">
          <cell r="B1205" t="str">
            <v>SCS0005284</v>
          </cell>
          <cell r="C1205" t="str">
            <v>滑槽总成NO.2</v>
          </cell>
        </row>
        <row r="1206">
          <cell r="B1206" t="str">
            <v>SLT0002720</v>
          </cell>
          <cell r="C1206" t="str">
            <v>k1左舵四人联体右背布套</v>
          </cell>
        </row>
        <row r="1207">
          <cell r="B1207" t="str">
            <v>SLT0001585</v>
          </cell>
          <cell r="C1207" t="str">
            <v>驾驶员靠背护面总成</v>
          </cell>
        </row>
        <row r="1208">
          <cell r="B1208" t="str">
            <v>SCS0006027</v>
          </cell>
          <cell r="C1208" t="str">
            <v>主驾左滑轨总成</v>
          </cell>
        </row>
        <row r="1209">
          <cell r="B1209" t="str">
            <v>SCS0006028</v>
          </cell>
          <cell r="C1209" t="str">
            <v>主驾右滑轨总成</v>
          </cell>
        </row>
        <row r="1210">
          <cell r="B1210" t="str">
            <v>SLT0000688</v>
          </cell>
          <cell r="C1210" t="str">
            <v>M3驾驶员滑轨总成左主动</v>
          </cell>
        </row>
        <row r="1211">
          <cell r="B1211" t="str">
            <v>SHT0013504</v>
          </cell>
          <cell r="C1211" t="str">
            <v>驾驶员安全带总成</v>
          </cell>
        </row>
        <row r="1212">
          <cell r="B1212" t="str">
            <v>SHT0013505</v>
          </cell>
          <cell r="C1212" t="str">
            <v>副驾驶员安全带总成</v>
          </cell>
        </row>
        <row r="1213">
          <cell r="B1213" t="str">
            <v>TST0000235</v>
          </cell>
          <cell r="C1213" t="str">
            <v>ф22铣刀</v>
          </cell>
        </row>
        <row r="1214">
          <cell r="B1214" t="str">
            <v>TST0000536</v>
          </cell>
          <cell r="C1214" t="str">
            <v>微电脑充电器</v>
          </cell>
        </row>
        <row r="1215">
          <cell r="B1215" t="str">
            <v>TMI0000087</v>
          </cell>
          <cell r="C1215" t="str">
            <v>PA66+GF35尼龙料S1685黑色</v>
          </cell>
        </row>
        <row r="1216">
          <cell r="B1216" t="str">
            <v>TWT0000073</v>
          </cell>
          <cell r="C1216" t="str">
            <v>焊锡丝(0.8Φ)</v>
          </cell>
        </row>
        <row r="1217">
          <cell r="B1217" t="str">
            <v>SHT0000643</v>
          </cell>
          <cell r="C1217" t="str">
            <v>重卡中间座垫骨架总成</v>
          </cell>
        </row>
        <row r="1218">
          <cell r="B1218" t="str">
            <v>SHT0000656</v>
          </cell>
          <cell r="C1218" t="str">
            <v>右舵1B220中间座垫骨架</v>
          </cell>
        </row>
        <row r="1219">
          <cell r="B1219" t="str">
            <v>SLT0010347</v>
          </cell>
          <cell r="C1219" t="str">
            <v>扶手总成</v>
          </cell>
        </row>
        <row r="1220">
          <cell r="B1220" t="str">
            <v>TST0000730</v>
          </cell>
          <cell r="C1220" t="str">
            <v>定刀</v>
          </cell>
        </row>
        <row r="1221">
          <cell r="B1221" t="str">
            <v>TST0001734</v>
          </cell>
          <cell r="C1221" t="str">
            <v>机针22号</v>
          </cell>
        </row>
        <row r="1222">
          <cell r="B1222" t="str">
            <v>TST0001740</v>
          </cell>
          <cell r="C1222" t="str">
            <v>定位钩</v>
          </cell>
        </row>
        <row r="1223">
          <cell r="B1223" t="str">
            <v>TST0000599</v>
          </cell>
          <cell r="C1223" t="str">
            <v>时间继电器</v>
          </cell>
        </row>
        <row r="1224">
          <cell r="B1224" t="str">
            <v>TST0000653</v>
          </cell>
          <cell r="C1224" t="str">
            <v>压力表</v>
          </cell>
        </row>
        <row r="1225">
          <cell r="B1225" t="str">
            <v>TST0000655</v>
          </cell>
          <cell r="C1225" t="str">
            <v>轴承207</v>
          </cell>
        </row>
        <row r="1226">
          <cell r="B1226" t="str">
            <v>TST0000671</v>
          </cell>
          <cell r="C1226" t="str">
            <v>浮球阀（1吋）</v>
          </cell>
        </row>
        <row r="1227">
          <cell r="B1227" t="str">
            <v>TST0001017</v>
          </cell>
          <cell r="C1227" t="str">
            <v>漏电保护器2P/32A</v>
          </cell>
        </row>
        <row r="1228">
          <cell r="B1228" t="str">
            <v>TST0001731</v>
          </cell>
          <cell r="C1228" t="str">
            <v>（紫外线）灯管150W</v>
          </cell>
        </row>
        <row r="1229">
          <cell r="B1229" t="str">
            <v>TST0001813</v>
          </cell>
          <cell r="C1229" t="str">
            <v>脚踏开关</v>
          </cell>
        </row>
        <row r="1230">
          <cell r="B1230" t="str">
            <v>TST0000312</v>
          </cell>
          <cell r="C1230" t="str">
            <v>钢丝管</v>
          </cell>
        </row>
        <row r="1231">
          <cell r="B1231" t="str">
            <v>SHT0010601</v>
          </cell>
          <cell r="C1231" t="str">
            <v>安全带高调器总成</v>
          </cell>
        </row>
        <row r="1232">
          <cell r="B1232" t="str">
            <v>SLT0001106</v>
          </cell>
          <cell r="C1232" t="str">
            <v>K1窄车三人背骨架</v>
          </cell>
        </row>
        <row r="1233">
          <cell r="B1233" t="str">
            <v>TSY0010386</v>
          </cell>
          <cell r="C1233" t="str">
            <v>黑色同色织物辅料</v>
          </cell>
        </row>
        <row r="1234">
          <cell r="B1234" t="str">
            <v>SLT0000651</v>
          </cell>
          <cell r="C1234" t="str">
            <v>K1侧翻背左（不带头枕）</v>
          </cell>
        </row>
        <row r="1235">
          <cell r="B1235" t="str">
            <v>SLT0002722</v>
          </cell>
          <cell r="C1235" t="str">
            <v>k1左舵四人联体右座布套</v>
          </cell>
        </row>
        <row r="1236">
          <cell r="B1236" t="str">
            <v>TSY0000196</v>
          </cell>
          <cell r="C1236" t="str">
            <v>新H3000辅料97741</v>
          </cell>
        </row>
        <row r="1237">
          <cell r="B1237" t="str">
            <v>TST0000631</v>
          </cell>
          <cell r="C1237" t="str">
            <v>大滑块</v>
          </cell>
        </row>
        <row r="1238">
          <cell r="B1238" t="str">
            <v>REM0002523</v>
          </cell>
          <cell r="C1238" t="str">
            <v>仿丰田右舵右后视镜</v>
          </cell>
        </row>
        <row r="1239">
          <cell r="B1239" t="str">
            <v>SHT0012355</v>
          </cell>
          <cell r="C1239" t="str">
            <v>驾驶员靠背面套总成</v>
          </cell>
        </row>
        <row r="1240">
          <cell r="B1240" t="str">
            <v>SHT0012824</v>
          </cell>
          <cell r="C1240" t="str">
            <v>副驾靠背面套总成</v>
          </cell>
        </row>
        <row r="1241">
          <cell r="B1241" t="str">
            <v>SHT0000621</v>
          </cell>
          <cell r="C1241" t="str">
            <v>下卧铺木板总成</v>
          </cell>
        </row>
        <row r="1242">
          <cell r="B1242" t="str">
            <v>SHT0011065</v>
          </cell>
          <cell r="C1242" t="str">
            <v>预埋钢丝A</v>
          </cell>
        </row>
        <row r="1243">
          <cell r="B1243" t="str">
            <v>TST0000255</v>
          </cell>
          <cell r="C1243" t="str">
            <v>导柱φ45*220</v>
          </cell>
        </row>
        <row r="1244">
          <cell r="B1244" t="str">
            <v>SLT0000684</v>
          </cell>
          <cell r="C1244" t="str">
            <v>M3出口80正司机背布套</v>
          </cell>
        </row>
        <row r="1245">
          <cell r="B1245" t="str">
            <v>SLT0002617</v>
          </cell>
          <cell r="C1245" t="str">
            <v>k11.5左侧翻座布套</v>
          </cell>
        </row>
        <row r="1246">
          <cell r="B1246" t="str">
            <v>SLT0002619</v>
          </cell>
          <cell r="C1246" t="str">
            <v>k11.5右侧翻座布套</v>
          </cell>
        </row>
        <row r="1247">
          <cell r="B1247" t="str">
            <v>TSY0000198</v>
          </cell>
          <cell r="C1247" t="str">
            <v>辅料GM200</v>
          </cell>
        </row>
        <row r="1248">
          <cell r="B1248" t="str">
            <v>SCS0004559</v>
          </cell>
          <cell r="C1248" t="str">
            <v>副驾右滑轨总成</v>
          </cell>
        </row>
        <row r="1249">
          <cell r="B1249" t="str">
            <v>SCS0004556</v>
          </cell>
          <cell r="C1249" t="str">
            <v>主驾左滑轨总成</v>
          </cell>
        </row>
        <row r="1250">
          <cell r="B1250" t="str">
            <v>SCS0004559</v>
          </cell>
          <cell r="C1250" t="str">
            <v>副驾右滑轨总成</v>
          </cell>
        </row>
        <row r="1251">
          <cell r="B1251" t="str">
            <v>SBS0010186</v>
          </cell>
          <cell r="C1251" t="str">
            <v>双人座垫护面总成</v>
          </cell>
        </row>
        <row r="1252">
          <cell r="B1252" t="str">
            <v>TST0000326</v>
          </cell>
          <cell r="C1252" t="str">
            <v>手动拉铆枪</v>
          </cell>
        </row>
        <row r="1253">
          <cell r="B1253" t="str">
            <v>TST0000326</v>
          </cell>
          <cell r="C1253" t="str">
            <v>手动拉铆枪</v>
          </cell>
        </row>
        <row r="1254">
          <cell r="B1254" t="str">
            <v>SLT0010162</v>
          </cell>
          <cell r="C1254" t="str">
            <v>虎V正司机背布套</v>
          </cell>
        </row>
        <row r="1255">
          <cell r="B1255" t="str">
            <v>SLT0000394</v>
          </cell>
          <cell r="C1255" t="str">
            <v>K1双人左背</v>
          </cell>
        </row>
        <row r="1256">
          <cell r="B1256" t="str">
            <v>SLT0010178</v>
          </cell>
          <cell r="C1256" t="str">
            <v>虎V副司机座布套</v>
          </cell>
        </row>
        <row r="1257">
          <cell r="B1257" t="str">
            <v>TMP5004016</v>
          </cell>
          <cell r="C1257" t="str">
            <v>稀释剂A/T#570THINNER</v>
          </cell>
        </row>
        <row r="1258">
          <cell r="B1258" t="str">
            <v>SHT0002701</v>
          </cell>
          <cell r="C1258" t="str">
            <v>2490上卧铺骨架木板</v>
          </cell>
        </row>
        <row r="1259">
          <cell r="B1259" t="str">
            <v>TSY0000834</v>
          </cell>
          <cell r="C1259" t="str">
            <v>轩德6PVC皮革单层</v>
          </cell>
        </row>
        <row r="1260">
          <cell r="B1260" t="str">
            <v>TST0000409</v>
          </cell>
          <cell r="C1260" t="str">
            <v>冲头φ11.1*φ14*76</v>
          </cell>
        </row>
        <row r="1261">
          <cell r="B1261" t="str">
            <v>BPC0000042</v>
          </cell>
          <cell r="C1261" t="str">
            <v>阻尼器总成</v>
          </cell>
        </row>
        <row r="1262">
          <cell r="B1262" t="str">
            <v>SLT0001686</v>
          </cell>
          <cell r="C1262" t="str">
            <v>M31RB副驾左侧滑轨总成</v>
          </cell>
        </row>
        <row r="1263">
          <cell r="B1263" t="str">
            <v>SLT0001688</v>
          </cell>
          <cell r="C1263" t="str">
            <v>主驾右侧滑轨总成</v>
          </cell>
        </row>
        <row r="1264">
          <cell r="B1264" t="str">
            <v>SHT0014955</v>
          </cell>
          <cell r="C1264" t="str">
            <v>坐垫面套总成</v>
          </cell>
        </row>
        <row r="1265">
          <cell r="B1265" t="str">
            <v>TST0000401</v>
          </cell>
          <cell r="C1265" t="str">
            <v>冲头φ12*φ8.1*71</v>
          </cell>
        </row>
        <row r="1266">
          <cell r="B1266" t="str">
            <v>REM0002542</v>
          </cell>
          <cell r="C1266" t="str">
            <v>1600右后视镜</v>
          </cell>
        </row>
        <row r="1267">
          <cell r="B1267" t="str">
            <v>SHT0000413</v>
          </cell>
          <cell r="C1267" t="str">
            <v>驾驶员靠背骨架总成</v>
          </cell>
        </row>
        <row r="1268">
          <cell r="B1268" t="str">
            <v>SHT0000413</v>
          </cell>
          <cell r="C1268" t="str">
            <v>驾驶员靠背骨架总成</v>
          </cell>
        </row>
        <row r="1269">
          <cell r="B1269" t="str">
            <v>SHT0012241</v>
          </cell>
          <cell r="C1269" t="str">
            <v>驾驶员座垫护面总成</v>
          </cell>
        </row>
        <row r="1270">
          <cell r="B1270" t="str">
            <v>SHT0014960</v>
          </cell>
          <cell r="C1270" t="str">
            <v>座垫护面总成</v>
          </cell>
        </row>
        <row r="1271">
          <cell r="B1271" t="str">
            <v>SHT0012243</v>
          </cell>
          <cell r="C1271" t="str">
            <v>副驾驶员座垫护面总成</v>
          </cell>
        </row>
        <row r="1272">
          <cell r="B1272" t="str">
            <v>SLT0000048</v>
          </cell>
          <cell r="C1272" t="str">
            <v>M3右舵80司机背布套</v>
          </cell>
        </row>
        <row r="1273">
          <cell r="B1273" t="str">
            <v>SCS0005283</v>
          </cell>
          <cell r="C1273" t="str">
            <v>滑槽总成NO.1</v>
          </cell>
        </row>
        <row r="1274">
          <cell r="B1274" t="str">
            <v>TSY0010144</v>
          </cell>
          <cell r="C1274" t="str">
            <v>织物辅料TR5216</v>
          </cell>
        </row>
        <row r="1275">
          <cell r="B1275" t="str">
            <v>TSY0010514</v>
          </cell>
          <cell r="C1275" t="str">
            <v>面套主料</v>
          </cell>
        </row>
        <row r="1276">
          <cell r="B1276" t="str">
            <v>TST0000435</v>
          </cell>
          <cell r="C1276" t="str">
            <v>定向工装车轮5”</v>
          </cell>
        </row>
        <row r="1277">
          <cell r="B1277" t="str">
            <v>TSY0000190</v>
          </cell>
          <cell r="C1277" t="str">
            <v>主料OM-ZY9</v>
          </cell>
        </row>
        <row r="1278">
          <cell r="B1278" t="str">
            <v>TSY0000201</v>
          </cell>
          <cell r="C1278" t="str">
            <v>主料OM-ZY4</v>
          </cell>
        </row>
        <row r="1279">
          <cell r="B1279" t="str">
            <v>TSY0000430</v>
          </cell>
          <cell r="C1279" t="str">
            <v>GTL织物主料NM104</v>
          </cell>
        </row>
        <row r="1280">
          <cell r="B1280" t="str">
            <v>SHT0012428</v>
          </cell>
          <cell r="C1280" t="str">
            <v>驾驶员安全带总成</v>
          </cell>
        </row>
        <row r="1281">
          <cell r="B1281" t="str">
            <v>SHT0012430</v>
          </cell>
          <cell r="C1281" t="str">
            <v>副驾驶员安全带总成</v>
          </cell>
        </row>
        <row r="1282">
          <cell r="B1282" t="str">
            <v>TSY0000473</v>
          </cell>
          <cell r="C1282" t="str">
            <v>布料ZQ0243</v>
          </cell>
        </row>
        <row r="1283">
          <cell r="B1283" t="str">
            <v>SLT0002626</v>
          </cell>
          <cell r="C1283" t="str">
            <v>K1窄车右舵双人背</v>
          </cell>
        </row>
        <row r="1284">
          <cell r="B1284" t="str">
            <v>SLT0000698</v>
          </cell>
          <cell r="C1284" t="str">
            <v>M3奥铃升级海外出口正座</v>
          </cell>
        </row>
        <row r="1285">
          <cell r="B1285" t="str">
            <v>TWT0000070</v>
          </cell>
          <cell r="C1285" t="str">
            <v>角铁</v>
          </cell>
        </row>
        <row r="1286">
          <cell r="B1286" t="str">
            <v>TSY0010145</v>
          </cell>
          <cell r="C1286" t="str">
            <v>辅料93323-5</v>
          </cell>
        </row>
        <row r="1287">
          <cell r="B1287" t="str">
            <v>SLT0000399</v>
          </cell>
          <cell r="C1287" t="str">
            <v>左舵双人右背左被动调角器</v>
          </cell>
        </row>
        <row r="1288">
          <cell r="B1288" t="str">
            <v>SLT0001050</v>
          </cell>
          <cell r="C1288" t="str">
            <v>右舵双人左背右被动调角器</v>
          </cell>
        </row>
        <row r="1289">
          <cell r="B1289" t="str">
            <v>SLT0000090</v>
          </cell>
          <cell r="C1289" t="str">
            <v>M3右舵80副座布套</v>
          </cell>
        </row>
        <row r="1290">
          <cell r="B1290" t="str">
            <v>SHT0011653</v>
          </cell>
          <cell r="C1290" t="str">
            <v>安全带带扣总成</v>
          </cell>
        </row>
        <row r="1291">
          <cell r="B1291" t="str">
            <v>SLT0001051</v>
          </cell>
          <cell r="C1291" t="str">
            <v>K1右舵双人右背左被动</v>
          </cell>
        </row>
        <row r="1292">
          <cell r="B1292" t="str">
            <v>SLT0000410</v>
          </cell>
          <cell r="C1292" t="str">
            <v>K1左舵单人右被动调角器</v>
          </cell>
        </row>
        <row r="1293">
          <cell r="B1293" t="str">
            <v>SLT0001054</v>
          </cell>
          <cell r="C1293" t="str">
            <v>K1右舵单人左被动调角器</v>
          </cell>
        </row>
        <row r="1294">
          <cell r="B1294" t="str">
            <v>TST0001857</v>
          </cell>
          <cell r="C1294" t="str">
            <v>丝杠ф24</v>
          </cell>
        </row>
        <row r="1295">
          <cell r="B1295" t="str">
            <v>SLT0002653</v>
          </cell>
          <cell r="C1295" t="str">
            <v>K1标准双人座布套</v>
          </cell>
        </row>
        <row r="1296">
          <cell r="B1296" t="str">
            <v>SLT0001586</v>
          </cell>
          <cell r="C1296" t="str">
            <v>副驾驶员大背护面总成</v>
          </cell>
        </row>
        <row r="1297">
          <cell r="B1297" t="str">
            <v>SLT0001687</v>
          </cell>
          <cell r="C1297" t="str">
            <v>M31RB副驾右侧滑轨总成</v>
          </cell>
        </row>
        <row r="1298">
          <cell r="B1298" t="str">
            <v>SLT0001689</v>
          </cell>
          <cell r="C1298" t="str">
            <v>主驾左侧滑轨总成</v>
          </cell>
        </row>
        <row r="1299">
          <cell r="B1299" t="str">
            <v>SLT0010174</v>
          </cell>
          <cell r="C1299" t="str">
            <v>虎V副司机背布套</v>
          </cell>
        </row>
        <row r="1300">
          <cell r="B1300" t="str">
            <v>SHT0002768</v>
          </cell>
          <cell r="C1300" t="str">
            <v>驾驶员安全带卷轴器总成</v>
          </cell>
        </row>
        <row r="1301">
          <cell r="B1301" t="str">
            <v>SHT0002769</v>
          </cell>
          <cell r="C1301" t="str">
            <v>副驾安全带卷轴器总成</v>
          </cell>
        </row>
        <row r="1302">
          <cell r="B1302" t="str">
            <v>SHT0002278</v>
          </cell>
          <cell r="C1302" t="str">
            <v>H4出口西班牙司机纸箱</v>
          </cell>
        </row>
        <row r="1303">
          <cell r="B1303" t="str">
            <v>SHT0002278</v>
          </cell>
          <cell r="C1303" t="str">
            <v>H4出口西班牙司机纸箱</v>
          </cell>
        </row>
        <row r="1304">
          <cell r="B1304" t="str">
            <v>TMP5009001</v>
          </cell>
          <cell r="C1304" t="str">
            <v>粘尘剂</v>
          </cell>
        </row>
        <row r="1305">
          <cell r="B1305" t="str">
            <v>SHT0012095</v>
          </cell>
          <cell r="C1305" t="str">
            <v>阻尼器总成</v>
          </cell>
        </row>
        <row r="1306">
          <cell r="B1306" t="str">
            <v>SLT0000408</v>
          </cell>
          <cell r="C1306" t="str">
            <v>K1单人背（带头枕）</v>
          </cell>
        </row>
        <row r="1307">
          <cell r="B1307" t="str">
            <v>SLT0002699</v>
          </cell>
          <cell r="C1307" t="str">
            <v>出口1995卧铺发泡</v>
          </cell>
        </row>
        <row r="1308">
          <cell r="B1308" t="str">
            <v>TCT0000027</v>
          </cell>
          <cell r="C1308" t="str">
            <v>硅烷陶化剂</v>
          </cell>
        </row>
        <row r="1309">
          <cell r="B1309" t="str">
            <v>TST0001669</v>
          </cell>
          <cell r="C1309" t="str">
            <v>定位销.KRPN-8P</v>
          </cell>
        </row>
        <row r="1310">
          <cell r="B1310" t="str">
            <v>TST0000851</v>
          </cell>
          <cell r="C1310" t="str">
            <v>配电箱</v>
          </cell>
        </row>
        <row r="1311">
          <cell r="B1311" t="str">
            <v>TST0000295</v>
          </cell>
          <cell r="C1311" t="str">
            <v>车轮5＇＇</v>
          </cell>
        </row>
        <row r="1312">
          <cell r="B1312" t="str">
            <v>SCS0004781</v>
          </cell>
          <cell r="C1312" t="str">
            <v>调角器右被动6804032</v>
          </cell>
        </row>
        <row r="1313">
          <cell r="B1313" t="str">
            <v>SCS0004782</v>
          </cell>
          <cell r="C1313" t="str">
            <v>调角器右主动6904031</v>
          </cell>
        </row>
        <row r="1314">
          <cell r="B1314" t="str">
            <v>SCS0004783</v>
          </cell>
          <cell r="C1314" t="str">
            <v>调角器左被动6904032</v>
          </cell>
        </row>
        <row r="1315">
          <cell r="B1315" t="str">
            <v>SCS0004784</v>
          </cell>
          <cell r="C1315" t="str">
            <v>调角器左主动6804031</v>
          </cell>
        </row>
        <row r="1316">
          <cell r="B1316" t="str">
            <v>TMP5008001</v>
          </cell>
          <cell r="C1316" t="str">
            <v>杀菌剂5008001</v>
          </cell>
        </row>
        <row r="1317">
          <cell r="B1317" t="str">
            <v>SHT0011340</v>
          </cell>
          <cell r="C1317" t="str">
            <v>标配坐垫织物面套总成</v>
          </cell>
        </row>
        <row r="1318">
          <cell r="B1318" t="str">
            <v>SLT0001047</v>
          </cell>
          <cell r="C1318" t="str">
            <v>左靠背护面总成（有背板）</v>
          </cell>
        </row>
        <row r="1319">
          <cell r="B1319" t="str">
            <v>SLT0001048</v>
          </cell>
          <cell r="C1319" t="str">
            <v>右靠背护面总成（有背板）</v>
          </cell>
        </row>
        <row r="1320">
          <cell r="B1320" t="str">
            <v>TSY0000767</v>
          </cell>
          <cell r="C1320" t="str">
            <v>主料FDZQ0297BG0A1</v>
          </cell>
        </row>
        <row r="1321">
          <cell r="B1321" t="str">
            <v>TCT0000031</v>
          </cell>
          <cell r="C1321" t="str">
            <v>PPGsolvent-03/186K-C1溶</v>
          </cell>
        </row>
        <row r="1322">
          <cell r="B1322" t="str">
            <v>SHT0000555</v>
          </cell>
          <cell r="C1322" t="str">
            <v>驾驶员靠背护面总成</v>
          </cell>
        </row>
        <row r="1323">
          <cell r="B1323" t="str">
            <v>SLT0000519</v>
          </cell>
          <cell r="C1323" t="str">
            <v>K1侧翻左调角器主动</v>
          </cell>
        </row>
        <row r="1324">
          <cell r="B1324" t="str">
            <v>SLT0000520</v>
          </cell>
          <cell r="C1324" t="str">
            <v>K1侧翻左调角器被动</v>
          </cell>
        </row>
        <row r="1325">
          <cell r="B1325" t="str">
            <v>SLT0000542</v>
          </cell>
          <cell r="C1325" t="str">
            <v>K1侧翻右调角器主动</v>
          </cell>
        </row>
        <row r="1326">
          <cell r="B1326" t="str">
            <v>SLT0000543</v>
          </cell>
          <cell r="C1326" t="str">
            <v>K1侧翻右调角器被动</v>
          </cell>
        </row>
        <row r="1327">
          <cell r="B1327" t="str">
            <v>TCT0000031</v>
          </cell>
          <cell r="C1327" t="str">
            <v>PPGsolvent-03/186K-C1溶</v>
          </cell>
        </row>
        <row r="1328">
          <cell r="B1328" t="str">
            <v>SHT0012447</v>
          </cell>
          <cell r="C1328" t="str">
            <v>升降调节开关总成</v>
          </cell>
        </row>
        <row r="1329">
          <cell r="B1329" t="str">
            <v>SHT0012447</v>
          </cell>
          <cell r="C1329" t="str">
            <v>升降调节开关总成</v>
          </cell>
        </row>
        <row r="1330">
          <cell r="B1330" t="str">
            <v>SHT0001651</v>
          </cell>
          <cell r="C1330" t="str">
            <v>坐盆总成</v>
          </cell>
        </row>
        <row r="1331">
          <cell r="B1331" t="str">
            <v>SHT0013157</v>
          </cell>
          <cell r="C1331" t="str">
            <v>1.0升级M4座盆总成</v>
          </cell>
        </row>
        <row r="1332">
          <cell r="B1332" t="str">
            <v>SLT0001685</v>
          </cell>
          <cell r="C1332" t="str">
            <v>主驾靠背骨架总成</v>
          </cell>
        </row>
        <row r="1333">
          <cell r="B1333" t="str">
            <v>SLT0000551</v>
          </cell>
          <cell r="C1333" t="str">
            <v>K1单人背（无头枕）</v>
          </cell>
        </row>
        <row r="1334">
          <cell r="B1334" t="str">
            <v>SLT0001059</v>
          </cell>
          <cell r="C1334" t="str">
            <v>左靠背护面总成（无背板）</v>
          </cell>
        </row>
        <row r="1335">
          <cell r="B1335" t="str">
            <v>SLT0001064</v>
          </cell>
          <cell r="C1335" t="str">
            <v>右靠背护面总成（无背板）</v>
          </cell>
        </row>
        <row r="1336">
          <cell r="B1336" t="str">
            <v>SLT0000595</v>
          </cell>
          <cell r="C1336" t="str">
            <v>K1-1.5侧翻左背</v>
          </cell>
        </row>
        <row r="1337">
          <cell r="B1337" t="str">
            <v>SHT0000226</v>
          </cell>
          <cell r="C1337" t="str">
            <v>驾驶员坐垫护面总成</v>
          </cell>
        </row>
        <row r="1338">
          <cell r="B1338" t="str">
            <v>TSY0000437</v>
          </cell>
          <cell r="C1338" t="str">
            <v>GTL织物主料NM108</v>
          </cell>
        </row>
        <row r="1339">
          <cell r="B1339" t="str">
            <v>TSY0000438</v>
          </cell>
          <cell r="C1339" t="str">
            <v>GTL织物辅料NM106</v>
          </cell>
        </row>
        <row r="1340">
          <cell r="B1340" t="str">
            <v>TSY0000442</v>
          </cell>
          <cell r="C1340" t="str">
            <v>GTL织物主料NM102</v>
          </cell>
        </row>
        <row r="1341">
          <cell r="B1341" t="str">
            <v>TSY0000293</v>
          </cell>
          <cell r="C1341" t="str">
            <v>辅料9008</v>
          </cell>
        </row>
        <row r="1342">
          <cell r="B1342" t="str">
            <v>TSY0000294</v>
          </cell>
          <cell r="C1342" t="str">
            <v>主料9007</v>
          </cell>
        </row>
        <row r="1343">
          <cell r="B1343" t="str">
            <v>TST0001111</v>
          </cell>
          <cell r="C1343" t="str">
            <v>油石</v>
          </cell>
        </row>
        <row r="1344">
          <cell r="B1344" t="str">
            <v>TMA0000549</v>
          </cell>
          <cell r="C1344" t="str">
            <v>保护膜140</v>
          </cell>
        </row>
        <row r="1345">
          <cell r="B1345" t="str">
            <v>BPC0000003</v>
          </cell>
          <cell r="C1345" t="str">
            <v>陕汽气阀气管总成</v>
          </cell>
        </row>
        <row r="1346">
          <cell r="B1346" t="str">
            <v>BPC0000003</v>
          </cell>
          <cell r="C1346" t="str">
            <v>陕汽气阀气管总成</v>
          </cell>
        </row>
        <row r="1347">
          <cell r="B1347" t="str">
            <v>TST0000417</v>
          </cell>
          <cell r="C1347" t="str">
            <v>冲头φ8.14*φ10*52.2</v>
          </cell>
        </row>
        <row r="1348">
          <cell r="B1348" t="str">
            <v>SLT0001077</v>
          </cell>
          <cell r="C1348" t="str">
            <v>K1标准1.5窄车侧翻右背布</v>
          </cell>
        </row>
        <row r="1349">
          <cell r="B1349" t="str">
            <v>RCA0000121</v>
          </cell>
          <cell r="C1349" t="str">
            <v>M31RB后牌照装饰板钢琴黑</v>
          </cell>
        </row>
        <row r="1350">
          <cell r="B1350" t="str">
            <v>TAT0010102</v>
          </cell>
          <cell r="C1350" t="str">
            <v>H6正驾底支架隔板</v>
          </cell>
        </row>
        <row r="1351">
          <cell r="B1351" t="str">
            <v>SLT0000541</v>
          </cell>
          <cell r="C1351" t="str">
            <v>K1宽车标准侧翻右背布套</v>
          </cell>
        </row>
        <row r="1352">
          <cell r="B1352" t="str">
            <v>SLT0002601</v>
          </cell>
          <cell r="C1352" t="str">
            <v>k1窄车460副背布套</v>
          </cell>
        </row>
        <row r="1353">
          <cell r="B1353" t="str">
            <v>TST0000216</v>
          </cell>
          <cell r="C1353" t="str">
            <v>冲针φ10.2*16*18*80</v>
          </cell>
        </row>
        <row r="1354">
          <cell r="B1354" t="str">
            <v>TST0000353</v>
          </cell>
          <cell r="C1354" t="str">
            <v>直边倒角机KCD-R100</v>
          </cell>
        </row>
        <row r="1355">
          <cell r="B1355" t="str">
            <v>TST0000532</v>
          </cell>
          <cell r="C1355" t="str">
            <v>摞子400</v>
          </cell>
        </row>
        <row r="1356">
          <cell r="B1356" t="str">
            <v>SLT0001646</v>
          </cell>
          <cell r="C1356" t="str">
            <v>驾驶员座垫护面总成</v>
          </cell>
        </row>
        <row r="1357">
          <cell r="B1357" t="str">
            <v>SLT0010563</v>
          </cell>
          <cell r="C1357" t="str">
            <v>阻尼器总成</v>
          </cell>
        </row>
        <row r="1358">
          <cell r="B1358" t="str">
            <v>SLT0000733</v>
          </cell>
          <cell r="C1358" t="str">
            <v>M3副司机靠背骨架</v>
          </cell>
        </row>
        <row r="1359">
          <cell r="B1359" t="str">
            <v>TSY0000708</v>
          </cell>
          <cell r="C1359" t="str">
            <v>主料T796</v>
          </cell>
        </row>
        <row r="1360">
          <cell r="B1360" t="str">
            <v>TSY0000710</v>
          </cell>
          <cell r="C1360" t="str">
            <v>主料5369</v>
          </cell>
        </row>
        <row r="1361">
          <cell r="B1361" t="str">
            <v>TSY0000711</v>
          </cell>
          <cell r="C1361" t="str">
            <v>主料T796-1</v>
          </cell>
        </row>
        <row r="1362">
          <cell r="B1362" t="str">
            <v>SHT0012132</v>
          </cell>
          <cell r="C1362" t="str">
            <v>主驾加强版底支架总成</v>
          </cell>
        </row>
        <row r="1363">
          <cell r="B1363" t="str">
            <v>TSY0000759</v>
          </cell>
          <cell r="C1363" t="str">
            <v>主料T805</v>
          </cell>
        </row>
        <row r="1364">
          <cell r="B1364" t="str">
            <v>SBS0010124</v>
          </cell>
          <cell r="C1364" t="str">
            <v>驾驶员滑轨总成</v>
          </cell>
        </row>
        <row r="1365">
          <cell r="B1365" t="str">
            <v>SLT0000719</v>
          </cell>
          <cell r="C1365" t="str">
            <v>M3右舵1695副背布套</v>
          </cell>
        </row>
        <row r="1366">
          <cell r="B1366" t="str">
            <v>TSY0000200</v>
          </cell>
          <cell r="C1366" t="str">
            <v>辅料OM-ZY5</v>
          </cell>
        </row>
        <row r="1367">
          <cell r="B1367" t="str">
            <v>TSY0000424</v>
          </cell>
          <cell r="C1367" t="str">
            <v>GTL织物辅料NM110</v>
          </cell>
        </row>
        <row r="1368">
          <cell r="B1368" t="str">
            <v>TSY0000440</v>
          </cell>
          <cell r="C1368" t="str">
            <v>GTL织物主料NM113</v>
          </cell>
        </row>
        <row r="1369">
          <cell r="B1369" t="str">
            <v>TST0000290</v>
          </cell>
          <cell r="C1369" t="str">
            <v>3.2焊条</v>
          </cell>
        </row>
        <row r="1370">
          <cell r="B1370" t="str">
            <v>TST0000475</v>
          </cell>
          <cell r="C1370" t="str">
            <v>氧气</v>
          </cell>
        </row>
        <row r="1371">
          <cell r="B1371" t="str">
            <v>TST0001690</v>
          </cell>
          <cell r="C1371" t="str">
            <v>单边压脚</v>
          </cell>
        </row>
        <row r="1372">
          <cell r="B1372" t="str">
            <v>TST0000481</v>
          </cell>
          <cell r="C1372" t="str">
            <v>防爆接线盒（三通）</v>
          </cell>
        </row>
        <row r="1373">
          <cell r="B1373" t="str">
            <v>TST0000918</v>
          </cell>
          <cell r="C1373" t="str">
            <v>补芯</v>
          </cell>
        </row>
        <row r="1374">
          <cell r="B1374" t="str">
            <v>TST0001869</v>
          </cell>
          <cell r="C1374" t="str">
            <v>调压阀4分</v>
          </cell>
        </row>
        <row r="1375">
          <cell r="B1375" t="str">
            <v>SLT0000689</v>
          </cell>
          <cell r="C1375" t="str">
            <v>M3驾驶员调角器（左）</v>
          </cell>
        </row>
        <row r="1376">
          <cell r="B1376" t="str">
            <v>SLT0000783</v>
          </cell>
          <cell r="C1376" t="str">
            <v>M4调角器总成</v>
          </cell>
        </row>
        <row r="1377">
          <cell r="B1377" t="str">
            <v>TST0000387</v>
          </cell>
          <cell r="C1377" t="str">
            <v>冲头φ12*φ11*76</v>
          </cell>
        </row>
        <row r="1378">
          <cell r="B1378" t="str">
            <v>TSY0010158</v>
          </cell>
          <cell r="C1378" t="str">
            <v>织物主料1T638</v>
          </cell>
        </row>
        <row r="1379">
          <cell r="B1379" t="str">
            <v>SBS0010011</v>
          </cell>
          <cell r="C1379" t="str">
            <v>司机座垫护面总成</v>
          </cell>
        </row>
        <row r="1380">
          <cell r="B1380" t="str">
            <v>SLT0002481</v>
          </cell>
          <cell r="C1380" t="str">
            <v>小背骨架总成</v>
          </cell>
        </row>
        <row r="1381">
          <cell r="B1381" t="str">
            <v>SHT0002421</v>
          </cell>
          <cell r="C1381" t="str">
            <v>驾驶员座垫护面总成</v>
          </cell>
        </row>
        <row r="1382">
          <cell r="B1382" t="str">
            <v>SHT0002423</v>
          </cell>
          <cell r="C1382" t="str">
            <v>副驾驶员座垫护面总成</v>
          </cell>
        </row>
        <row r="1383">
          <cell r="B1383" t="str">
            <v>SLT0000037</v>
          </cell>
          <cell r="C1383" t="str">
            <v>M3驾驶员靠背骨架（左）</v>
          </cell>
        </row>
        <row r="1384">
          <cell r="B1384" t="str">
            <v>TMP5004011</v>
          </cell>
          <cell r="C1384" t="str">
            <v>稀释剂WLF126682</v>
          </cell>
        </row>
        <row r="1385">
          <cell r="B1385" t="str">
            <v>TMP5004021</v>
          </cell>
          <cell r="C1385" t="str">
            <v>稀释剂WLF130590</v>
          </cell>
        </row>
        <row r="1386">
          <cell r="B1386" t="str">
            <v>SLT0002130</v>
          </cell>
          <cell r="C1386" t="str">
            <v>驾驶员座垫骨架总成</v>
          </cell>
        </row>
        <row r="1387">
          <cell r="B1387" t="str">
            <v>TST0000241</v>
          </cell>
          <cell r="C1387" t="str">
            <v>可调铰刀19-21</v>
          </cell>
        </row>
        <row r="1388">
          <cell r="B1388" t="str">
            <v>SLT0000385</v>
          </cell>
          <cell r="C1388" t="str">
            <v>K1三点式安全带左</v>
          </cell>
        </row>
        <row r="1389">
          <cell r="B1389" t="str">
            <v>SCS0004730</v>
          </cell>
          <cell r="C1389" t="str">
            <v>三排右座椅调角器圆盘</v>
          </cell>
        </row>
        <row r="1390">
          <cell r="B1390" t="str">
            <v>SCS0004731</v>
          </cell>
          <cell r="C1390" t="str">
            <v>三排左座椅调角器圆盘</v>
          </cell>
        </row>
        <row r="1391">
          <cell r="B1391" t="str">
            <v>SHT0002625</v>
          </cell>
          <cell r="C1391" t="str">
            <v>副驾右侧主动调角器星盘</v>
          </cell>
        </row>
        <row r="1392">
          <cell r="B1392" t="str">
            <v>SHT0002629</v>
          </cell>
          <cell r="C1392" t="str">
            <v>主驾左侧主动调角器星盘</v>
          </cell>
        </row>
        <row r="1393">
          <cell r="B1393" t="str">
            <v>TST0000236</v>
          </cell>
          <cell r="C1393" t="str">
            <v>ф14铰刀</v>
          </cell>
        </row>
        <row r="1394">
          <cell r="B1394" t="str">
            <v>TST0000630</v>
          </cell>
          <cell r="C1394" t="str">
            <v>缠绕管10mm</v>
          </cell>
        </row>
        <row r="1395">
          <cell r="B1395" t="str">
            <v>TMI0000099</v>
          </cell>
          <cell r="C1395" t="str">
            <v>ASA 978WJ20420W7</v>
          </cell>
        </row>
        <row r="1396">
          <cell r="B1396" t="str">
            <v>TST0000277</v>
          </cell>
          <cell r="C1396" t="str">
            <v>丝锥7/16-20</v>
          </cell>
        </row>
        <row r="1397">
          <cell r="B1397" t="str">
            <v>SCS0004774</v>
          </cell>
          <cell r="C1397" t="str">
            <v>前排靠背管架</v>
          </cell>
        </row>
        <row r="1398">
          <cell r="B1398" t="str">
            <v>TST0000394</v>
          </cell>
          <cell r="C1398" t="str">
            <v>冲头φ11*φ12*80</v>
          </cell>
        </row>
        <row r="1399">
          <cell r="B1399" t="str">
            <v>SCS0004079</v>
          </cell>
          <cell r="C1399" t="str">
            <v>B40L前排锁扣总成带线</v>
          </cell>
        </row>
        <row r="1400">
          <cell r="B1400" t="str">
            <v>TMI0000011</v>
          </cell>
          <cell r="C1400" t="str">
            <v>POM-黑K300L0</v>
          </cell>
        </row>
        <row r="1401">
          <cell r="B1401" t="str">
            <v>TST0000505</v>
          </cell>
          <cell r="C1401" t="str">
            <v>快速夹钳36092M</v>
          </cell>
        </row>
        <row r="1402">
          <cell r="B1402" t="str">
            <v>TST0001854</v>
          </cell>
          <cell r="C1402" t="str">
            <v>铜管</v>
          </cell>
        </row>
        <row r="1403">
          <cell r="B1403" t="str">
            <v>TST0000275</v>
          </cell>
          <cell r="C1403" t="str">
            <v>丝锥ф16</v>
          </cell>
        </row>
        <row r="1404">
          <cell r="B1404" t="str">
            <v>TST0000650</v>
          </cell>
          <cell r="C1404" t="str">
            <v>接近开关SN04-Y1</v>
          </cell>
        </row>
        <row r="1405">
          <cell r="B1405" t="str">
            <v>TST0000662</v>
          </cell>
          <cell r="C1405" t="str">
            <v>丝杆M27</v>
          </cell>
        </row>
        <row r="1406">
          <cell r="B1406" t="str">
            <v>TST0000562</v>
          </cell>
          <cell r="C1406" t="str">
            <v>接头φ6*φ2.5*20</v>
          </cell>
        </row>
        <row r="1407">
          <cell r="B1407" t="str">
            <v>SBS0010022</v>
          </cell>
          <cell r="C1407" t="str">
            <v>单人座垫护面总成（左舵）</v>
          </cell>
        </row>
        <row r="1408">
          <cell r="B1408" t="str">
            <v>SBS0010023</v>
          </cell>
          <cell r="C1408" t="str">
            <v>二排单人座垫护面总成左舵</v>
          </cell>
        </row>
        <row r="1409">
          <cell r="B1409" t="str">
            <v>SBS0010027</v>
          </cell>
          <cell r="C1409" t="str">
            <v>二排单人座垫护面总成右舵</v>
          </cell>
        </row>
        <row r="1410">
          <cell r="B1410" t="str">
            <v>SBS0010028</v>
          </cell>
          <cell r="C1410" t="str">
            <v>单人座垫护面总成（右舵）</v>
          </cell>
        </row>
        <row r="1411">
          <cell r="B1411" t="str">
            <v>SLT0000819</v>
          </cell>
          <cell r="C1411" t="str">
            <v>2060卧铺多层板</v>
          </cell>
        </row>
        <row r="1412">
          <cell r="B1412" t="str">
            <v>SLT0000823</v>
          </cell>
          <cell r="C1412" t="str">
            <v>1880卧铺多层板</v>
          </cell>
        </row>
        <row r="1413">
          <cell r="B1413" t="str">
            <v>RSM0000181</v>
          </cell>
          <cell r="C1413" t="str">
            <v>前下视镜</v>
          </cell>
        </row>
        <row r="1414">
          <cell r="B1414" t="str">
            <v>REM0001937</v>
          </cell>
          <cell r="C1414" t="str">
            <v>济南轻卡右舵左镜座总成</v>
          </cell>
        </row>
        <row r="1415">
          <cell r="B1415" t="str">
            <v>SHT0014930</v>
          </cell>
          <cell r="C1415" t="str">
            <v>防尘罩</v>
          </cell>
        </row>
        <row r="1416">
          <cell r="B1416" t="str">
            <v>SHT0002279</v>
          </cell>
          <cell r="C1416" t="str">
            <v>副驾驶员安全带卷轴器</v>
          </cell>
        </row>
        <row r="1417">
          <cell r="B1417" t="str">
            <v>SHT0002281</v>
          </cell>
          <cell r="C1417" t="str">
            <v>H4驾驶员安全带卷轴器</v>
          </cell>
        </row>
        <row r="1418">
          <cell r="B1418" t="str">
            <v>TSY0000193</v>
          </cell>
          <cell r="C1418" t="str">
            <v>主料OM-ZY6</v>
          </cell>
        </row>
        <row r="1419">
          <cell r="B1419" t="str">
            <v>TST0000416</v>
          </cell>
          <cell r="C1419" t="str">
            <v>冲头φ8*φ5.1*90</v>
          </cell>
        </row>
        <row r="1420">
          <cell r="B1420" t="str">
            <v>SHT0000088</v>
          </cell>
          <cell r="C1420" t="str">
            <v>司机靠背骨架总成</v>
          </cell>
        </row>
        <row r="1421">
          <cell r="B1421" t="str">
            <v>REM0002541</v>
          </cell>
          <cell r="C1421" t="str">
            <v>1600左后视镜</v>
          </cell>
        </row>
        <row r="1422">
          <cell r="B1422" t="str">
            <v>SCS0000972</v>
          </cell>
          <cell r="C1422" t="str">
            <v>左椅外滑轨总成</v>
          </cell>
        </row>
        <row r="1423">
          <cell r="B1423" t="str">
            <v>SCS0000973</v>
          </cell>
          <cell r="C1423" t="str">
            <v>左椅内滑轨总成</v>
          </cell>
        </row>
        <row r="1424">
          <cell r="B1424" t="str">
            <v>SCS0000974</v>
          </cell>
          <cell r="C1424" t="str">
            <v>右椅内滑轨总成</v>
          </cell>
        </row>
        <row r="1425">
          <cell r="B1425" t="str">
            <v>SCS0000975</v>
          </cell>
          <cell r="C1425" t="str">
            <v>右椅外滑轨总成</v>
          </cell>
        </row>
        <row r="1426">
          <cell r="B1426" t="str">
            <v>BEC0000037</v>
          </cell>
          <cell r="C1426" t="str">
            <v>驾驶员座垫加热垫总成</v>
          </cell>
        </row>
        <row r="1427">
          <cell r="B1427" t="str">
            <v>TSY0000692</v>
          </cell>
          <cell r="C1427" t="str">
            <v>辅料FAWML5011</v>
          </cell>
        </row>
        <row r="1428">
          <cell r="B1428" t="str">
            <v>SHT0000993</v>
          </cell>
          <cell r="C1428" t="str">
            <v>底座支架总成</v>
          </cell>
        </row>
        <row r="1429">
          <cell r="B1429" t="str">
            <v>TST0000422</v>
          </cell>
          <cell r="C1429" t="str">
            <v>冲头φ6.1**10*80</v>
          </cell>
        </row>
        <row r="1430">
          <cell r="B1430" t="str">
            <v>SLT0002582</v>
          </cell>
          <cell r="C1430" t="str">
            <v>k1左侧翻座布套新面料</v>
          </cell>
        </row>
        <row r="1431">
          <cell r="B1431" t="str">
            <v>SLT0002584</v>
          </cell>
          <cell r="C1431" t="str">
            <v>k1右侧翻座布套新面料</v>
          </cell>
        </row>
        <row r="1432">
          <cell r="B1432" t="str">
            <v>TST0000411</v>
          </cell>
          <cell r="C1432" t="str">
            <v>冲头φ5.35*φ7*φ10*76</v>
          </cell>
        </row>
        <row r="1433">
          <cell r="B1433" t="str">
            <v>TST0000415</v>
          </cell>
          <cell r="C1433" t="str">
            <v>冲头φ14*φ16*56</v>
          </cell>
        </row>
        <row r="1434">
          <cell r="B1434" t="str">
            <v>TSY0010286</v>
          </cell>
          <cell r="C1434" t="str">
            <v>灰绒辅料TR5249</v>
          </cell>
        </row>
        <row r="1435">
          <cell r="B1435" t="str">
            <v>SHT0000603</v>
          </cell>
          <cell r="C1435" t="str">
            <v>重卡标准型卧铺硬质棉</v>
          </cell>
        </row>
        <row r="1436">
          <cell r="B1436" t="str">
            <v>TMP5004026</v>
          </cell>
          <cell r="C1436" t="str">
            <v>色漆稀释剂PPGSOLVENT-02</v>
          </cell>
        </row>
        <row r="1437">
          <cell r="B1437" t="str">
            <v>SLT0000766</v>
          </cell>
          <cell r="C1437" t="str">
            <v>1995升级卧铺板</v>
          </cell>
        </row>
        <row r="1438">
          <cell r="B1438" t="str">
            <v>SLT0000771</v>
          </cell>
          <cell r="C1438" t="str">
            <v>1995卧铺板出口8个孔</v>
          </cell>
        </row>
        <row r="1439">
          <cell r="B1439" t="str">
            <v>TST0000410</v>
          </cell>
          <cell r="C1439" t="str">
            <v>冲头φ3.75*φ8*φ10*72</v>
          </cell>
        </row>
        <row r="1440">
          <cell r="B1440" t="str">
            <v>TST0000414</v>
          </cell>
          <cell r="C1440" t="str">
            <v>冲头φ6.1*φ12*74</v>
          </cell>
        </row>
        <row r="1441">
          <cell r="B1441" t="str">
            <v>TST0000420</v>
          </cell>
          <cell r="C1441" t="str">
            <v>冲头φ6*φ3.6*60</v>
          </cell>
        </row>
        <row r="1442">
          <cell r="B1442" t="str">
            <v>TST0000512</v>
          </cell>
          <cell r="C1442" t="str">
            <v>方尺25cm</v>
          </cell>
        </row>
        <row r="1443">
          <cell r="B1443" t="str">
            <v>TSY0000854</v>
          </cell>
          <cell r="C1443" t="str">
            <v>M30棕色皮革主</v>
          </cell>
        </row>
        <row r="1444">
          <cell r="B1444" t="str">
            <v>TSY0000846</v>
          </cell>
          <cell r="C1444" t="str">
            <v>绣花机梭壳</v>
          </cell>
        </row>
        <row r="1445">
          <cell r="B1445" t="str">
            <v>TST0000308</v>
          </cell>
          <cell r="C1445" t="str">
            <v>抛光片</v>
          </cell>
        </row>
        <row r="1446">
          <cell r="B1446" t="str">
            <v>TST0000500</v>
          </cell>
          <cell r="C1446" t="str">
            <v>快速夹钳20235</v>
          </cell>
        </row>
        <row r="1447">
          <cell r="B1447" t="str">
            <v>TST0000528</v>
          </cell>
          <cell r="C1447" t="str">
            <v>大力钳子</v>
          </cell>
        </row>
        <row r="1448">
          <cell r="B1448" t="str">
            <v>TST0000577</v>
          </cell>
          <cell r="C1448" t="str">
            <v>轴承6307</v>
          </cell>
        </row>
        <row r="1449">
          <cell r="B1449" t="str">
            <v>TST0000700</v>
          </cell>
          <cell r="C1449" t="str">
            <v>触发器</v>
          </cell>
        </row>
        <row r="1450">
          <cell r="B1450" t="str">
            <v>TST0001610</v>
          </cell>
          <cell r="C1450" t="str">
            <v>螺母电极盖KPN-C8-C</v>
          </cell>
        </row>
        <row r="1451">
          <cell r="B1451" t="str">
            <v>TST0001611</v>
          </cell>
          <cell r="C1451" t="str">
            <v>螺母电极盖KPN-C10-C</v>
          </cell>
        </row>
        <row r="1452">
          <cell r="B1452" t="str">
            <v>TST0001670</v>
          </cell>
          <cell r="C1452" t="str">
            <v>螺母电极盖.KPN-C127-C</v>
          </cell>
        </row>
        <row r="1453">
          <cell r="B1453" t="str">
            <v>SLT0000078</v>
          </cell>
          <cell r="C1453" t="str">
            <v>M3-1800副司机背</v>
          </cell>
        </row>
        <row r="1454">
          <cell r="B1454" t="str">
            <v>SHT0000677</v>
          </cell>
          <cell r="C1454" t="str">
            <v>下卧铺硬质棉</v>
          </cell>
        </row>
        <row r="1455">
          <cell r="B1455" t="str">
            <v>SHT0000168</v>
          </cell>
          <cell r="C1455" t="str">
            <v>陕汽重卡正司机主边调角器</v>
          </cell>
        </row>
        <row r="1456">
          <cell r="B1456" t="str">
            <v>SHT0000181</v>
          </cell>
          <cell r="C1456" t="str">
            <v>重卡副司机主边调角器</v>
          </cell>
        </row>
        <row r="1457">
          <cell r="B1457" t="str">
            <v>SHT0000582</v>
          </cell>
          <cell r="C1457" t="str">
            <v>H3升级司机主边调角器总成</v>
          </cell>
        </row>
        <row r="1458">
          <cell r="B1458" t="str">
            <v>SHT0000730</v>
          </cell>
          <cell r="C1458" t="str">
            <v>H3升级副司机主边调角器</v>
          </cell>
        </row>
        <row r="1459">
          <cell r="B1459" t="str">
            <v>SLT0000832</v>
          </cell>
          <cell r="C1459" t="str">
            <v>司机主边调角器总成</v>
          </cell>
        </row>
        <row r="1460">
          <cell r="B1460" t="str">
            <v>SLT0000835</v>
          </cell>
          <cell r="C1460" t="str">
            <v>副司机主边调角器总成</v>
          </cell>
        </row>
        <row r="1461">
          <cell r="B1461" t="str">
            <v>SHT0000168</v>
          </cell>
          <cell r="C1461" t="str">
            <v>陕汽重卡正司机主边调角器</v>
          </cell>
        </row>
        <row r="1462">
          <cell r="B1462" t="str">
            <v>SHT0000181</v>
          </cell>
          <cell r="C1462" t="str">
            <v>重卡副司机主边调角器</v>
          </cell>
        </row>
        <row r="1463">
          <cell r="B1463" t="str">
            <v>SHT0000582</v>
          </cell>
          <cell r="C1463" t="str">
            <v>H3升级司机主边调角器总成</v>
          </cell>
        </row>
        <row r="1464">
          <cell r="B1464" t="str">
            <v>SHT0000730</v>
          </cell>
          <cell r="C1464" t="str">
            <v>H3升级副司机主边调角器</v>
          </cell>
        </row>
        <row r="1465">
          <cell r="B1465" t="str">
            <v>SLT0000832</v>
          </cell>
          <cell r="C1465" t="str">
            <v>司机主边调角器总成</v>
          </cell>
        </row>
        <row r="1466">
          <cell r="B1466" t="str">
            <v>SLT0000835</v>
          </cell>
          <cell r="C1466" t="str">
            <v>副司机主边调角器总成</v>
          </cell>
        </row>
        <row r="1467">
          <cell r="B1467" t="str">
            <v>TSY0010159</v>
          </cell>
          <cell r="C1467" t="str">
            <v>织物辅料103333</v>
          </cell>
        </row>
        <row r="1468">
          <cell r="B1468" t="str">
            <v>SLT0000026</v>
          </cell>
          <cell r="C1468" t="str">
            <v>M3右舵司机调角器</v>
          </cell>
        </row>
        <row r="1469">
          <cell r="B1469" t="str">
            <v>SLT0000043</v>
          </cell>
          <cell r="C1469" t="str">
            <v>欧马可司机调角器</v>
          </cell>
        </row>
        <row r="1470">
          <cell r="B1470" t="str">
            <v>SLT0002571</v>
          </cell>
          <cell r="C1470" t="str">
            <v>k1正司机背布套新面料</v>
          </cell>
        </row>
        <row r="1471">
          <cell r="B1471" t="str">
            <v>SLT0002149</v>
          </cell>
          <cell r="C1471" t="str">
            <v>中间座靠背骨架总成</v>
          </cell>
        </row>
        <row r="1472">
          <cell r="B1472" t="str">
            <v>TSY0000211</v>
          </cell>
          <cell r="C1472" t="str">
            <v>主料DQ0280</v>
          </cell>
        </row>
        <row r="1473">
          <cell r="B1473" t="str">
            <v>SBS0010013</v>
          </cell>
          <cell r="C1473" t="str">
            <v>前排中间座垫护面总成</v>
          </cell>
        </row>
        <row r="1474">
          <cell r="B1474" t="str">
            <v>SLT0000540</v>
          </cell>
          <cell r="C1474" t="str">
            <v>K1宽车标准侧翻右座布套</v>
          </cell>
        </row>
        <row r="1475">
          <cell r="B1475" t="str">
            <v>SLT0002654</v>
          </cell>
          <cell r="C1475" t="str">
            <v>K1宽车标准侧翻左座布套</v>
          </cell>
        </row>
        <row r="1476">
          <cell r="B1476" t="str">
            <v>TMP5004023</v>
          </cell>
          <cell r="C1476" t="str">
            <v>色漆稀释剂SV13-068A</v>
          </cell>
        </row>
        <row r="1477">
          <cell r="B1477" t="str">
            <v>SLT0001104</v>
          </cell>
          <cell r="C1477" t="str">
            <v>K1窄车双人背（骨架）</v>
          </cell>
        </row>
        <row r="1478">
          <cell r="B1478" t="str">
            <v>SHT0002178</v>
          </cell>
          <cell r="C1478" t="str">
            <v>定值阻尼器总成</v>
          </cell>
        </row>
        <row r="1479">
          <cell r="B1479" t="str">
            <v>SHT0002178</v>
          </cell>
          <cell r="C1479" t="str">
            <v>定值阻尼器总成</v>
          </cell>
        </row>
        <row r="1480">
          <cell r="B1480" t="str">
            <v>SLT0000707</v>
          </cell>
          <cell r="C1480" t="str">
            <v>M3出口1995副背布套</v>
          </cell>
        </row>
        <row r="1481">
          <cell r="B1481" t="str">
            <v>SLT0000675</v>
          </cell>
          <cell r="C1481" t="str">
            <v>K1中间背（宽车）</v>
          </cell>
        </row>
        <row r="1482">
          <cell r="B1482" t="str">
            <v>REM0001935</v>
          </cell>
          <cell r="C1482" t="str">
            <v>济南轻卡右舵右镜座总成</v>
          </cell>
        </row>
        <row r="1483">
          <cell r="B1483" t="str">
            <v>SHT0000651</v>
          </cell>
          <cell r="C1483" t="str">
            <v>重卡司机底座支架</v>
          </cell>
        </row>
        <row r="1484">
          <cell r="B1484" t="str">
            <v>SHT0001125</v>
          </cell>
          <cell r="C1484" t="str">
            <v>底座支架总成</v>
          </cell>
        </row>
        <row r="1485">
          <cell r="B1485" t="str">
            <v>BEC0010136</v>
          </cell>
          <cell r="C1485" t="str">
            <v>坐垫加热垫总成</v>
          </cell>
        </row>
        <row r="1486">
          <cell r="B1486" t="str">
            <v>TMP5004009</v>
          </cell>
          <cell r="C1486" t="str">
            <v>稀释剂WLF126679</v>
          </cell>
        </row>
        <row r="1487">
          <cell r="B1487" t="str">
            <v>TMP5004010</v>
          </cell>
          <cell r="C1487" t="str">
            <v>稀释剂WLF126673</v>
          </cell>
        </row>
        <row r="1488">
          <cell r="B1488" t="str">
            <v>SLT0000159</v>
          </cell>
          <cell r="C1488" t="str">
            <v>M3-1995副司机大背</v>
          </cell>
        </row>
        <row r="1489">
          <cell r="B1489" t="str">
            <v>TMI0000064</v>
          </cell>
          <cell r="C1489" t="str">
            <v>TPEE1007</v>
          </cell>
        </row>
        <row r="1490">
          <cell r="B1490" t="str">
            <v>TSY0000768</v>
          </cell>
          <cell r="C1490" t="str">
            <v>辅料FDDQ0346BG0A1</v>
          </cell>
        </row>
        <row r="1491">
          <cell r="B1491" t="str">
            <v>TSY0000761</v>
          </cell>
          <cell r="C1491" t="str">
            <v>辅料0118</v>
          </cell>
        </row>
        <row r="1492">
          <cell r="B1492" t="str">
            <v>SLT0010518</v>
          </cell>
          <cell r="C1492" t="str">
            <v>坐垫加热垫总成</v>
          </cell>
        </row>
        <row r="1493">
          <cell r="B1493" t="str">
            <v>TMA0000171</v>
          </cell>
          <cell r="C1493" t="str">
            <v>出口捷运(七层)带小盒</v>
          </cell>
        </row>
        <row r="1494">
          <cell r="B1494" t="str">
            <v>TMA0000171</v>
          </cell>
          <cell r="C1494" t="str">
            <v>出口捷运(七层)带小盒</v>
          </cell>
        </row>
        <row r="1495">
          <cell r="B1495" t="str">
            <v>SLT0000163</v>
          </cell>
          <cell r="C1495" t="str">
            <v>1995木板右舵6个孔</v>
          </cell>
        </row>
        <row r="1496">
          <cell r="B1496" t="str">
            <v>TCT0000029</v>
          </cell>
          <cell r="C1496" t="str">
            <v>CP524C/250K-C1色浆</v>
          </cell>
        </row>
        <row r="1497">
          <cell r="B1497" t="str">
            <v>SHT0012284</v>
          </cell>
          <cell r="C1497" t="str">
            <v>驾驶员主边调角器总成</v>
          </cell>
        </row>
        <row r="1498">
          <cell r="B1498" t="str">
            <v>SHT0012319</v>
          </cell>
          <cell r="C1498" t="str">
            <v>副驾驶员主边调角器</v>
          </cell>
        </row>
        <row r="1499">
          <cell r="B1499" t="str">
            <v>TAT0010058</v>
          </cell>
          <cell r="C1499" t="str">
            <v>一汽轻卡减震主驾座椅纸箱</v>
          </cell>
        </row>
        <row r="1500">
          <cell r="B1500" t="str">
            <v>SHT0002626</v>
          </cell>
          <cell r="C1500" t="str">
            <v>主驾右侧从动调角器圆盘</v>
          </cell>
        </row>
        <row r="1501">
          <cell r="B1501" t="str">
            <v>SHT0002627</v>
          </cell>
          <cell r="C1501" t="str">
            <v>副驾左侧从动调角器圆盘</v>
          </cell>
        </row>
        <row r="1502">
          <cell r="B1502" t="str">
            <v>TCT0000029</v>
          </cell>
          <cell r="C1502" t="str">
            <v>CP524C/250K-C1色浆</v>
          </cell>
        </row>
        <row r="1503">
          <cell r="B1503" t="str">
            <v>TST0000176</v>
          </cell>
          <cell r="C1503" t="str">
            <v>ф22.2*80冲针</v>
          </cell>
        </row>
        <row r="1504">
          <cell r="B1504" t="str">
            <v>BEC0010042</v>
          </cell>
          <cell r="C1504" t="str">
            <v>靠背加热垫总成</v>
          </cell>
        </row>
        <row r="1505">
          <cell r="B1505" t="str">
            <v>SHT0013036</v>
          </cell>
          <cell r="C1505" t="str">
            <v>气囊减震防尘罩</v>
          </cell>
        </row>
        <row r="1506">
          <cell r="B1506" t="str">
            <v>TST0000600</v>
          </cell>
          <cell r="C1506" t="str">
            <v>功率继电器676B-1114P</v>
          </cell>
        </row>
        <row r="1507">
          <cell r="B1507" t="str">
            <v>TST0000529</v>
          </cell>
          <cell r="C1507" t="str">
            <v>内方扳手（套）</v>
          </cell>
        </row>
        <row r="1508">
          <cell r="B1508" t="str">
            <v>SLT0000720</v>
          </cell>
          <cell r="C1508" t="str">
            <v>M3右舵1695副座布套</v>
          </cell>
        </row>
        <row r="1509">
          <cell r="B1509" t="str">
            <v>TSY0000762</v>
          </cell>
          <cell r="C1509" t="str">
            <v>织物化纤复合面料</v>
          </cell>
        </row>
        <row r="1510">
          <cell r="B1510" t="str">
            <v>SLT0002576</v>
          </cell>
          <cell r="C1510" t="str">
            <v>k1右舵二三中间背布套</v>
          </cell>
        </row>
        <row r="1511">
          <cell r="B1511" t="str">
            <v>SLT0002600</v>
          </cell>
          <cell r="C1511" t="str">
            <v>k1窄车460司机背布套</v>
          </cell>
        </row>
        <row r="1512">
          <cell r="B1512" t="str">
            <v>TMI0000133</v>
          </cell>
          <cell r="C1512" t="str">
            <v>PC-365K(ABS+PC)</v>
          </cell>
        </row>
        <row r="1513">
          <cell r="B1513" t="str">
            <v>SLT0002575</v>
          </cell>
          <cell r="C1513" t="str">
            <v>k1右舵二三上小背布套</v>
          </cell>
        </row>
        <row r="1514">
          <cell r="B1514" t="str">
            <v>SHT0000667</v>
          </cell>
          <cell r="C1514" t="str">
            <v>下卧铺护面总成</v>
          </cell>
        </row>
        <row r="1515">
          <cell r="B1515" t="str">
            <v>SHT0001667</v>
          </cell>
          <cell r="C1515" t="str">
            <v>坐盆总成</v>
          </cell>
        </row>
        <row r="1516">
          <cell r="B1516" t="str">
            <v>SLT0002589</v>
          </cell>
          <cell r="C1516" t="str">
            <v>k1左舵二三上小背布套</v>
          </cell>
        </row>
        <row r="1517">
          <cell r="B1517" t="str">
            <v>SLT0002590</v>
          </cell>
          <cell r="C1517" t="str">
            <v>k1左舵二三中间背布套</v>
          </cell>
        </row>
        <row r="1518">
          <cell r="B1518" t="str">
            <v>SLT0000091</v>
          </cell>
          <cell r="C1518" t="str">
            <v>M3右舵80副背布套</v>
          </cell>
        </row>
        <row r="1519">
          <cell r="B1519" t="str">
            <v>SBS0010014</v>
          </cell>
          <cell r="C1519" t="str">
            <v>前排中间靠背护面总成</v>
          </cell>
        </row>
        <row r="1520">
          <cell r="B1520" t="str">
            <v>REM0000987</v>
          </cell>
          <cell r="C1520" t="str">
            <v>H4镜杆左</v>
          </cell>
        </row>
        <row r="1521">
          <cell r="B1521" t="str">
            <v>REM0001003</v>
          </cell>
          <cell r="C1521" t="str">
            <v>H4镜杆右</v>
          </cell>
        </row>
        <row r="1522">
          <cell r="B1522" t="str">
            <v>REM0000987</v>
          </cell>
          <cell r="C1522" t="str">
            <v>H4镜杆左</v>
          </cell>
        </row>
        <row r="1523">
          <cell r="B1523" t="str">
            <v>REM0001003</v>
          </cell>
          <cell r="C1523" t="str">
            <v>H4镜杆右</v>
          </cell>
        </row>
        <row r="1524">
          <cell r="B1524" t="str">
            <v>TCT0000028</v>
          </cell>
          <cell r="C1524" t="str">
            <v>CR681/1000K-C1树脂</v>
          </cell>
        </row>
        <row r="1525">
          <cell r="B1525" t="str">
            <v>SHT0000085</v>
          </cell>
          <cell r="C1525" t="str">
            <v>驾驶员座垫护面总成</v>
          </cell>
        </row>
        <row r="1526">
          <cell r="B1526" t="str">
            <v>TCT0000028</v>
          </cell>
          <cell r="C1526" t="str">
            <v>CR681/1000K-C1树脂</v>
          </cell>
        </row>
        <row r="1527">
          <cell r="B1527" t="str">
            <v>SLT0000704</v>
          </cell>
          <cell r="C1527" t="str">
            <v>M3出口1800副背布套</v>
          </cell>
        </row>
        <row r="1528">
          <cell r="B1528" t="str">
            <v>TMI0000008</v>
          </cell>
          <cell r="C1528" t="str">
            <v>PC+ASA</v>
          </cell>
        </row>
        <row r="1529">
          <cell r="B1529" t="str">
            <v>TMI0000009</v>
          </cell>
          <cell r="C1529" t="str">
            <v>PC+ASA</v>
          </cell>
        </row>
        <row r="1530">
          <cell r="B1530" t="str">
            <v>SHT0000768</v>
          </cell>
          <cell r="C1530" t="str">
            <v>上卧铺支撑座灰色</v>
          </cell>
        </row>
        <row r="1531">
          <cell r="B1531" t="str">
            <v>SHT0000768</v>
          </cell>
          <cell r="C1531" t="str">
            <v>上卧铺支撑座灰色</v>
          </cell>
        </row>
        <row r="1532">
          <cell r="B1532" t="str">
            <v>SHT0000769</v>
          </cell>
          <cell r="C1532" t="str">
            <v>上卧铺支撑座黄色</v>
          </cell>
        </row>
        <row r="1533">
          <cell r="B1533" t="str">
            <v>SHT0000769</v>
          </cell>
          <cell r="C1533" t="str">
            <v>上卧铺支撑座黄色</v>
          </cell>
        </row>
        <row r="1534">
          <cell r="B1534" t="str">
            <v>TST0000426</v>
          </cell>
          <cell r="C1534" t="str">
            <v>凹模φ20*φ6.5*45</v>
          </cell>
        </row>
        <row r="1535">
          <cell r="B1535" t="str">
            <v>SLT0000348</v>
          </cell>
          <cell r="C1535" t="str">
            <v>K1窄体座盆</v>
          </cell>
        </row>
        <row r="1536">
          <cell r="B1536" t="str">
            <v>SHT0012568</v>
          </cell>
          <cell r="C1536" t="str">
            <v>侧置机械减震防尘罩开孔</v>
          </cell>
        </row>
        <row r="1537">
          <cell r="B1537" t="str">
            <v>BPC0000045</v>
          </cell>
          <cell r="C1537" t="str">
            <v>防尘罩</v>
          </cell>
        </row>
        <row r="1538">
          <cell r="B1538" t="str">
            <v>SHT0000995</v>
          </cell>
          <cell r="C1538" t="str">
            <v>防尘罩</v>
          </cell>
        </row>
        <row r="1539">
          <cell r="B1539" t="str">
            <v>SHT0001121</v>
          </cell>
          <cell r="C1539" t="str">
            <v>防尘罩</v>
          </cell>
        </row>
        <row r="1540">
          <cell r="B1540" t="str">
            <v>SHT0001122</v>
          </cell>
          <cell r="C1540" t="str">
            <v>防尘罩</v>
          </cell>
        </row>
        <row r="1541">
          <cell r="B1541" t="str">
            <v>SHT0002041</v>
          </cell>
          <cell r="C1541" t="str">
            <v>防尘罩总成</v>
          </cell>
        </row>
        <row r="1542">
          <cell r="B1542" t="str">
            <v>SHT0002118</v>
          </cell>
          <cell r="C1542" t="str">
            <v>防尘罩</v>
          </cell>
        </row>
        <row r="1543">
          <cell r="B1543" t="str">
            <v>SLT0002415</v>
          </cell>
          <cell r="C1543" t="str">
            <v>驾驶员座垫框架总成</v>
          </cell>
        </row>
        <row r="1544">
          <cell r="B1544" t="str">
            <v>SLT0002605</v>
          </cell>
          <cell r="C1544" t="str">
            <v>k1窄车三排单人背布套</v>
          </cell>
        </row>
        <row r="1545">
          <cell r="B1545" t="str">
            <v>TST0000388</v>
          </cell>
          <cell r="C1545" t="str">
            <v>冲头φ13*φ10.5*66</v>
          </cell>
        </row>
        <row r="1546">
          <cell r="B1546" t="str">
            <v>TST0001671</v>
          </cell>
          <cell r="C1546" t="str">
            <v>螺母电极盖.KPN-C5-C</v>
          </cell>
        </row>
        <row r="1547">
          <cell r="B1547" t="str">
            <v>TST0000719</v>
          </cell>
          <cell r="C1547" t="str">
            <v>刀片(裁床）</v>
          </cell>
        </row>
        <row r="1548">
          <cell r="B1548" t="str">
            <v>TST0000996</v>
          </cell>
          <cell r="C1548" t="str">
            <v>水口钳子</v>
          </cell>
        </row>
        <row r="1549">
          <cell r="B1549" t="str">
            <v>SCS0005629</v>
          </cell>
          <cell r="C1549" t="str">
            <v>副驾右侧手动调角器总成</v>
          </cell>
        </row>
        <row r="1550">
          <cell r="B1550" t="str">
            <v>SCS0005986</v>
          </cell>
          <cell r="C1550" t="str">
            <v>主驾左侧手动调角器总成</v>
          </cell>
        </row>
        <row r="1551">
          <cell r="B1551" t="str">
            <v>TSY0000237</v>
          </cell>
          <cell r="C1551" t="str">
            <v>主料w807</v>
          </cell>
        </row>
        <row r="1552">
          <cell r="B1552" t="str">
            <v>REM0001998</v>
          </cell>
          <cell r="C1552" t="str">
            <v>驭菱右舵右后视镜</v>
          </cell>
        </row>
        <row r="1553">
          <cell r="B1553" t="str">
            <v>TSY0000283</v>
          </cell>
          <cell r="C1553" t="str">
            <v>黑色PVC复合料辅料</v>
          </cell>
        </row>
        <row r="1554">
          <cell r="B1554" t="str">
            <v>TMI0000127</v>
          </cell>
          <cell r="C1554" t="str">
            <v>ASA-S778T-SPF30</v>
          </cell>
        </row>
        <row r="1555">
          <cell r="B1555" t="str">
            <v>TSY0010184</v>
          </cell>
          <cell r="C1555" t="str">
            <v>辅料TR5190</v>
          </cell>
        </row>
        <row r="1556">
          <cell r="B1556" t="str">
            <v>TMP5004028</v>
          </cell>
          <cell r="C1556" t="str">
            <v>底漆稀释剂DSS-260</v>
          </cell>
        </row>
        <row r="1557">
          <cell r="B1557" t="str">
            <v>TMP5005013</v>
          </cell>
          <cell r="C1557" t="str">
            <v>稀释剂DSS-741</v>
          </cell>
        </row>
        <row r="1558">
          <cell r="B1558" t="str">
            <v>SLT0001684</v>
          </cell>
          <cell r="C1558" t="str">
            <v>副驾靠背骨架总成</v>
          </cell>
        </row>
        <row r="1559">
          <cell r="B1559" t="str">
            <v>REM0010320</v>
          </cell>
          <cell r="C1559" t="str">
            <v>一汽M38线束</v>
          </cell>
        </row>
        <row r="1560">
          <cell r="B1560" t="str">
            <v>REM0010412</v>
          </cell>
          <cell r="C1560" t="str">
            <v>一汽M46线束</v>
          </cell>
        </row>
        <row r="1561">
          <cell r="B1561" t="str">
            <v>SCS0004091</v>
          </cell>
          <cell r="C1561" t="str">
            <v>安全报警装置SBR</v>
          </cell>
        </row>
        <row r="1562">
          <cell r="B1562" t="str">
            <v>TMI0000101</v>
          </cell>
          <cell r="C1562" t="str">
            <v>PA6+GF30AN0720SNB32A9005</v>
          </cell>
        </row>
        <row r="1563">
          <cell r="B1563" t="str">
            <v>SLT0010630</v>
          </cell>
          <cell r="C1563" t="str">
            <v>座框钢丝支撑焊接总成</v>
          </cell>
        </row>
        <row r="1564">
          <cell r="B1564" t="str">
            <v>TSY0010487</v>
          </cell>
          <cell r="C1564" t="str">
            <v>辅面料1</v>
          </cell>
        </row>
        <row r="1565">
          <cell r="B1565" t="str">
            <v>SHT0001831</v>
          </cell>
          <cell r="C1565" t="str">
            <v>驾驶员座垫护面总成</v>
          </cell>
        </row>
        <row r="1566">
          <cell r="B1566" t="str">
            <v>TST0000379</v>
          </cell>
          <cell r="C1566" t="str">
            <v>冲头φ8*φ3.65*70</v>
          </cell>
        </row>
        <row r="1567">
          <cell r="B1567" t="str">
            <v>SLT0001691</v>
          </cell>
          <cell r="C1567" t="str">
            <v>主驾左侧调角器总成</v>
          </cell>
        </row>
        <row r="1568">
          <cell r="B1568" t="str">
            <v>REM0001999</v>
          </cell>
          <cell r="C1568" t="str">
            <v>驭菱右舵左后视镜</v>
          </cell>
        </row>
        <row r="1569">
          <cell r="B1569" t="str">
            <v>SLT0001644</v>
          </cell>
          <cell r="C1569" t="str">
            <v>副驾驶员座垫护面总成</v>
          </cell>
        </row>
        <row r="1570">
          <cell r="B1570" t="str">
            <v>SHT0000498</v>
          </cell>
          <cell r="C1570" t="str">
            <v>H4司机腰部调节总成</v>
          </cell>
        </row>
        <row r="1571">
          <cell r="B1571" t="str">
            <v>SHT0000498</v>
          </cell>
          <cell r="C1571" t="str">
            <v>H4司机腰部调节总成</v>
          </cell>
        </row>
        <row r="1572">
          <cell r="B1572" t="str">
            <v>SHT0011659</v>
          </cell>
          <cell r="C1572" t="str">
            <v>坐垫舒适性海绵中</v>
          </cell>
        </row>
        <row r="1573">
          <cell r="B1573" t="str">
            <v>SCS0004107</v>
          </cell>
          <cell r="C1573" t="str">
            <v>后座椅安全带双搭扣总成</v>
          </cell>
        </row>
        <row r="1574">
          <cell r="B1574" t="str">
            <v>SLT0001845</v>
          </cell>
          <cell r="C1574" t="str">
            <v>副司机座骨架总成</v>
          </cell>
        </row>
        <row r="1575">
          <cell r="B1575" t="str">
            <v>SLT0001078</v>
          </cell>
          <cell r="C1575" t="str">
            <v>K1标准1.5窄车侧翻右座布</v>
          </cell>
        </row>
        <row r="1576">
          <cell r="B1576" t="str">
            <v>TSY0010160</v>
          </cell>
          <cell r="C1576" t="str">
            <v>织物主料2W956</v>
          </cell>
        </row>
        <row r="1577">
          <cell r="B1577" t="str">
            <v>TMA0000554</v>
          </cell>
          <cell r="C1577" t="str">
            <v>碧丽珠地板护理蜡</v>
          </cell>
        </row>
        <row r="1578">
          <cell r="B1578" t="str">
            <v>TST0000764</v>
          </cell>
          <cell r="C1578" t="str">
            <v>工作灯缝纫用</v>
          </cell>
        </row>
        <row r="1579">
          <cell r="B1579" t="str">
            <v>TST0001863</v>
          </cell>
          <cell r="C1579" t="str">
            <v>包绳拉筒</v>
          </cell>
        </row>
        <row r="1580">
          <cell r="B1580" t="str">
            <v>TST0000342</v>
          </cell>
          <cell r="C1580" t="str">
            <v>吊装带</v>
          </cell>
        </row>
        <row r="1581">
          <cell r="B1581" t="str">
            <v>TST0001166</v>
          </cell>
          <cell r="C1581" t="str">
            <v>加热圈42*35</v>
          </cell>
        </row>
        <row r="1582">
          <cell r="B1582" t="str">
            <v>TST0001605</v>
          </cell>
          <cell r="C1582" t="str">
            <v>漏电保护器</v>
          </cell>
        </row>
        <row r="1583">
          <cell r="B1583" t="str">
            <v>TST0001818</v>
          </cell>
          <cell r="C1583" t="str">
            <v>轴承6205</v>
          </cell>
        </row>
        <row r="1584">
          <cell r="B1584" t="str">
            <v>TST0001836</v>
          </cell>
          <cell r="C1584" t="str">
            <v>传感器ZSB30A-01-N-L</v>
          </cell>
        </row>
        <row r="1585">
          <cell r="B1585" t="str">
            <v>TSY0000763</v>
          </cell>
          <cell r="C1585" t="str">
            <v>织物高性能复合面料</v>
          </cell>
        </row>
        <row r="1586">
          <cell r="B1586" t="str">
            <v>TSY0000210</v>
          </cell>
          <cell r="C1586" t="str">
            <v>辅料DQ0182</v>
          </cell>
        </row>
        <row r="1587">
          <cell r="B1587" t="str">
            <v>SLT0000325</v>
          </cell>
          <cell r="C1587" t="str">
            <v>K1宽车座盆</v>
          </cell>
        </row>
        <row r="1588">
          <cell r="B1588" t="str">
            <v>TMI0000109</v>
          </cell>
          <cell r="C1588" t="str">
            <v>PC 345kz(ABC+PC)</v>
          </cell>
        </row>
        <row r="1589">
          <cell r="B1589" t="str">
            <v>SHT0013151</v>
          </cell>
          <cell r="C1589" t="str">
            <v>副驾坐垫面套总成</v>
          </cell>
        </row>
        <row r="1590">
          <cell r="B1590" t="str">
            <v>SHT0012290</v>
          </cell>
          <cell r="C1590" t="str">
            <v>坐垫面套总成</v>
          </cell>
        </row>
        <row r="1591">
          <cell r="B1591" t="str">
            <v>SHT0000414</v>
          </cell>
          <cell r="C1591" t="str">
            <v>重卡副背骨架总成无喷涂</v>
          </cell>
        </row>
        <row r="1592">
          <cell r="B1592" t="str">
            <v>SHT0000414</v>
          </cell>
          <cell r="C1592" t="str">
            <v>重卡副背骨架总成无喷涂</v>
          </cell>
        </row>
        <row r="1593">
          <cell r="B1593" t="str">
            <v>RSM0000113</v>
          </cell>
          <cell r="C1593" t="str">
            <v>H4前下视镜铝骨架</v>
          </cell>
        </row>
        <row r="1594">
          <cell r="B1594" t="str">
            <v>RSM0000113</v>
          </cell>
          <cell r="C1594" t="str">
            <v>H4前下视镜铝骨架</v>
          </cell>
        </row>
        <row r="1595">
          <cell r="B1595" t="str">
            <v>SHT0000662</v>
          </cell>
          <cell r="C1595" t="str">
            <v>欧曼升极右舵豪华防尘罩</v>
          </cell>
        </row>
        <row r="1596">
          <cell r="B1596" t="str">
            <v>SHT0000670</v>
          </cell>
          <cell r="C1596" t="str">
            <v>欧曼升极右舵标准防尘罩</v>
          </cell>
        </row>
        <row r="1597">
          <cell r="B1597" t="str">
            <v>SHT0000662</v>
          </cell>
          <cell r="C1597" t="str">
            <v>欧曼升极右舵豪华防尘罩</v>
          </cell>
        </row>
        <row r="1598">
          <cell r="B1598" t="str">
            <v>SHT0000670</v>
          </cell>
          <cell r="C1598" t="str">
            <v>欧曼升极右舵标准防尘罩</v>
          </cell>
        </row>
        <row r="1599">
          <cell r="B1599" t="str">
            <v>SHT0013153</v>
          </cell>
          <cell r="C1599" t="str">
            <v>副驾坐垫面套总成</v>
          </cell>
        </row>
        <row r="1600">
          <cell r="B1600" t="str">
            <v>SLT0002580</v>
          </cell>
          <cell r="C1600" t="str">
            <v>k1右舵二三排单人背布套</v>
          </cell>
        </row>
        <row r="1601">
          <cell r="B1601" t="str">
            <v>SLT0002611</v>
          </cell>
          <cell r="C1601" t="str">
            <v>k1四排单人背</v>
          </cell>
        </row>
        <row r="1602">
          <cell r="B1602" t="str">
            <v>SLT0002614</v>
          </cell>
          <cell r="C1602" t="str">
            <v>k1四排双人上小背</v>
          </cell>
        </row>
        <row r="1603">
          <cell r="B1603" t="str">
            <v>SLT0002615</v>
          </cell>
          <cell r="C1603" t="str">
            <v>K1四排双人中间背布套</v>
          </cell>
        </row>
        <row r="1604">
          <cell r="B1604" t="str">
            <v>SHT0010561</v>
          </cell>
          <cell r="C1604" t="str">
            <v>驾驶员座垫护面总成</v>
          </cell>
        </row>
        <row r="1605">
          <cell r="B1605" t="str">
            <v>SLT0000055</v>
          </cell>
          <cell r="C1605" t="str">
            <v>M3右舵1033座垫</v>
          </cell>
        </row>
        <row r="1606">
          <cell r="B1606" t="str">
            <v>SLT0002627</v>
          </cell>
          <cell r="C1606" t="str">
            <v>K1窄车右舵单人背</v>
          </cell>
        </row>
        <row r="1607">
          <cell r="B1607" t="str">
            <v>SLT0000864</v>
          </cell>
          <cell r="C1607" t="str">
            <v>1800卧铺板6个孔</v>
          </cell>
        </row>
        <row r="1608">
          <cell r="B1608" t="str">
            <v>BPC0000052</v>
          </cell>
          <cell r="C1608" t="str">
            <v>进口旋转块</v>
          </cell>
        </row>
        <row r="1609">
          <cell r="B1609" t="str">
            <v>TSY0010245</v>
          </cell>
          <cell r="C1609" t="str">
            <v>织物主料</v>
          </cell>
        </row>
        <row r="1610">
          <cell r="B1610" t="str">
            <v>SLT0000758</v>
          </cell>
          <cell r="C1610" t="str">
            <v>M3奥铃升级海外出口小背</v>
          </cell>
        </row>
        <row r="1611">
          <cell r="B1611" t="str">
            <v>TST0001119</v>
          </cell>
          <cell r="C1611" t="str">
            <v>旋转锉</v>
          </cell>
        </row>
        <row r="1612">
          <cell r="B1612" t="str">
            <v>SHT0000148</v>
          </cell>
          <cell r="C1612" t="str">
            <v>H3腰部调节机构总成</v>
          </cell>
        </row>
        <row r="1613">
          <cell r="B1613" t="str">
            <v>TST0000439</v>
          </cell>
          <cell r="C1613" t="str">
            <v>轴承6306</v>
          </cell>
        </row>
        <row r="1614">
          <cell r="B1614" t="str">
            <v>SLT0010517</v>
          </cell>
          <cell r="C1614" t="str">
            <v>靠背加热垫总成</v>
          </cell>
        </row>
        <row r="1615">
          <cell r="B1615" t="str">
            <v>SCS0001625</v>
          </cell>
          <cell r="C1615" t="str">
            <v>三排右座椅坐垫骨架总成</v>
          </cell>
        </row>
        <row r="1616">
          <cell r="B1616" t="str">
            <v>SCS0001625</v>
          </cell>
          <cell r="C1616" t="str">
            <v>三排右座椅坐垫骨架总成</v>
          </cell>
        </row>
        <row r="1617">
          <cell r="B1617" t="str">
            <v>SHT0001577</v>
          </cell>
          <cell r="C1617" t="str">
            <v>驾驶员坐垫护面总成</v>
          </cell>
        </row>
        <row r="1618">
          <cell r="B1618" t="str">
            <v>TSY0010161</v>
          </cell>
          <cell r="C1618" t="str">
            <v>织物辅料2 W625</v>
          </cell>
        </row>
        <row r="1619">
          <cell r="B1619" t="str">
            <v>SLT0000012</v>
          </cell>
          <cell r="C1619" t="str">
            <v>M3右舵1695副司机背</v>
          </cell>
        </row>
        <row r="1620">
          <cell r="B1620" t="str">
            <v>SLT0000098</v>
          </cell>
          <cell r="C1620" t="str">
            <v>M3右舵1800副座</v>
          </cell>
        </row>
        <row r="1621">
          <cell r="B1621" t="str">
            <v>SLT0000144</v>
          </cell>
          <cell r="C1621" t="str">
            <v>M3右舵1995副座</v>
          </cell>
        </row>
        <row r="1622">
          <cell r="B1622" t="str">
            <v>TST0000385</v>
          </cell>
          <cell r="C1622" t="str">
            <v>冲头φ10*φ7*76</v>
          </cell>
        </row>
        <row r="1623">
          <cell r="B1623" t="str">
            <v>BEC0010135</v>
          </cell>
          <cell r="C1623" t="str">
            <v>靠背加热垫总成</v>
          </cell>
        </row>
        <row r="1624">
          <cell r="B1624" t="str">
            <v>TMA0000585</v>
          </cell>
          <cell r="C1624" t="str">
            <v>1125*930*5中空板</v>
          </cell>
        </row>
        <row r="1625">
          <cell r="B1625" t="str">
            <v>BPC0000001</v>
          </cell>
          <cell r="C1625" t="str">
            <v>阻尼器总成</v>
          </cell>
        </row>
        <row r="1626">
          <cell r="B1626" t="str">
            <v>BPC0000036</v>
          </cell>
          <cell r="C1626" t="str">
            <v>固定阻尼器总成</v>
          </cell>
        </row>
        <row r="1627">
          <cell r="B1627" t="str">
            <v>BPC0000037</v>
          </cell>
          <cell r="C1627" t="str">
            <v>阻尼器总成</v>
          </cell>
        </row>
        <row r="1628">
          <cell r="B1628" t="str">
            <v>SHT0001808</v>
          </cell>
          <cell r="C1628" t="str">
            <v>固定阻尼器总成</v>
          </cell>
        </row>
        <row r="1629">
          <cell r="B1629" t="str">
            <v>TSY0000709</v>
          </cell>
          <cell r="C1629" t="str">
            <v>辅料5368</v>
          </cell>
        </row>
        <row r="1630">
          <cell r="B1630" t="str">
            <v>BPC0000001</v>
          </cell>
          <cell r="C1630" t="str">
            <v>阻尼器总成</v>
          </cell>
        </row>
        <row r="1631">
          <cell r="B1631" t="str">
            <v>BPC0000004</v>
          </cell>
          <cell r="C1631" t="str">
            <v>阻尼器总成</v>
          </cell>
        </row>
        <row r="1632">
          <cell r="B1632" t="str">
            <v>BPC0000005</v>
          </cell>
          <cell r="C1632" t="str">
            <v>定值阻尼器总成</v>
          </cell>
        </row>
        <row r="1633">
          <cell r="B1633" t="str">
            <v>BPC0000036</v>
          </cell>
          <cell r="C1633" t="str">
            <v>固定阻尼器总成</v>
          </cell>
        </row>
        <row r="1634">
          <cell r="B1634" t="str">
            <v>BPC0000037</v>
          </cell>
          <cell r="C1634" t="str">
            <v>阻尼器总成</v>
          </cell>
        </row>
        <row r="1635">
          <cell r="B1635" t="str">
            <v>BPC0000049</v>
          </cell>
          <cell r="C1635" t="str">
            <v>阻尼器总成</v>
          </cell>
        </row>
        <row r="1636">
          <cell r="B1636" t="str">
            <v>TST0000109</v>
          </cell>
          <cell r="C1636" t="str">
            <v>ф16冲击钻头</v>
          </cell>
        </row>
        <row r="1637">
          <cell r="B1637" t="str">
            <v>TSY0000194</v>
          </cell>
          <cell r="C1637" t="str">
            <v>复合料主料T590-1</v>
          </cell>
        </row>
        <row r="1638">
          <cell r="B1638" t="str">
            <v>SLT0002624</v>
          </cell>
          <cell r="C1638" t="str">
            <v>K1窄车四排双人侧翻右背</v>
          </cell>
        </row>
        <row r="1639">
          <cell r="B1639" t="str">
            <v>SHT0000547</v>
          </cell>
          <cell r="C1639" t="str">
            <v>副驾驶员座垫护面总成</v>
          </cell>
        </row>
        <row r="1640">
          <cell r="B1640" t="str">
            <v>TST0000644</v>
          </cell>
          <cell r="C1640" t="str">
            <v>多功能继电器WJ1-6/4</v>
          </cell>
        </row>
        <row r="1641">
          <cell r="B1641" t="str">
            <v>TSY0000191</v>
          </cell>
          <cell r="C1641" t="str">
            <v>辅料OM-ZY8</v>
          </cell>
        </row>
        <row r="1642">
          <cell r="B1642" t="str">
            <v>SCS0004409</v>
          </cell>
          <cell r="C1642" t="str">
            <v>中改左座椅左侧调角器组合</v>
          </cell>
        </row>
        <row r="1643">
          <cell r="B1643" t="str">
            <v>SCS0004410</v>
          </cell>
          <cell r="C1643" t="str">
            <v>中改右座椅右侧调角器组合</v>
          </cell>
        </row>
        <row r="1644">
          <cell r="B1644" t="str">
            <v>SHT0001053</v>
          </cell>
          <cell r="C1644" t="str">
            <v>主驾左星盘 2534832X有轴</v>
          </cell>
        </row>
        <row r="1645">
          <cell r="B1645" t="str">
            <v>SHT0001076</v>
          </cell>
          <cell r="C1645" t="str">
            <v>副驾右星盘 2534834X有轴</v>
          </cell>
        </row>
        <row r="1646">
          <cell r="B1646" t="str">
            <v>SHT0002015</v>
          </cell>
          <cell r="C1646" t="str">
            <v>主驾左星盘 2577814X有轴</v>
          </cell>
        </row>
        <row r="1647">
          <cell r="B1647" t="str">
            <v>SHT0002016</v>
          </cell>
          <cell r="C1647" t="str">
            <v>副驾右星盘 2577815X有轴</v>
          </cell>
        </row>
        <row r="1648">
          <cell r="B1648" t="str">
            <v>SHT0010297</v>
          </cell>
          <cell r="C1648" t="str">
            <v>主驾驶主动侧圆盘</v>
          </cell>
        </row>
        <row r="1649">
          <cell r="B1649" t="str">
            <v>SHT0010406</v>
          </cell>
          <cell r="C1649" t="str">
            <v>副驾驶主动侧圆盘总成</v>
          </cell>
        </row>
        <row r="1650">
          <cell r="B1650" t="str">
            <v>SLT0010169</v>
          </cell>
          <cell r="C1650" t="str">
            <v>虎V正司机座布套</v>
          </cell>
        </row>
        <row r="1651">
          <cell r="B1651" t="str">
            <v>SLT0001675</v>
          </cell>
          <cell r="C1651" t="str">
            <v>副驾下端座盆</v>
          </cell>
        </row>
        <row r="1652">
          <cell r="B1652" t="str">
            <v>REM0002153</v>
          </cell>
          <cell r="C1652" t="str">
            <v>M31RB三角座(钢琴黑)左</v>
          </cell>
        </row>
        <row r="1653">
          <cell r="B1653" t="str">
            <v>REM0002154</v>
          </cell>
          <cell r="C1653" t="str">
            <v>M31RB三角座(钢琴黑)右</v>
          </cell>
        </row>
        <row r="1654">
          <cell r="B1654" t="str">
            <v>TCT0000030</v>
          </cell>
          <cell r="C1654" t="str">
            <v>ADD-01/16K-C1PH调节剂</v>
          </cell>
        </row>
        <row r="1655">
          <cell r="B1655" t="str">
            <v>BEC0000002</v>
          </cell>
          <cell r="C1655" t="str">
            <v>座椅靠背电加热系统</v>
          </cell>
        </row>
        <row r="1656">
          <cell r="B1656" t="str">
            <v>BEC0000003</v>
          </cell>
          <cell r="C1656" t="str">
            <v>座椅座垫电加热系统</v>
          </cell>
        </row>
        <row r="1657">
          <cell r="B1657" t="str">
            <v>TCT0000030</v>
          </cell>
          <cell r="C1657" t="str">
            <v>ADD-01/16K-C1PH调节剂</v>
          </cell>
        </row>
        <row r="1658">
          <cell r="B1658" t="str">
            <v>TST0000110</v>
          </cell>
          <cell r="C1658" t="str">
            <v>ф38（钻头）</v>
          </cell>
        </row>
        <row r="1659">
          <cell r="B1659" t="str">
            <v>TST0000369</v>
          </cell>
          <cell r="C1659" t="str">
            <v>继电器保护板（LDJ-1）</v>
          </cell>
        </row>
        <row r="1660">
          <cell r="B1660" t="str">
            <v>TST0000527</v>
          </cell>
          <cell r="C1660" t="str">
            <v>板牙7/16-20</v>
          </cell>
        </row>
        <row r="1661">
          <cell r="B1661" t="str">
            <v>SCS0003305</v>
          </cell>
          <cell r="C1661" t="str">
            <v>U201四分座垫底部护罩</v>
          </cell>
        </row>
        <row r="1662">
          <cell r="B1662" t="str">
            <v>REM0000339</v>
          </cell>
          <cell r="C1662" t="str">
            <v>出口澳洲大镜体(电动)</v>
          </cell>
        </row>
        <row r="1663">
          <cell r="B1663" t="str">
            <v>TST0000286</v>
          </cell>
          <cell r="C1663" t="str">
            <v>标准杆ф20</v>
          </cell>
        </row>
        <row r="1664">
          <cell r="B1664" t="str">
            <v>TMI0000095</v>
          </cell>
          <cell r="C1664" t="str">
            <v>苯领ABS</v>
          </cell>
        </row>
        <row r="1665">
          <cell r="B1665" t="str">
            <v>TST0000404</v>
          </cell>
          <cell r="C1665" t="str">
            <v>冲头φ8.6*φ10*56</v>
          </cell>
        </row>
        <row r="1666">
          <cell r="B1666" t="str">
            <v>SLT0000524</v>
          </cell>
          <cell r="C1666" t="str">
            <v>K1宽车左后旋转支架总成</v>
          </cell>
        </row>
        <row r="1667">
          <cell r="B1667" t="str">
            <v>SLT0000537</v>
          </cell>
          <cell r="C1667" t="str">
            <v>K1宽车右后旋转支架总成</v>
          </cell>
        </row>
        <row r="1668">
          <cell r="B1668" t="str">
            <v>SLT0000597</v>
          </cell>
          <cell r="C1668" t="str">
            <v>K1窄车左后旋转支架</v>
          </cell>
        </row>
        <row r="1669">
          <cell r="B1669" t="str">
            <v>SLT0000606</v>
          </cell>
          <cell r="C1669" t="str">
            <v>K1窄车右后旋转支架</v>
          </cell>
        </row>
        <row r="1670">
          <cell r="B1670" t="str">
            <v>SHT0000781</v>
          </cell>
          <cell r="C1670" t="str">
            <v>上卧铺铸钢支撑板右</v>
          </cell>
        </row>
        <row r="1671">
          <cell r="B1671" t="str">
            <v>SHT0000782</v>
          </cell>
          <cell r="C1671" t="str">
            <v>上卧铺支承板左</v>
          </cell>
        </row>
        <row r="1672">
          <cell r="B1672" t="str">
            <v>SHT0000783</v>
          </cell>
          <cell r="C1672" t="str">
            <v>上卧铺左支撑总成</v>
          </cell>
        </row>
        <row r="1673">
          <cell r="B1673" t="str">
            <v>SHT0000784</v>
          </cell>
          <cell r="C1673" t="str">
            <v>上卧铺右支撑总成</v>
          </cell>
        </row>
        <row r="1674">
          <cell r="B1674" t="str">
            <v>SHT0000781</v>
          </cell>
          <cell r="C1674" t="str">
            <v>上卧铺铸钢支撑板右</v>
          </cell>
        </row>
        <row r="1675">
          <cell r="B1675" t="str">
            <v>SHT0000782</v>
          </cell>
          <cell r="C1675" t="str">
            <v>上卧铺支承板左</v>
          </cell>
        </row>
        <row r="1676">
          <cell r="B1676" t="str">
            <v>SHT0000783</v>
          </cell>
          <cell r="C1676" t="str">
            <v>上卧铺左支撑总成</v>
          </cell>
        </row>
        <row r="1677">
          <cell r="B1677" t="str">
            <v>SHT0000784</v>
          </cell>
          <cell r="C1677" t="str">
            <v>上卧铺右支撑总成</v>
          </cell>
        </row>
        <row r="1678">
          <cell r="B1678" t="str">
            <v>RSM0000202</v>
          </cell>
          <cell r="C1678" t="str">
            <v>N07前下视镜总成(右置)</v>
          </cell>
        </row>
        <row r="1679">
          <cell r="B1679" t="str">
            <v>DCL0000281</v>
          </cell>
          <cell r="C1679" t="str">
            <v>油墨</v>
          </cell>
        </row>
        <row r="1680">
          <cell r="B1680" t="str">
            <v>TMA0000562</v>
          </cell>
          <cell r="C1680" t="str">
            <v>油墨</v>
          </cell>
        </row>
        <row r="1681">
          <cell r="B1681" t="str">
            <v>TST0000233</v>
          </cell>
          <cell r="C1681" t="str">
            <v>矩形簧ф40*300红色</v>
          </cell>
        </row>
        <row r="1682">
          <cell r="B1682" t="str">
            <v>SLT0001643</v>
          </cell>
          <cell r="C1682" t="str">
            <v>副驾驶员靠背护面总成</v>
          </cell>
        </row>
        <row r="1683">
          <cell r="B1683" t="str">
            <v>BEC0000038</v>
          </cell>
          <cell r="C1683" t="str">
            <v>驾驶员靠背加热垫总成</v>
          </cell>
        </row>
        <row r="1684">
          <cell r="B1684" t="str">
            <v>TMI0000125</v>
          </cell>
          <cell r="C1684" t="str">
            <v>POM-M90-88</v>
          </cell>
        </row>
        <row r="1685">
          <cell r="B1685" t="str">
            <v>REM0002103</v>
          </cell>
          <cell r="C1685" t="str">
            <v>ETX小镜头</v>
          </cell>
        </row>
        <row r="1686">
          <cell r="B1686" t="str">
            <v>SHT0000089</v>
          </cell>
          <cell r="C1686" t="str">
            <v>座盆组件</v>
          </cell>
        </row>
        <row r="1687">
          <cell r="B1687" t="str">
            <v>TSY0000206</v>
          </cell>
          <cell r="C1687" t="str">
            <v>主料EM200</v>
          </cell>
        </row>
        <row r="1688">
          <cell r="B1688" t="str">
            <v>TSY0000225</v>
          </cell>
          <cell r="C1688" t="str">
            <v>VT主料(山东金达）</v>
          </cell>
        </row>
        <row r="1689">
          <cell r="B1689" t="str">
            <v>TSY0000226</v>
          </cell>
          <cell r="C1689" t="str">
            <v>VT主料OM-WP2</v>
          </cell>
        </row>
        <row r="1690">
          <cell r="B1690" t="str">
            <v>SLT0002649</v>
          </cell>
          <cell r="C1690" t="str">
            <v>K1标准窄车副司机背布套</v>
          </cell>
        </row>
        <row r="1691">
          <cell r="B1691" t="str">
            <v>TST0000382</v>
          </cell>
          <cell r="C1691" t="str">
            <v>冲头φ8*φ7.5*70</v>
          </cell>
        </row>
        <row r="1692">
          <cell r="B1692" t="str">
            <v>TMI0000010</v>
          </cell>
          <cell r="C1692" t="str">
            <v>黑色母</v>
          </cell>
        </row>
        <row r="1693">
          <cell r="B1693" t="str">
            <v>TST0000526</v>
          </cell>
          <cell r="C1693" t="str">
            <v>板牙φ14</v>
          </cell>
        </row>
        <row r="1694">
          <cell r="B1694" t="str">
            <v>SHT0000622</v>
          </cell>
          <cell r="C1694" t="str">
            <v>下卧铺护面总成</v>
          </cell>
        </row>
        <row r="1695">
          <cell r="B1695" t="str">
            <v>SHT0013154</v>
          </cell>
          <cell r="C1695" t="str">
            <v>副驾坐垫面套总成</v>
          </cell>
        </row>
        <row r="1696">
          <cell r="B1696" t="str">
            <v>SLT0001068</v>
          </cell>
          <cell r="C1696" t="str">
            <v>G7-10人三排座支腿</v>
          </cell>
        </row>
        <row r="1697">
          <cell r="B1697" t="str">
            <v>SLT0001947</v>
          </cell>
          <cell r="C1697" t="str">
            <v>G9-10人三排座支腿</v>
          </cell>
        </row>
        <row r="1698">
          <cell r="B1698" t="str">
            <v>SHT0001649</v>
          </cell>
          <cell r="C1698" t="str">
            <v>驾驶员坐垫护面总成</v>
          </cell>
        </row>
        <row r="1699">
          <cell r="B1699" t="str">
            <v>TST0000324</v>
          </cell>
          <cell r="C1699" t="str">
            <v>后导轮</v>
          </cell>
        </row>
        <row r="1700">
          <cell r="B1700" t="str">
            <v>SHT0013152</v>
          </cell>
          <cell r="C1700" t="str">
            <v>副驾坐垫面套总成</v>
          </cell>
        </row>
        <row r="1701">
          <cell r="B1701" t="str">
            <v>SLT0000624</v>
          </cell>
          <cell r="C1701" t="str">
            <v>标准窄车侧翻左背布套</v>
          </cell>
        </row>
        <row r="1702">
          <cell r="B1702" t="str">
            <v>SLT0000747</v>
          </cell>
          <cell r="C1702" t="str">
            <v>1800不加宽骨架</v>
          </cell>
        </row>
        <row r="1703">
          <cell r="B1703" t="str">
            <v>SCS0005627</v>
          </cell>
          <cell r="C1703" t="str">
            <v>主驾右侧手动调角器总成</v>
          </cell>
        </row>
        <row r="1704">
          <cell r="B1704" t="str">
            <v>SCS0005628</v>
          </cell>
          <cell r="C1704" t="str">
            <v>副驾左侧手动调角器总成</v>
          </cell>
        </row>
        <row r="1705">
          <cell r="B1705" t="str">
            <v>TST0000405</v>
          </cell>
          <cell r="C1705" t="str">
            <v>冲头φ8.1*φ10*56</v>
          </cell>
        </row>
        <row r="1706">
          <cell r="B1706" t="str">
            <v>SHT0012351</v>
          </cell>
          <cell r="C1706" t="str">
            <v>坐垫面套总成</v>
          </cell>
        </row>
        <row r="1707">
          <cell r="B1707" t="str">
            <v>TST0000250</v>
          </cell>
          <cell r="C1707" t="str">
            <v>ф25*160</v>
          </cell>
        </row>
        <row r="1708">
          <cell r="B1708" t="str">
            <v>RCA0000217</v>
          </cell>
          <cell r="C1708" t="str">
            <v>备胎紧固器</v>
          </cell>
        </row>
        <row r="1709">
          <cell r="B1709" t="str">
            <v>SLT0010397</v>
          </cell>
          <cell r="C1709" t="str">
            <v>副驾座垫骨架总成</v>
          </cell>
        </row>
        <row r="1710">
          <cell r="B1710" t="str">
            <v>SCS0003471</v>
          </cell>
          <cell r="C1710" t="str">
            <v>副驾驶员座垫泡沫总成</v>
          </cell>
        </row>
        <row r="1711">
          <cell r="B1711" t="str">
            <v>SLT0000789</v>
          </cell>
          <cell r="C1711" t="str">
            <v>驾驶员座垫护面总成</v>
          </cell>
        </row>
        <row r="1712">
          <cell r="B1712" t="str">
            <v>SHT0011728</v>
          </cell>
          <cell r="C1712" t="str">
            <v>车身安装支架总成</v>
          </cell>
        </row>
        <row r="1713">
          <cell r="B1713" t="str">
            <v>TST0000499</v>
          </cell>
          <cell r="C1713" t="str">
            <v>快速夹钳36204M</v>
          </cell>
        </row>
        <row r="1714">
          <cell r="B1714" t="str">
            <v>SHT0000295</v>
          </cell>
          <cell r="C1714" t="str">
            <v>重卡右舵中间背骨架总成</v>
          </cell>
        </row>
        <row r="1715">
          <cell r="B1715" t="str">
            <v>SHT0000566</v>
          </cell>
          <cell r="C1715" t="str">
            <v>重卡中间靠背骨架总成</v>
          </cell>
        </row>
        <row r="1716">
          <cell r="B1716" t="str">
            <v>SHT0000295</v>
          </cell>
          <cell r="C1716" t="str">
            <v>重卡右舵中间背骨架总成</v>
          </cell>
        </row>
        <row r="1717">
          <cell r="B1717" t="str">
            <v>SHT0000566</v>
          </cell>
          <cell r="C1717" t="str">
            <v>重卡中间靠背骨架总成</v>
          </cell>
        </row>
        <row r="1718">
          <cell r="B1718" t="str">
            <v>SLT0001676</v>
          </cell>
          <cell r="C1718" t="str">
            <v>驾座座盆总成</v>
          </cell>
        </row>
        <row r="1719">
          <cell r="B1719" t="str">
            <v>TMI0000061</v>
          </cell>
          <cell r="C1719" t="str">
            <v>ASA-778T</v>
          </cell>
        </row>
        <row r="1720">
          <cell r="B1720" t="str">
            <v>SLT0010319</v>
          </cell>
          <cell r="C1720" t="str">
            <v>驾驶员座垫护面总成</v>
          </cell>
        </row>
        <row r="1721">
          <cell r="B1721" t="str">
            <v>TCT0000037</v>
          </cell>
          <cell r="C1721" t="str">
            <v>2600E4磷化补充剂</v>
          </cell>
        </row>
        <row r="1722">
          <cell r="B1722" t="str">
            <v>TCT0000037</v>
          </cell>
          <cell r="C1722" t="str">
            <v>2600E4磷化补充剂</v>
          </cell>
        </row>
        <row r="1723">
          <cell r="B1723" t="str">
            <v>REM0002909</v>
          </cell>
          <cell r="C1723" t="str">
            <v>江淮装饰玻璃</v>
          </cell>
        </row>
        <row r="1724">
          <cell r="B1724" t="str">
            <v>SHT0000655</v>
          </cell>
          <cell r="C1724" t="str">
            <v>中间座折叠板左侧右舵</v>
          </cell>
        </row>
        <row r="1725">
          <cell r="B1725" t="str">
            <v>TMI0000080</v>
          </cell>
          <cell r="C1725" t="str">
            <v>PA66+C2020增强尼龙料</v>
          </cell>
        </row>
        <row r="1726">
          <cell r="B1726" t="str">
            <v>TST0001679</v>
          </cell>
          <cell r="C1726" t="str">
            <v>防锈剂LS-C-301</v>
          </cell>
        </row>
        <row r="1727">
          <cell r="B1727" t="str">
            <v>SLT0010515</v>
          </cell>
          <cell r="C1727" t="str">
            <v>驾驶员通风加热开关</v>
          </cell>
        </row>
        <row r="1728">
          <cell r="B1728" t="str">
            <v>TST0000249</v>
          </cell>
          <cell r="C1728" t="str">
            <v>ф25*180</v>
          </cell>
        </row>
        <row r="1729">
          <cell r="B1729" t="str">
            <v>SBS0010157</v>
          </cell>
          <cell r="C1729" t="str">
            <v>K1标准（上小背）布套</v>
          </cell>
        </row>
        <row r="1730">
          <cell r="B1730" t="str">
            <v>SBS0010158</v>
          </cell>
          <cell r="C1730" t="str">
            <v>K1标准（中间背）布套</v>
          </cell>
        </row>
        <row r="1731">
          <cell r="B1731" t="str">
            <v>TSY0010120</v>
          </cell>
          <cell r="C1731" t="str">
            <v>通风织物</v>
          </cell>
        </row>
        <row r="1732">
          <cell r="B1732" t="str">
            <v>SLT0001111</v>
          </cell>
          <cell r="C1732" t="str">
            <v>6486司机座骨架</v>
          </cell>
        </row>
        <row r="1733">
          <cell r="B1733" t="str">
            <v>SLT0001112</v>
          </cell>
          <cell r="C1733" t="str">
            <v>6486副司机座垫（骨架）</v>
          </cell>
        </row>
        <row r="1734">
          <cell r="B1734" t="str">
            <v>SHT0000435</v>
          </cell>
          <cell r="C1734" t="str">
            <v>M3000主驾左大护板不带孔</v>
          </cell>
        </row>
        <row r="1735">
          <cell r="B1735" t="str">
            <v>SLT0000176</v>
          </cell>
          <cell r="C1735" t="str">
            <v>6486司机调角器(主动</v>
          </cell>
        </row>
        <row r="1736">
          <cell r="B1736" t="str">
            <v>SLT0000183</v>
          </cell>
          <cell r="C1736" t="str">
            <v>6486副司机调角器主动</v>
          </cell>
        </row>
        <row r="1737">
          <cell r="B1737" t="str">
            <v>SLT0002421</v>
          </cell>
          <cell r="C1737" t="str">
            <v>靠背通风袋体</v>
          </cell>
        </row>
        <row r="1738">
          <cell r="B1738" t="str">
            <v>REM0010169</v>
          </cell>
          <cell r="C1738" t="str">
            <v>H6左镜杆</v>
          </cell>
        </row>
        <row r="1739">
          <cell r="B1739" t="str">
            <v>REM0010229</v>
          </cell>
          <cell r="C1739" t="str">
            <v>H6右镜杆</v>
          </cell>
        </row>
        <row r="1740">
          <cell r="B1740" t="str">
            <v>TST0000156</v>
          </cell>
          <cell r="C1740" t="str">
            <v>ф20.5*80冲针</v>
          </cell>
        </row>
        <row r="1741">
          <cell r="B1741" t="str">
            <v>SLT0002599</v>
          </cell>
          <cell r="C1741" t="str">
            <v>k1窄车460司机座布套</v>
          </cell>
        </row>
        <row r="1742">
          <cell r="B1742" t="str">
            <v>SLT0000781</v>
          </cell>
          <cell r="C1742" t="str">
            <v>M4司机座框总成</v>
          </cell>
        </row>
        <row r="1743">
          <cell r="B1743" t="str">
            <v>SLT0002594</v>
          </cell>
          <cell r="C1743" t="str">
            <v>k1左舵二三排单人背布套</v>
          </cell>
        </row>
        <row r="1744">
          <cell r="B1744" t="str">
            <v>TWT0000069</v>
          </cell>
          <cell r="C1744" t="str">
            <v>方管不锈钢</v>
          </cell>
        </row>
        <row r="1745">
          <cell r="B1745" t="str">
            <v>SHT0002292</v>
          </cell>
          <cell r="C1745" t="str">
            <v>备胎紧固器总成</v>
          </cell>
        </row>
        <row r="1746">
          <cell r="B1746" t="str">
            <v>TCT0000007</v>
          </cell>
          <cell r="C1746" t="str">
            <v>表调剂碱</v>
          </cell>
        </row>
        <row r="1747">
          <cell r="B1747" t="str">
            <v>SHT0002339</v>
          </cell>
          <cell r="C1747" t="str">
            <v>左前围扶手及铰链总成</v>
          </cell>
        </row>
        <row r="1748">
          <cell r="B1748" t="str">
            <v>SHT0002340</v>
          </cell>
          <cell r="C1748" t="str">
            <v>右前围扶手及铰链总成</v>
          </cell>
        </row>
        <row r="1749">
          <cell r="B1749" t="str">
            <v>SCS0004171</v>
          </cell>
          <cell r="C1749" t="str">
            <v>B40L中改右侧地锁总成</v>
          </cell>
        </row>
        <row r="1750">
          <cell r="B1750" t="str">
            <v>SCS0004175</v>
          </cell>
          <cell r="C1750" t="str">
            <v>B40L中改左侧地锁总成</v>
          </cell>
        </row>
        <row r="1751">
          <cell r="B1751" t="str">
            <v>SHT0012233</v>
          </cell>
          <cell r="C1751" t="str">
            <v>气弹簧总成</v>
          </cell>
        </row>
        <row r="1752">
          <cell r="B1752" t="str">
            <v>TST0000161</v>
          </cell>
          <cell r="C1752" t="str">
            <v>ф17.5*80冲针</v>
          </cell>
        </row>
        <row r="1753">
          <cell r="B1753" t="str">
            <v>TST0000162</v>
          </cell>
          <cell r="C1753" t="str">
            <v>ф18*80冲针</v>
          </cell>
        </row>
        <row r="1754">
          <cell r="B1754" t="str">
            <v>TST0000173</v>
          </cell>
          <cell r="C1754" t="str">
            <v>ф17.2*60冲针</v>
          </cell>
        </row>
        <row r="1755">
          <cell r="B1755" t="str">
            <v>TST0000252</v>
          </cell>
          <cell r="C1755" t="str">
            <v>ф22*250</v>
          </cell>
        </row>
        <row r="1756">
          <cell r="B1756" t="str">
            <v>TST0000441</v>
          </cell>
          <cell r="C1756" t="str">
            <v>轴承HK253222</v>
          </cell>
        </row>
        <row r="1757">
          <cell r="B1757" t="str">
            <v>TST0000461</v>
          </cell>
          <cell r="C1757" t="str">
            <v>接触器CN16</v>
          </cell>
        </row>
        <row r="1758">
          <cell r="B1758" t="str">
            <v>TST0000511</v>
          </cell>
          <cell r="C1758" t="str">
            <v>方尺20cm</v>
          </cell>
        </row>
        <row r="1759">
          <cell r="B1759" t="str">
            <v>SLT0000619</v>
          </cell>
          <cell r="C1759" t="str">
            <v>K1-G7一排支腿</v>
          </cell>
        </row>
        <row r="1760">
          <cell r="B1760" t="str">
            <v>SLT0000622</v>
          </cell>
          <cell r="C1760" t="str">
            <v>K1-G7二排支腿</v>
          </cell>
        </row>
        <row r="1761">
          <cell r="B1761" t="str">
            <v>TST0000390</v>
          </cell>
          <cell r="C1761" t="str">
            <v>冲头φ5.5*φ8.05*54</v>
          </cell>
        </row>
        <row r="1762">
          <cell r="B1762" t="str">
            <v>SHT0000773</v>
          </cell>
          <cell r="C1762" t="str">
            <v>H4下卧铺护网总成</v>
          </cell>
        </row>
        <row r="1763">
          <cell r="B1763" t="str">
            <v>SLT0001102</v>
          </cell>
          <cell r="C1763" t="str">
            <v>K1窄车单人背（骨架）</v>
          </cell>
        </row>
        <row r="1764">
          <cell r="B1764" t="str">
            <v>TST0000265</v>
          </cell>
          <cell r="C1764" t="str">
            <v>ф25×120导柱销</v>
          </cell>
        </row>
        <row r="1765">
          <cell r="B1765" t="str">
            <v>SLT0001674</v>
          </cell>
          <cell r="C1765" t="str">
            <v>副司机座钢丝</v>
          </cell>
        </row>
        <row r="1766">
          <cell r="B1766" t="str">
            <v>SLT0002646</v>
          </cell>
          <cell r="C1766" t="str">
            <v>K1标准宽车司机背布套</v>
          </cell>
        </row>
        <row r="1767">
          <cell r="B1767" t="str">
            <v>TSY0000205</v>
          </cell>
          <cell r="C1767" t="str">
            <v>辅料皮革EM100</v>
          </cell>
        </row>
        <row r="1768">
          <cell r="B1768" t="str">
            <v>TMP5004024</v>
          </cell>
          <cell r="C1768" t="str">
            <v>清漆稀释剂SV41-038A</v>
          </cell>
        </row>
        <row r="1769">
          <cell r="B1769" t="str">
            <v>TST0001708</v>
          </cell>
          <cell r="C1769" t="str">
            <v>钻头6.9</v>
          </cell>
        </row>
        <row r="1770">
          <cell r="B1770" t="str">
            <v>TST0000363</v>
          </cell>
          <cell r="C1770" t="str">
            <v>尼龙草</v>
          </cell>
        </row>
        <row r="1771">
          <cell r="B1771" t="str">
            <v>TST0001892</v>
          </cell>
          <cell r="C1771" t="str">
            <v>铝锭</v>
          </cell>
        </row>
        <row r="1772">
          <cell r="B1772" t="str">
            <v>SLT0002579</v>
          </cell>
          <cell r="C1772" t="str">
            <v>k1右舵三排单人座布套</v>
          </cell>
        </row>
        <row r="1773">
          <cell r="B1773" t="str">
            <v>TST0000396</v>
          </cell>
          <cell r="C1773" t="str">
            <v>冲头φ8.15*φ10*54</v>
          </cell>
        </row>
        <row r="1774">
          <cell r="B1774" t="str">
            <v>SHT0000595</v>
          </cell>
          <cell r="C1774" t="str">
            <v>重卡吊铺上面硬质棉</v>
          </cell>
        </row>
        <row r="1775">
          <cell r="B1775" t="str">
            <v>TST0001579</v>
          </cell>
          <cell r="C1775" t="str">
            <v>色带(88*70碳带)</v>
          </cell>
        </row>
        <row r="1776">
          <cell r="B1776" t="str">
            <v>TST0001579</v>
          </cell>
          <cell r="C1776" t="str">
            <v>色带(88*70碳带)</v>
          </cell>
        </row>
        <row r="1777">
          <cell r="B1777" t="str">
            <v>RSM0000189</v>
          </cell>
          <cell r="C1777" t="str">
            <v>华菱H08右驾平顶前下视镜</v>
          </cell>
        </row>
        <row r="1778">
          <cell r="B1778" t="str">
            <v>SLT0002045</v>
          </cell>
          <cell r="C1778" t="str">
            <v>左舵深灰仿皮二排单人座</v>
          </cell>
        </row>
        <row r="1779">
          <cell r="B1779" t="str">
            <v>SLT0002578</v>
          </cell>
          <cell r="C1779" t="str">
            <v>k1右舵二排单人座布套</v>
          </cell>
        </row>
        <row r="1780">
          <cell r="B1780" t="str">
            <v>SLT0001728</v>
          </cell>
          <cell r="C1780" t="str">
            <v>K1窄车右舵单人三排座</v>
          </cell>
        </row>
        <row r="1781">
          <cell r="B1781" t="str">
            <v>SLT0002604</v>
          </cell>
          <cell r="C1781" t="str">
            <v>k1窄车三排单人座布套</v>
          </cell>
        </row>
        <row r="1782">
          <cell r="B1782" t="str">
            <v>SCS0004408</v>
          </cell>
          <cell r="C1782" t="str">
            <v>中改左座椅右侧调角器组合</v>
          </cell>
        </row>
        <row r="1783">
          <cell r="B1783" t="str">
            <v>SCS0004411</v>
          </cell>
          <cell r="C1783" t="str">
            <v>中改右座椅左侧调角器组合</v>
          </cell>
        </row>
        <row r="1784">
          <cell r="B1784" t="str">
            <v>SHT0001074</v>
          </cell>
          <cell r="C1784" t="str">
            <v>副驾左星盘 122087X无轴</v>
          </cell>
        </row>
        <row r="1785">
          <cell r="B1785" t="str">
            <v>SHT0001075</v>
          </cell>
          <cell r="C1785" t="str">
            <v>主驾右星盘 1222086X无轴</v>
          </cell>
        </row>
        <row r="1786">
          <cell r="B1786" t="str">
            <v>SHT0010300</v>
          </cell>
          <cell r="C1786" t="str">
            <v>主驾驶从动侧圆盘</v>
          </cell>
        </row>
        <row r="1787">
          <cell r="B1787" t="str">
            <v>SHT0010412</v>
          </cell>
          <cell r="C1787" t="str">
            <v>副驾驶从动侧圆盘总成</v>
          </cell>
        </row>
        <row r="1788">
          <cell r="B1788" t="str">
            <v>SHT0000544</v>
          </cell>
          <cell r="C1788" t="str">
            <v>H4副司机座框总成</v>
          </cell>
        </row>
        <row r="1789">
          <cell r="B1789" t="str">
            <v>SHT0000544</v>
          </cell>
          <cell r="C1789" t="str">
            <v>H4副司机座框总成</v>
          </cell>
        </row>
        <row r="1790">
          <cell r="B1790" t="str">
            <v>TMP5004015</v>
          </cell>
          <cell r="C1790" t="str">
            <v>清漆稀释剂A633-64</v>
          </cell>
        </row>
        <row r="1791">
          <cell r="B1791" t="str">
            <v>TST0000310</v>
          </cell>
          <cell r="C1791" t="str">
            <v>压紧器304F</v>
          </cell>
        </row>
        <row r="1792">
          <cell r="B1792" t="str">
            <v>TST0000506</v>
          </cell>
          <cell r="C1792" t="str">
            <v>快速夹钳305</v>
          </cell>
        </row>
        <row r="1793">
          <cell r="B1793" t="str">
            <v>SLT0001055</v>
          </cell>
          <cell r="C1793" t="str">
            <v>二排单人座垫护面总成</v>
          </cell>
        </row>
        <row r="1794">
          <cell r="B1794" t="str">
            <v>REM0002326</v>
          </cell>
          <cell r="C1794" t="str">
            <v>济南重汽轻卡右镜座</v>
          </cell>
        </row>
        <row r="1795">
          <cell r="B1795" t="str">
            <v>TFT0000018</v>
          </cell>
          <cell r="C1795" t="str">
            <v>开孔剂（发泡）</v>
          </cell>
        </row>
        <row r="1796">
          <cell r="B1796" t="str">
            <v>TMA0000026</v>
          </cell>
          <cell r="C1796" t="str">
            <v>M31RB包装箱</v>
          </cell>
        </row>
        <row r="1797">
          <cell r="B1797" t="str">
            <v>TMA0000026</v>
          </cell>
          <cell r="C1797" t="str">
            <v>M31RB包装箱</v>
          </cell>
        </row>
        <row r="1798">
          <cell r="B1798" t="str">
            <v>SHT0010587</v>
          </cell>
          <cell r="C1798" t="str">
            <v>中间座靠背护面总成</v>
          </cell>
        </row>
        <row r="1799">
          <cell r="B1799" t="str">
            <v>TST0000383</v>
          </cell>
          <cell r="C1799" t="str">
            <v>冲头φ10*φ9.5*70</v>
          </cell>
        </row>
        <row r="1800">
          <cell r="B1800" t="str">
            <v>SLT0002651</v>
          </cell>
          <cell r="C1800" t="str">
            <v>K1标准（上小背）布套</v>
          </cell>
        </row>
        <row r="1801">
          <cell r="B1801" t="str">
            <v>SLT0002652</v>
          </cell>
          <cell r="C1801" t="str">
            <v>K1标准（中间背）布套</v>
          </cell>
        </row>
        <row r="1802">
          <cell r="B1802" t="str">
            <v>SLT0000054</v>
          </cell>
          <cell r="C1802" t="str">
            <v>M3右舵司机背滑轨(被)</v>
          </cell>
        </row>
        <row r="1803">
          <cell r="B1803" t="str">
            <v>SLT0002572</v>
          </cell>
          <cell r="C1803" t="str">
            <v>k1司机座布套（新面料）</v>
          </cell>
        </row>
        <row r="1804">
          <cell r="B1804" t="str">
            <v>SHT0000780</v>
          </cell>
          <cell r="C1804" t="str">
            <v>气弹簧总成</v>
          </cell>
        </row>
        <row r="1805">
          <cell r="B1805" t="str">
            <v>SLT0000453</v>
          </cell>
          <cell r="C1805" t="str">
            <v>K1标准二三排单人背布套</v>
          </cell>
        </row>
        <row r="1806">
          <cell r="B1806" t="str">
            <v>SLT0002519</v>
          </cell>
          <cell r="C1806" t="str">
            <v>副驾驶员座椅座垫骨架总成</v>
          </cell>
        </row>
        <row r="1807">
          <cell r="B1807" t="str">
            <v>TSY0000199</v>
          </cell>
          <cell r="C1807" t="str">
            <v>PVC辅料GM100</v>
          </cell>
        </row>
        <row r="1808">
          <cell r="B1808" t="str">
            <v>SHT0011788</v>
          </cell>
          <cell r="C1808" t="str">
            <v>主驾驶靠背四气袋腰托总成</v>
          </cell>
        </row>
        <row r="1809">
          <cell r="B1809" t="str">
            <v>SHT0011788</v>
          </cell>
          <cell r="C1809" t="str">
            <v>主驾驶靠背四气袋腰托总成</v>
          </cell>
        </row>
        <row r="1810">
          <cell r="B1810" t="str">
            <v>SHT0011429</v>
          </cell>
          <cell r="C1810" t="str">
            <v>坐垫舒适性海绵中</v>
          </cell>
        </row>
        <row r="1811">
          <cell r="B1811" t="str">
            <v>SLT0001573</v>
          </cell>
          <cell r="C1811" t="str">
            <v>J6F小背折叠器</v>
          </cell>
        </row>
        <row r="1812">
          <cell r="B1812" t="str">
            <v>TMI0000039</v>
          </cell>
          <cell r="C1812" t="str">
            <v>ABS+PC(S1624黑）</v>
          </cell>
        </row>
        <row r="1813">
          <cell r="B1813" t="str">
            <v>TST0000187</v>
          </cell>
          <cell r="C1813" t="str">
            <v>ф16.1*80冲针</v>
          </cell>
        </row>
        <row r="1814">
          <cell r="B1814" t="str">
            <v>SHT0000554</v>
          </cell>
          <cell r="C1814" t="str">
            <v>驾驶员座垫护面总成</v>
          </cell>
        </row>
        <row r="1815">
          <cell r="B1815" t="str">
            <v>TMP5004005</v>
          </cell>
          <cell r="C1815" t="str">
            <v>稀释剂214.02036(阿克苏)</v>
          </cell>
        </row>
        <row r="1816">
          <cell r="B1816" t="str">
            <v>TMP5004014</v>
          </cell>
          <cell r="C1816" t="str">
            <v>色漆稀释剂A634</v>
          </cell>
        </row>
        <row r="1817">
          <cell r="B1817" t="str">
            <v>TST0001723</v>
          </cell>
          <cell r="C1817" t="str">
            <v>异丙醇</v>
          </cell>
        </row>
        <row r="1818">
          <cell r="B1818" t="str">
            <v>BEC0010162</v>
          </cell>
          <cell r="C1818" t="str">
            <v>单加热线束</v>
          </cell>
        </row>
        <row r="1819">
          <cell r="B1819" t="str">
            <v>BEC0010196</v>
          </cell>
          <cell r="C1819" t="str">
            <v>H6减震座椅SBR线束总成</v>
          </cell>
        </row>
        <row r="1820">
          <cell r="B1820" t="str">
            <v>BEC0010197</v>
          </cell>
          <cell r="C1820" t="str">
            <v>副驾SBR线束总成</v>
          </cell>
        </row>
        <row r="1821">
          <cell r="B1821" t="str">
            <v>TST0000150</v>
          </cell>
          <cell r="C1821" t="str">
            <v>单向阀及附件总成</v>
          </cell>
        </row>
        <row r="1822">
          <cell r="B1822" t="str">
            <v>TST0000165</v>
          </cell>
          <cell r="C1822" t="str">
            <v>ф17*80冲针</v>
          </cell>
        </row>
        <row r="1823">
          <cell r="B1823" t="str">
            <v>TST0000174</v>
          </cell>
          <cell r="C1823" t="str">
            <v>ф16.2*80冲针</v>
          </cell>
        </row>
        <row r="1824">
          <cell r="B1824" t="str">
            <v>TST0000350</v>
          </cell>
          <cell r="C1824" t="str">
            <v>减震垫铁JS78-10-160</v>
          </cell>
        </row>
        <row r="1825">
          <cell r="B1825" t="str">
            <v>TST0000445</v>
          </cell>
          <cell r="C1825" t="str">
            <v>机床床垫</v>
          </cell>
        </row>
        <row r="1826">
          <cell r="B1826" t="str">
            <v>TST0000516</v>
          </cell>
          <cell r="C1826" t="str">
            <v>剪树剪子</v>
          </cell>
        </row>
        <row r="1827">
          <cell r="B1827" t="str">
            <v>TST0000531</v>
          </cell>
          <cell r="C1827" t="str">
            <v>扳手套头φ19</v>
          </cell>
        </row>
        <row r="1828">
          <cell r="B1828" t="str">
            <v>SLT0000804</v>
          </cell>
          <cell r="C1828" t="str">
            <v>M4小背折叠器</v>
          </cell>
        </row>
        <row r="1829">
          <cell r="B1829" t="str">
            <v>SLT0000803</v>
          </cell>
          <cell r="C1829" t="str">
            <v>M4大背折叠器</v>
          </cell>
        </row>
        <row r="1830">
          <cell r="B1830" t="str">
            <v>SLT0002031</v>
          </cell>
          <cell r="C1830" t="str">
            <v>窄车单人靠背骨架总成</v>
          </cell>
        </row>
        <row r="1831">
          <cell r="B1831" t="str">
            <v>TST0000386</v>
          </cell>
          <cell r="C1831" t="str">
            <v>冲头φ8*φ5.2*76</v>
          </cell>
        </row>
        <row r="1832">
          <cell r="B1832" t="str">
            <v>SLT0001572</v>
          </cell>
          <cell r="C1832" t="str">
            <v>J6F大背折叠器</v>
          </cell>
        </row>
        <row r="1833">
          <cell r="B1833" t="str">
            <v>SLT0002628</v>
          </cell>
          <cell r="C1833" t="str">
            <v>K1窄车右舵单人二排座</v>
          </cell>
        </row>
        <row r="1834">
          <cell r="B1834" t="str">
            <v>TSY0000192</v>
          </cell>
          <cell r="C1834" t="str">
            <v>辅料OM-ZY7</v>
          </cell>
        </row>
        <row r="1835">
          <cell r="B1835" t="str">
            <v>TSY0000195</v>
          </cell>
          <cell r="C1835" t="str">
            <v>辅料EM800</v>
          </cell>
        </row>
        <row r="1836">
          <cell r="B1836" t="str">
            <v>TSY0000197</v>
          </cell>
          <cell r="C1836" t="str">
            <v>辅料GM700</v>
          </cell>
        </row>
        <row r="1837">
          <cell r="B1837" t="str">
            <v>TCT0000036</v>
          </cell>
          <cell r="C1837" t="str">
            <v>2600TA磷化开缸剂</v>
          </cell>
        </row>
        <row r="1838">
          <cell r="B1838" t="str">
            <v>RCA0000147</v>
          </cell>
          <cell r="C1838" t="str">
            <v>后翼子板支架总成</v>
          </cell>
        </row>
        <row r="1839">
          <cell r="B1839" t="str">
            <v>RCA0000147</v>
          </cell>
          <cell r="C1839" t="str">
            <v>后翼子板支架总成</v>
          </cell>
        </row>
        <row r="1840">
          <cell r="B1840" t="str">
            <v>TFT0000001</v>
          </cell>
          <cell r="C1840" t="str">
            <v>泡沫成型（黑料）W7025</v>
          </cell>
        </row>
        <row r="1841">
          <cell r="B1841" t="str">
            <v>SLT0000038</v>
          </cell>
          <cell r="C1841" t="str">
            <v>M3驾驶员座垫骨架座框</v>
          </cell>
        </row>
        <row r="1842">
          <cell r="B1842" t="str">
            <v>TSY0000223</v>
          </cell>
          <cell r="C1842" t="str">
            <v>VT辅料OM-ZY3</v>
          </cell>
        </row>
        <row r="1843">
          <cell r="B1843" t="str">
            <v>TSY0000224</v>
          </cell>
          <cell r="C1843" t="str">
            <v>VT辅料OM-ZY3</v>
          </cell>
        </row>
        <row r="1844">
          <cell r="B1844" t="str">
            <v>TSY0000235</v>
          </cell>
          <cell r="C1844" t="str">
            <v>辅料w864</v>
          </cell>
        </row>
        <row r="1845">
          <cell r="B1845" t="str">
            <v>SHT0000574</v>
          </cell>
          <cell r="C1845" t="str">
            <v>H3改型座盆组件</v>
          </cell>
        </row>
        <row r="1846">
          <cell r="B1846" t="str">
            <v>TST0001038</v>
          </cell>
          <cell r="C1846" t="str">
            <v>活扳手300mm</v>
          </cell>
        </row>
        <row r="1847">
          <cell r="B1847" t="str">
            <v>SHT0002436</v>
          </cell>
          <cell r="C1847" t="str">
            <v>卧铺纸箱</v>
          </cell>
        </row>
        <row r="1848">
          <cell r="B1848" t="str">
            <v>TST0001692</v>
          </cell>
          <cell r="C1848" t="str">
            <v>海菱原厂压脚</v>
          </cell>
        </row>
        <row r="1849">
          <cell r="B1849" t="str">
            <v>TST0000358</v>
          </cell>
          <cell r="C1849" t="str">
            <v>断路器</v>
          </cell>
        </row>
        <row r="1850">
          <cell r="B1850" t="str">
            <v>TST0000550</v>
          </cell>
          <cell r="C1850" t="str">
            <v>空开（断路器）3P63A</v>
          </cell>
        </row>
        <row r="1851">
          <cell r="B1851" t="str">
            <v>TST0000558</v>
          </cell>
          <cell r="C1851" t="str">
            <v>轴承51307</v>
          </cell>
        </row>
        <row r="1852">
          <cell r="B1852" t="str">
            <v>TST0000836</v>
          </cell>
          <cell r="C1852" t="str">
            <v>H6套头</v>
          </cell>
        </row>
        <row r="1853">
          <cell r="B1853" t="str">
            <v>TST0000930</v>
          </cell>
          <cell r="C1853" t="str">
            <v>T5灯管</v>
          </cell>
        </row>
        <row r="1854">
          <cell r="B1854" t="str">
            <v>TST0000935</v>
          </cell>
          <cell r="C1854" t="str">
            <v>LED圆头灯</v>
          </cell>
        </row>
        <row r="1855">
          <cell r="B1855" t="str">
            <v>TST0001079</v>
          </cell>
          <cell r="C1855" t="str">
            <v>PVC油任</v>
          </cell>
        </row>
        <row r="1856">
          <cell r="B1856" t="str">
            <v>TST0001172</v>
          </cell>
          <cell r="C1856" t="str">
            <v>合页</v>
          </cell>
        </row>
        <row r="1857">
          <cell r="B1857" t="str">
            <v>TST0001561</v>
          </cell>
          <cell r="C1857" t="str">
            <v>CR12</v>
          </cell>
        </row>
        <row r="1858">
          <cell r="B1858" t="str">
            <v>TST0001608</v>
          </cell>
          <cell r="C1858" t="str">
            <v>PVC胶</v>
          </cell>
        </row>
        <row r="1859">
          <cell r="B1859" t="str">
            <v>TMI0000060</v>
          </cell>
          <cell r="C1859" t="str">
            <v>ABS-HH106</v>
          </cell>
        </row>
        <row r="1860">
          <cell r="B1860" t="str">
            <v>SHT0014319</v>
          </cell>
          <cell r="C1860" t="str">
            <v>主驾驶换挡支架焊接总成</v>
          </cell>
        </row>
        <row r="1861">
          <cell r="B1861" t="str">
            <v>SHT0000689</v>
          </cell>
          <cell r="C1861" t="str">
            <v>气弹簧总成</v>
          </cell>
        </row>
        <row r="1862">
          <cell r="B1862" t="str">
            <v>TSY0000325</v>
          </cell>
          <cell r="C1862" t="str">
            <v>W864出口布料</v>
          </cell>
        </row>
        <row r="1863">
          <cell r="B1863" t="str">
            <v>SHT0000659</v>
          </cell>
          <cell r="C1863" t="str">
            <v>中间座骨架总成</v>
          </cell>
        </row>
        <row r="1864">
          <cell r="B1864" t="str">
            <v>SHT0000674</v>
          </cell>
          <cell r="C1864" t="str">
            <v>重卡中间座垫骨架总成</v>
          </cell>
        </row>
        <row r="1865">
          <cell r="B1865" t="str">
            <v>TSY0000345</v>
          </cell>
          <cell r="C1865" t="str">
            <v>主料9001</v>
          </cell>
        </row>
        <row r="1866">
          <cell r="B1866" t="str">
            <v>TSY0000347</v>
          </cell>
          <cell r="C1866" t="str">
            <v>布料9002</v>
          </cell>
        </row>
        <row r="1867">
          <cell r="B1867" t="str">
            <v>TSY0000608</v>
          </cell>
          <cell r="C1867" t="str">
            <v>主料T656-1</v>
          </cell>
        </row>
        <row r="1868">
          <cell r="B1868" t="str">
            <v>SHT0001641</v>
          </cell>
          <cell r="C1868" t="str">
            <v>阻尼器调节机构总成</v>
          </cell>
        </row>
        <row r="1869">
          <cell r="B1869" t="str">
            <v>SHT0001641</v>
          </cell>
          <cell r="C1869" t="str">
            <v>阻尼器调节机构总成</v>
          </cell>
        </row>
        <row r="1870">
          <cell r="B1870" t="str">
            <v>SLT0002648</v>
          </cell>
          <cell r="C1870" t="str">
            <v>K1标准窄车司机背布套</v>
          </cell>
        </row>
        <row r="1871">
          <cell r="B1871" t="str">
            <v>SHT0012218</v>
          </cell>
          <cell r="C1871" t="str">
            <v>主驾驶靠背四气袋腰托总成</v>
          </cell>
        </row>
        <row r="1872">
          <cell r="B1872" t="str">
            <v>SHT0013265</v>
          </cell>
          <cell r="C1872" t="str">
            <v>副驾驶靠背四气袋腰托总成</v>
          </cell>
        </row>
        <row r="1873">
          <cell r="B1873" t="str">
            <v>SHT0012218</v>
          </cell>
          <cell r="C1873" t="str">
            <v>主驾驶靠背四气袋腰托总成</v>
          </cell>
        </row>
        <row r="1874">
          <cell r="B1874" t="str">
            <v>SCS0000789</v>
          </cell>
          <cell r="C1874" t="str">
            <v>驾驶员座椅底板</v>
          </cell>
        </row>
        <row r="1875">
          <cell r="B1875" t="str">
            <v>SCS0000789</v>
          </cell>
          <cell r="C1875" t="str">
            <v>驾驶员座椅底板</v>
          </cell>
        </row>
        <row r="1876">
          <cell r="B1876" t="str">
            <v>SHT0011046</v>
          </cell>
          <cell r="C1876" t="str">
            <v>阻尼器调节机构</v>
          </cell>
        </row>
        <row r="1877">
          <cell r="B1877" t="str">
            <v>SCS0004567</v>
          </cell>
          <cell r="C1877" t="str">
            <v>主驾调角器核心件R</v>
          </cell>
        </row>
        <row r="1878">
          <cell r="B1878" t="str">
            <v>SCS0004569</v>
          </cell>
          <cell r="C1878" t="str">
            <v>副驾调角器圆盘总成R</v>
          </cell>
        </row>
        <row r="1879">
          <cell r="B1879" t="str">
            <v>SCS0004571</v>
          </cell>
          <cell r="C1879" t="str">
            <v>副驾调角器核心件L</v>
          </cell>
        </row>
        <row r="1880">
          <cell r="B1880" t="str">
            <v>SCS0004573</v>
          </cell>
          <cell r="C1880" t="str">
            <v>主驾调角器圆盘总成L</v>
          </cell>
        </row>
        <row r="1881">
          <cell r="B1881" t="str">
            <v>SHT0011046</v>
          </cell>
          <cell r="C1881" t="str">
            <v>阻尼器调节机构</v>
          </cell>
        </row>
        <row r="1882">
          <cell r="B1882" t="str">
            <v>TST0000108</v>
          </cell>
          <cell r="C1882" t="str">
            <v>ф12.1（钻头）</v>
          </cell>
        </row>
        <row r="1883">
          <cell r="B1883" t="str">
            <v>SLT0000160</v>
          </cell>
          <cell r="C1883" t="str">
            <v>M3-1995副司机小背</v>
          </cell>
        </row>
        <row r="1884">
          <cell r="B1884" t="str">
            <v>SHT0011377</v>
          </cell>
          <cell r="C1884" t="str">
            <v>H6右侧扶手上盖总成</v>
          </cell>
        </row>
        <row r="1885">
          <cell r="B1885" t="str">
            <v>TST0000143</v>
          </cell>
          <cell r="C1885" t="str">
            <v>φ25冲击钻头</v>
          </cell>
        </row>
        <row r="1886">
          <cell r="B1886" t="str">
            <v>TMA0000129</v>
          </cell>
          <cell r="C1886" t="str">
            <v>MV3后视镜纸箱左</v>
          </cell>
        </row>
        <row r="1887">
          <cell r="B1887" t="str">
            <v>TMA0000130</v>
          </cell>
          <cell r="C1887" t="str">
            <v>MV3后视镜纸箱右</v>
          </cell>
        </row>
        <row r="1888">
          <cell r="B1888" t="str">
            <v>TMI0000063</v>
          </cell>
          <cell r="C1888" t="str">
            <v>PA66-G50-BK110</v>
          </cell>
        </row>
        <row r="1889">
          <cell r="B1889" t="str">
            <v>TMA0000129</v>
          </cell>
          <cell r="C1889" t="str">
            <v>MV3后视镜纸箱左</v>
          </cell>
        </row>
        <row r="1890">
          <cell r="B1890" t="str">
            <v>TMA0000130</v>
          </cell>
          <cell r="C1890" t="str">
            <v>MV3后视镜纸箱右</v>
          </cell>
        </row>
        <row r="1891">
          <cell r="B1891" t="str">
            <v>TFT0000072</v>
          </cell>
          <cell r="C1891" t="str">
            <v>脱模剂FDC-82</v>
          </cell>
        </row>
        <row r="1892">
          <cell r="B1892" t="str">
            <v>RCA0000153</v>
          </cell>
          <cell r="C1892" t="str">
            <v>重卡内扶手右瑞沃灰单孔</v>
          </cell>
        </row>
        <row r="1893">
          <cell r="B1893" t="str">
            <v>SCS0004325</v>
          </cell>
          <cell r="C1893" t="str">
            <v>后排座垫骨架总成</v>
          </cell>
        </row>
        <row r="1894">
          <cell r="B1894" t="str">
            <v>SCS0004325</v>
          </cell>
          <cell r="C1894" t="str">
            <v>后排座垫骨架总成</v>
          </cell>
        </row>
        <row r="1895">
          <cell r="B1895" t="str">
            <v>TFT0000089</v>
          </cell>
          <cell r="C1895" t="str">
            <v>脱模剂Felix-EX807</v>
          </cell>
        </row>
        <row r="1896">
          <cell r="B1896" t="str">
            <v>SHT0011438</v>
          </cell>
          <cell r="C1896" t="str">
            <v>靠背舒适性海绵中</v>
          </cell>
        </row>
        <row r="1897">
          <cell r="B1897" t="str">
            <v>REM0010409</v>
          </cell>
          <cell r="C1897" t="str">
            <v>一汽M46主镜片</v>
          </cell>
        </row>
        <row r="1898">
          <cell r="B1898" t="str">
            <v>TST0000943</v>
          </cell>
          <cell r="C1898" t="str">
            <v>铜接头</v>
          </cell>
        </row>
        <row r="1899">
          <cell r="B1899" t="str">
            <v>SHT0014645</v>
          </cell>
          <cell r="C1899" t="str">
            <v>阻尼器调节机构</v>
          </cell>
        </row>
        <row r="1900">
          <cell r="B1900" t="str">
            <v>SBS0010077</v>
          </cell>
          <cell r="C1900" t="str">
            <v>杂物箱总成</v>
          </cell>
        </row>
        <row r="1901">
          <cell r="B1901" t="str">
            <v>SLT0000669</v>
          </cell>
          <cell r="C1901" t="str">
            <v>K1 A2杂物箱</v>
          </cell>
        </row>
        <row r="1902">
          <cell r="B1902" t="str">
            <v>TST0000423</v>
          </cell>
          <cell r="C1902" t="str">
            <v>冲头φ8*5.1*60</v>
          </cell>
        </row>
        <row r="1903">
          <cell r="B1903" t="str">
            <v>TST0001526</v>
          </cell>
          <cell r="C1903" t="str">
            <v>钻头8.8</v>
          </cell>
        </row>
        <row r="1904">
          <cell r="B1904" t="str">
            <v>TST0000202</v>
          </cell>
          <cell r="C1904" t="str">
            <v>冲针φ8.6*68</v>
          </cell>
        </row>
        <row r="1905">
          <cell r="B1905" t="str">
            <v>SHT0012958</v>
          </cell>
          <cell r="C1905" t="str">
            <v>阻尼器调节机构</v>
          </cell>
        </row>
        <row r="1906">
          <cell r="B1906" t="str">
            <v>SLT0000785</v>
          </cell>
          <cell r="C1906" t="str">
            <v>M4司机座盆</v>
          </cell>
        </row>
        <row r="1907">
          <cell r="B1907" t="str">
            <v>SHT0000767</v>
          </cell>
          <cell r="C1907" t="str">
            <v>窄车铰链</v>
          </cell>
        </row>
        <row r="1908">
          <cell r="B1908" t="str">
            <v>TMI0000100</v>
          </cell>
          <cell r="C1908" t="str">
            <v>Pa6+GF50%</v>
          </cell>
        </row>
        <row r="1909">
          <cell r="B1909" t="str">
            <v>SLT0002585</v>
          </cell>
          <cell r="C1909" t="str">
            <v>k1窄车中间背布套新面料</v>
          </cell>
        </row>
        <row r="1910">
          <cell r="B1910" t="str">
            <v>TSY0010270</v>
          </cell>
          <cell r="C1910" t="str">
            <v>织物辅料</v>
          </cell>
        </row>
        <row r="1911">
          <cell r="B1911" t="str">
            <v>SLT0001975</v>
          </cell>
          <cell r="C1911" t="str">
            <v>副驾调角器总成</v>
          </cell>
        </row>
        <row r="1912">
          <cell r="B1912" t="str">
            <v>TST0000160</v>
          </cell>
          <cell r="C1912" t="str">
            <v>ф3.6*6*7*100冲针</v>
          </cell>
        </row>
        <row r="1913">
          <cell r="B1913" t="str">
            <v>TST0000200</v>
          </cell>
          <cell r="C1913" t="str">
            <v>冲针φ3.8*6*7*80</v>
          </cell>
        </row>
        <row r="1914">
          <cell r="B1914" t="str">
            <v>TST0000246</v>
          </cell>
          <cell r="C1914" t="str">
            <v>ф38*160</v>
          </cell>
        </row>
        <row r="1915">
          <cell r="B1915" t="str">
            <v>TST0000489</v>
          </cell>
          <cell r="C1915" t="str">
            <v>法兰球阀DN65</v>
          </cell>
        </row>
        <row r="1916">
          <cell r="B1916" t="str">
            <v>TFT0000069</v>
          </cell>
          <cell r="C1916" t="str">
            <v>黑料MDI-S3815</v>
          </cell>
        </row>
        <row r="1917">
          <cell r="B1917" t="str">
            <v>SCS0006621</v>
          </cell>
          <cell r="C1917" t="str">
            <v>B40V后排安全带双搭扣</v>
          </cell>
        </row>
        <row r="1918">
          <cell r="B1918" t="str">
            <v>SLT0000081</v>
          </cell>
          <cell r="C1918" t="str">
            <v>M3欧马可大折（副司机）</v>
          </cell>
        </row>
        <row r="1919">
          <cell r="B1919" t="str">
            <v>TSY0000284</v>
          </cell>
          <cell r="C1919" t="str">
            <v>辅料黑色织物</v>
          </cell>
        </row>
        <row r="1920">
          <cell r="B1920" t="str">
            <v>REM0000213</v>
          </cell>
          <cell r="C1920" t="str">
            <v>C35DB高配左后视镜珍珠白</v>
          </cell>
        </row>
        <row r="1921">
          <cell r="B1921" t="str">
            <v>SLT0002656</v>
          </cell>
          <cell r="C1921" t="str">
            <v>k1窄车中间背布套</v>
          </cell>
        </row>
        <row r="1922">
          <cell r="B1922" t="str">
            <v>TST0001866</v>
          </cell>
          <cell r="C1922" t="str">
            <v>卡簧钳子</v>
          </cell>
        </row>
        <row r="1923">
          <cell r="B1923" t="str">
            <v>BMM0000005</v>
          </cell>
          <cell r="C1923" t="str">
            <v>B40左电调整机构</v>
          </cell>
        </row>
        <row r="1924">
          <cell r="B1924" t="str">
            <v>BMM0000006</v>
          </cell>
          <cell r="C1924" t="str">
            <v>B40右电调整机构</v>
          </cell>
        </row>
        <row r="1925">
          <cell r="B1925" t="str">
            <v>TST0000354</v>
          </cell>
          <cell r="C1925" t="str">
            <v>塞尺</v>
          </cell>
        </row>
        <row r="1926">
          <cell r="B1926" t="str">
            <v>BEC0010010</v>
          </cell>
          <cell r="C1926" t="str">
            <v>安全带扣延长线束</v>
          </cell>
        </row>
        <row r="1927">
          <cell r="B1927" t="str">
            <v>BEC0010110</v>
          </cell>
          <cell r="C1927" t="str">
            <v>加热开关</v>
          </cell>
        </row>
        <row r="1928">
          <cell r="B1928" t="str">
            <v>SHT0001575</v>
          </cell>
          <cell r="C1928" t="str">
            <v>驾驶员坐垫护面总成</v>
          </cell>
        </row>
        <row r="1929">
          <cell r="B1929" t="str">
            <v>SLT0002545</v>
          </cell>
          <cell r="C1929" t="str">
            <v>左侧手动调角器总成含芯轴</v>
          </cell>
        </row>
        <row r="1930">
          <cell r="B1930" t="str">
            <v>SLT0010435</v>
          </cell>
          <cell r="C1930" t="str">
            <v>右侧手动调角器总成</v>
          </cell>
        </row>
        <row r="1931">
          <cell r="B1931" t="str">
            <v>TCT0000003</v>
          </cell>
          <cell r="C1931" t="str">
            <v>阴极电泳助剂（溶剂）</v>
          </cell>
        </row>
        <row r="1932">
          <cell r="B1932" t="str">
            <v>SLT0010177</v>
          </cell>
          <cell r="C1932" t="str">
            <v>虎V副中间背布套小背</v>
          </cell>
        </row>
        <row r="1933">
          <cell r="B1933" t="str">
            <v>REM0002325</v>
          </cell>
          <cell r="C1933" t="str">
            <v>济南重汽轻卡左镜座</v>
          </cell>
        </row>
        <row r="1934">
          <cell r="B1934" t="str">
            <v>SHT0013271</v>
          </cell>
          <cell r="C1934" t="str">
            <v>副驾阻尼调节手柄总成</v>
          </cell>
        </row>
        <row r="1935">
          <cell r="B1935" t="str">
            <v>SLT0010514</v>
          </cell>
          <cell r="C1935" t="str">
            <v>坐垫通风袋体</v>
          </cell>
        </row>
        <row r="1936">
          <cell r="B1936" t="str">
            <v>SCS0001618</v>
          </cell>
          <cell r="C1936" t="str">
            <v>四分靠背饺链连接总成</v>
          </cell>
        </row>
        <row r="1937">
          <cell r="B1937" t="str">
            <v>SCS0001618</v>
          </cell>
          <cell r="C1937" t="str">
            <v>四分靠背饺链连接总成</v>
          </cell>
        </row>
        <row r="1938">
          <cell r="B1938" t="str">
            <v>SHT0013937</v>
          </cell>
          <cell r="C1938" t="str">
            <v>安全带锁扣总成</v>
          </cell>
        </row>
        <row r="1939">
          <cell r="B1939" t="str">
            <v>SLT0000685</v>
          </cell>
          <cell r="C1939" t="str">
            <v>M3出口80正司机座布套</v>
          </cell>
        </row>
        <row r="1940">
          <cell r="B1940" t="str">
            <v>TST0000107</v>
          </cell>
          <cell r="C1940" t="str">
            <v>ф12（钻头）</v>
          </cell>
        </row>
        <row r="1941">
          <cell r="B1941" t="str">
            <v>SLT0002657</v>
          </cell>
          <cell r="C1941" t="str">
            <v>k1窄车中间座布套</v>
          </cell>
        </row>
        <row r="1942">
          <cell r="B1942" t="str">
            <v>TSY0000472</v>
          </cell>
          <cell r="C1942" t="str">
            <v>布料9003</v>
          </cell>
        </row>
        <row r="1943">
          <cell r="B1943" t="str">
            <v>TST0000218</v>
          </cell>
          <cell r="C1943" t="str">
            <v>冲针φ5.5*8*9*60</v>
          </cell>
        </row>
        <row r="1944">
          <cell r="B1944" t="str">
            <v>TST0000278</v>
          </cell>
          <cell r="C1944" t="str">
            <v>丝锥φ10*1.25</v>
          </cell>
        </row>
        <row r="1945">
          <cell r="B1945" t="str">
            <v>TST0000362</v>
          </cell>
          <cell r="C1945" t="str">
            <v>螺纹锁固厌氧胶</v>
          </cell>
        </row>
        <row r="1946">
          <cell r="B1946" t="str">
            <v>TFT0000065</v>
          </cell>
          <cell r="C1946" t="str">
            <v>黑料WWANNA-8007</v>
          </cell>
        </row>
        <row r="1947">
          <cell r="B1947" t="str">
            <v>TST0000362</v>
          </cell>
          <cell r="C1947" t="str">
            <v>螺纹锁固厌氧胶</v>
          </cell>
        </row>
        <row r="1948">
          <cell r="B1948" t="str">
            <v>TFT0000081</v>
          </cell>
          <cell r="C1948" t="str">
            <v>黑料4885</v>
          </cell>
        </row>
        <row r="1949">
          <cell r="B1949" t="str">
            <v>SLT0002418</v>
          </cell>
          <cell r="C1949" t="str">
            <v>6486前翻10人三人背骨架</v>
          </cell>
        </row>
        <row r="1950">
          <cell r="B1950" t="str">
            <v>SLT0001110</v>
          </cell>
          <cell r="C1950" t="str">
            <v>6486司机背（骨架）</v>
          </cell>
        </row>
        <row r="1951">
          <cell r="B1951" t="str">
            <v>REM0000170</v>
          </cell>
          <cell r="C1951" t="str">
            <v>C35DB面罩(魅力橙)右</v>
          </cell>
        </row>
        <row r="1952">
          <cell r="B1952" t="str">
            <v>TMA0000436</v>
          </cell>
          <cell r="C1952" t="str">
            <v>曼项目前下视镜包装箱</v>
          </cell>
        </row>
        <row r="1953">
          <cell r="B1953" t="str">
            <v>TMA0000436</v>
          </cell>
          <cell r="C1953" t="str">
            <v>曼项目前下视镜包装箱</v>
          </cell>
        </row>
        <row r="1954">
          <cell r="B1954" t="str">
            <v>SLT0000053</v>
          </cell>
          <cell r="C1954" t="str">
            <v>M3右舵司机背滑轨(主)</v>
          </cell>
        </row>
        <row r="1955">
          <cell r="B1955" t="str">
            <v>SLT0000342</v>
          </cell>
          <cell r="C1955" t="str">
            <v>K1司机经济型滑轨</v>
          </cell>
        </row>
        <row r="1956">
          <cell r="B1956" t="str">
            <v>SLT0000343</v>
          </cell>
          <cell r="C1956" t="str">
            <v>K1副司机经济型滑轨</v>
          </cell>
        </row>
        <row r="1957">
          <cell r="B1957" t="str">
            <v>TMI0000016</v>
          </cell>
          <cell r="C1957" t="str">
            <v>PA66+GF45</v>
          </cell>
        </row>
        <row r="1958">
          <cell r="B1958" t="str">
            <v>TMI0000045</v>
          </cell>
          <cell r="C1958" t="str">
            <v>PMMA/VH001(PMMA)(白)</v>
          </cell>
        </row>
        <row r="1959">
          <cell r="B1959" t="str">
            <v>BEC0010011</v>
          </cell>
          <cell r="C1959" t="str">
            <v>加热开关总成</v>
          </cell>
        </row>
        <row r="1960">
          <cell r="B1960" t="str">
            <v>BEC0010012</v>
          </cell>
          <cell r="C1960" t="str">
            <v>通风开关总成</v>
          </cell>
        </row>
        <row r="1961">
          <cell r="B1961" t="str">
            <v>SHT0011430</v>
          </cell>
          <cell r="C1961" t="str">
            <v>坐垫3D网格中</v>
          </cell>
        </row>
        <row r="1962">
          <cell r="B1962" t="str">
            <v>BEC0010109</v>
          </cell>
          <cell r="C1962" t="str">
            <v>通风开关</v>
          </cell>
        </row>
        <row r="1963">
          <cell r="B1963" t="str">
            <v>REM0000169</v>
          </cell>
          <cell r="C1963" t="str">
            <v>C35DB面罩珍珠白右</v>
          </cell>
        </row>
        <row r="1964">
          <cell r="B1964" t="str">
            <v>BPC0010161</v>
          </cell>
          <cell r="C1964" t="str">
            <v>轻卡座椅悬浮阀总成</v>
          </cell>
        </row>
        <row r="1965">
          <cell r="B1965" t="str">
            <v>TST0000230</v>
          </cell>
          <cell r="C1965" t="str">
            <v>矩形螺旋弹簧SWH30-70</v>
          </cell>
        </row>
        <row r="1966">
          <cell r="B1966" t="str">
            <v>SCS0004105</v>
          </cell>
          <cell r="C1966" t="str">
            <v>B40V后排背折叠机构总成L</v>
          </cell>
        </row>
        <row r="1967">
          <cell r="B1967" t="str">
            <v>SCS0004106</v>
          </cell>
          <cell r="C1967" t="str">
            <v>B40V后排背折叠机构总成R</v>
          </cell>
        </row>
        <row r="1968">
          <cell r="B1968" t="str">
            <v>SCS0004105</v>
          </cell>
          <cell r="C1968" t="str">
            <v>B40V后排背折叠机构总成L</v>
          </cell>
        </row>
        <row r="1969">
          <cell r="B1969" t="str">
            <v>SCS0004106</v>
          </cell>
          <cell r="C1969" t="str">
            <v>B40V后排背折叠机构总成R</v>
          </cell>
        </row>
        <row r="1970">
          <cell r="B1970" t="str">
            <v>TMI0000135</v>
          </cell>
          <cell r="C1970" t="str">
            <v>PA6-GF30北鸿科</v>
          </cell>
        </row>
        <row r="1971">
          <cell r="B1971" t="str">
            <v>TST0000628</v>
          </cell>
          <cell r="C1971" t="str">
            <v>尖嘴钳子</v>
          </cell>
        </row>
        <row r="1972">
          <cell r="B1972" t="str">
            <v>TST0001197</v>
          </cell>
          <cell r="C1972" t="str">
            <v>锤子</v>
          </cell>
        </row>
        <row r="1973">
          <cell r="B1973" t="str">
            <v>TST0001733</v>
          </cell>
          <cell r="C1973" t="str">
            <v>除垢剂2#</v>
          </cell>
        </row>
        <row r="1974">
          <cell r="B1974" t="str">
            <v>TST0000515</v>
          </cell>
          <cell r="C1974" t="str">
            <v>尖咀钳子</v>
          </cell>
        </row>
        <row r="1975">
          <cell r="B1975" t="str">
            <v>TST0000592</v>
          </cell>
          <cell r="C1975" t="str">
            <v>轴承UC205</v>
          </cell>
        </row>
        <row r="1976">
          <cell r="B1976" t="str">
            <v>TST0000628</v>
          </cell>
          <cell r="C1976" t="str">
            <v>尖嘴钳子</v>
          </cell>
        </row>
        <row r="1977">
          <cell r="B1977" t="str">
            <v>TST0000975</v>
          </cell>
          <cell r="C1977" t="str">
            <v>斜口钳子</v>
          </cell>
        </row>
        <row r="1978">
          <cell r="B1978" t="str">
            <v>TST0001039</v>
          </cell>
          <cell r="C1978" t="str">
            <v>活扳手250mm</v>
          </cell>
        </row>
        <row r="1979">
          <cell r="B1979" t="str">
            <v>TST0001085</v>
          </cell>
          <cell r="C1979" t="str">
            <v>PVC弯头</v>
          </cell>
        </row>
        <row r="1980">
          <cell r="B1980" t="str">
            <v>TST0001197</v>
          </cell>
          <cell r="C1980" t="str">
            <v>锤子</v>
          </cell>
        </row>
        <row r="1981">
          <cell r="B1981" t="str">
            <v>SCS0004608</v>
          </cell>
          <cell r="C1981" t="str">
            <v>主驾调角器圆盘总成R</v>
          </cell>
        </row>
        <row r="1982">
          <cell r="B1982" t="str">
            <v>SCS0004609</v>
          </cell>
          <cell r="C1982" t="str">
            <v>副驾调角器圆盘总成R</v>
          </cell>
        </row>
        <row r="1983">
          <cell r="B1983" t="str">
            <v>SCS0004610</v>
          </cell>
          <cell r="C1983" t="str">
            <v>副驾调角器圆盘总成L</v>
          </cell>
        </row>
        <row r="1984">
          <cell r="B1984" t="str">
            <v>SCS0004611</v>
          </cell>
          <cell r="C1984" t="str">
            <v>主架调角器圆盘总成L</v>
          </cell>
        </row>
        <row r="1985">
          <cell r="B1985" t="str">
            <v>SLT0002419</v>
          </cell>
          <cell r="C1985" t="str">
            <v>6486三点式六人背骨架</v>
          </cell>
        </row>
        <row r="1986">
          <cell r="B1986" t="str">
            <v>REM0002544</v>
          </cell>
          <cell r="C1986" t="str">
            <v>1540右后视镜</v>
          </cell>
        </row>
        <row r="1987">
          <cell r="B1987" t="str">
            <v>SLT0002501</v>
          </cell>
          <cell r="C1987" t="str">
            <v>副驾驶员座椅座垫骨架总成</v>
          </cell>
        </row>
        <row r="1988">
          <cell r="B1988" t="str">
            <v>SLT0002696</v>
          </cell>
          <cell r="C1988" t="str">
            <v>副驾驶员座椅座垫骨架总成</v>
          </cell>
        </row>
        <row r="1989">
          <cell r="B1989" t="str">
            <v>REM0001142</v>
          </cell>
          <cell r="C1989" t="str">
            <v>B80C左线束合件</v>
          </cell>
        </row>
        <row r="1990">
          <cell r="B1990" t="str">
            <v>REM0001164</v>
          </cell>
          <cell r="C1990" t="str">
            <v>B80C右线束合件</v>
          </cell>
        </row>
        <row r="1991">
          <cell r="B1991" t="str">
            <v>REM0002480</v>
          </cell>
          <cell r="C1991" t="str">
            <v>T5G线束合件(含插接器)</v>
          </cell>
        </row>
        <row r="1992">
          <cell r="B1992" t="str">
            <v>BEC0010142</v>
          </cell>
          <cell r="C1992" t="str">
            <v>加热开关总成</v>
          </cell>
        </row>
        <row r="1993">
          <cell r="B1993" t="str">
            <v>SHT0010954</v>
          </cell>
          <cell r="C1993" t="str">
            <v>驾驶员通风开关</v>
          </cell>
        </row>
        <row r="1994">
          <cell r="B1994" t="str">
            <v>REM0010410</v>
          </cell>
          <cell r="C1994" t="str">
            <v>一汽M46广角镜片</v>
          </cell>
        </row>
        <row r="1995">
          <cell r="B1995" t="str">
            <v>TST0000395</v>
          </cell>
          <cell r="C1995" t="str">
            <v>冲头φ7.1*φ12*80</v>
          </cell>
        </row>
        <row r="1996">
          <cell r="B1996" t="str">
            <v>SLT0000049</v>
          </cell>
          <cell r="C1996" t="str">
            <v>M3右舵80司机座布套</v>
          </cell>
        </row>
        <row r="1997">
          <cell r="B1997" t="str">
            <v>REM0010168</v>
          </cell>
          <cell r="C1997" t="str">
            <v>H6线束合件</v>
          </cell>
        </row>
        <row r="1998">
          <cell r="B1998" t="str">
            <v>SLT0000811</v>
          </cell>
          <cell r="C1998" t="str">
            <v>副驾驶员小背护面总成</v>
          </cell>
        </row>
        <row r="1999">
          <cell r="B1999" t="str">
            <v>SLT0000454</v>
          </cell>
          <cell r="C1999" t="str">
            <v>K1标准二排单人座布套</v>
          </cell>
        </row>
        <row r="2000">
          <cell r="B2000" t="str">
            <v>SLT0000455</v>
          </cell>
          <cell r="C2000" t="str">
            <v>K1标准三排单人座布套</v>
          </cell>
        </row>
        <row r="2001">
          <cell r="B2001" t="str">
            <v>TST0001403</v>
          </cell>
          <cell r="C2001" t="str">
            <v>小磨头</v>
          </cell>
        </row>
        <row r="2002">
          <cell r="B2002" t="str">
            <v>SLT0000099</v>
          </cell>
          <cell r="C2002" t="str">
            <v>欧马可右舵大折</v>
          </cell>
        </row>
        <row r="2003">
          <cell r="B2003" t="str">
            <v>SCS0004568</v>
          </cell>
          <cell r="C2003" t="str">
            <v>主驾调角器核心件R</v>
          </cell>
        </row>
        <row r="2004">
          <cell r="B2004" t="str">
            <v>SCS0004570</v>
          </cell>
          <cell r="C2004" t="str">
            <v>副驾调角器圆盘总成R</v>
          </cell>
        </row>
        <row r="2005">
          <cell r="B2005" t="str">
            <v>SCS0004572</v>
          </cell>
          <cell r="C2005" t="str">
            <v>副驾调角器核心件L</v>
          </cell>
        </row>
        <row r="2006">
          <cell r="B2006" t="str">
            <v>SCS0004574</v>
          </cell>
          <cell r="C2006" t="str">
            <v>主驾调角器圆盘总成L</v>
          </cell>
        </row>
        <row r="2007">
          <cell r="B2007" t="str">
            <v>SCS0004660</v>
          </cell>
          <cell r="C2007" t="str">
            <v>调角器圆盘总成R</v>
          </cell>
        </row>
        <row r="2008">
          <cell r="B2008" t="str">
            <v>SCS0004661</v>
          </cell>
          <cell r="C2008" t="str">
            <v>调角器圆盘总成L</v>
          </cell>
        </row>
        <row r="2009">
          <cell r="B2009" t="str">
            <v>TMI0000053</v>
          </cell>
          <cell r="C2009" t="str">
            <v>PC透明</v>
          </cell>
        </row>
        <row r="2010">
          <cell r="B2010" t="str">
            <v>TMI0000088</v>
          </cell>
          <cell r="C2010" t="str">
            <v>Pa66原包料</v>
          </cell>
        </row>
        <row r="2011">
          <cell r="B2011" t="str">
            <v>SLT0002586</v>
          </cell>
          <cell r="C2011" t="str">
            <v>k1窄车中间座布套新</v>
          </cell>
        </row>
        <row r="2012">
          <cell r="B2012" t="str">
            <v>BEC0010212</v>
          </cell>
          <cell r="C2012" t="str">
            <v>K1副驾座椅SBR</v>
          </cell>
        </row>
        <row r="2013">
          <cell r="B2013" t="str">
            <v>SLT0002426</v>
          </cell>
          <cell r="C2013" t="str">
            <v>坐垫通风袋体及转接风道</v>
          </cell>
        </row>
        <row r="2014">
          <cell r="B2014" t="str">
            <v>SLT0002441</v>
          </cell>
          <cell r="C2014" t="str">
            <v>靠背通风袋体</v>
          </cell>
        </row>
        <row r="2015">
          <cell r="B2015" t="str">
            <v>REM0002272</v>
          </cell>
          <cell r="C2015" t="str">
            <v>T7H线束合件(含插接器)</v>
          </cell>
        </row>
        <row r="2016">
          <cell r="B2016" t="str">
            <v>TFT0000003</v>
          </cell>
          <cell r="C2016" t="str">
            <v>脱模剂（JC3041）</v>
          </cell>
        </row>
        <row r="2017">
          <cell r="B2017" t="str">
            <v>TMI0000132</v>
          </cell>
          <cell r="C2017" t="str">
            <v>PA6+GF50 UVA 2B-S0883</v>
          </cell>
        </row>
        <row r="2018">
          <cell r="B2018" t="str">
            <v>RCA0000122</v>
          </cell>
          <cell r="C2018" t="str">
            <v>M31RB手扣(钢琴黑)</v>
          </cell>
        </row>
        <row r="2019">
          <cell r="B2019" t="str">
            <v>REM0000137</v>
          </cell>
          <cell r="C2019" t="str">
            <v>C35DB面罩珍珠白左</v>
          </cell>
        </row>
        <row r="2020">
          <cell r="B2020" t="str">
            <v>SHT0014636</v>
          </cell>
          <cell r="C2020" t="str">
            <v>右圆盘总成</v>
          </cell>
        </row>
        <row r="2021">
          <cell r="B2021" t="str">
            <v>SLT0000079</v>
          </cell>
          <cell r="C2021" t="str">
            <v>M3-1800加宽小背</v>
          </cell>
        </row>
        <row r="2022">
          <cell r="B2022" t="str">
            <v>SHT0000440</v>
          </cell>
          <cell r="C2022" t="str">
            <v>H4A升级司机座座盆总成</v>
          </cell>
        </row>
        <row r="2023">
          <cell r="B2023" t="str">
            <v>REM0002118</v>
          </cell>
          <cell r="C2023" t="str">
            <v>ETX改型后视镜镜头骨架</v>
          </cell>
        </row>
        <row r="2024">
          <cell r="B2024" t="str">
            <v>TMI0000048</v>
          </cell>
          <cell r="C2024" t="str">
            <v>PA6+GF45</v>
          </cell>
        </row>
        <row r="2025">
          <cell r="B2025" t="str">
            <v>SHT0000546</v>
          </cell>
          <cell r="C2025" t="str">
            <v>H4A升级司机座椅坐垫护面</v>
          </cell>
        </row>
        <row r="2026">
          <cell r="B2026" t="str">
            <v>SHT0000538</v>
          </cell>
          <cell r="C2026" t="str">
            <v>H4副司机座盆总成</v>
          </cell>
        </row>
        <row r="2027">
          <cell r="B2027" t="str">
            <v>SCS0004025</v>
          </cell>
          <cell r="C2027" t="str">
            <v>B40后排垫地锁总成L</v>
          </cell>
        </row>
        <row r="2028">
          <cell r="B2028" t="str">
            <v>SCS0004032</v>
          </cell>
          <cell r="C2028" t="str">
            <v>B40后排垫地锁总成R</v>
          </cell>
        </row>
        <row r="2029">
          <cell r="B2029" t="str">
            <v>TST0000221</v>
          </cell>
          <cell r="C2029" t="str">
            <v>冲针φ9.1*68</v>
          </cell>
        </row>
        <row r="2030">
          <cell r="B2030" t="str">
            <v>BEC0010050</v>
          </cell>
          <cell r="C2030" t="str">
            <v>通风加热开关</v>
          </cell>
        </row>
        <row r="2031">
          <cell r="B2031" t="str">
            <v>TMA0000123</v>
          </cell>
          <cell r="C2031" t="str">
            <v>矿山车纸箱</v>
          </cell>
        </row>
        <row r="2032">
          <cell r="B2032" t="str">
            <v>TMA0000123</v>
          </cell>
          <cell r="C2032" t="str">
            <v>矿山车纸箱</v>
          </cell>
        </row>
        <row r="2033">
          <cell r="B2033" t="str">
            <v>SLT0000686</v>
          </cell>
          <cell r="C2033" t="str">
            <v>M3欧马可司机座盆</v>
          </cell>
        </row>
        <row r="2034">
          <cell r="B2034" t="str">
            <v>SLT0002479</v>
          </cell>
          <cell r="C2034" t="str">
            <v>1730小背布套</v>
          </cell>
        </row>
        <row r="2035">
          <cell r="B2035" t="str">
            <v>SLT0010589</v>
          </cell>
          <cell r="C2035" t="str">
            <v>右侧手动调角器总成</v>
          </cell>
        </row>
        <row r="2036">
          <cell r="B2036" t="str">
            <v>SHT0012429</v>
          </cell>
          <cell r="C2036" t="str">
            <v>驾驶员锁扣总成</v>
          </cell>
        </row>
        <row r="2037">
          <cell r="B2037" t="str">
            <v>TST0001256</v>
          </cell>
          <cell r="C2037" t="str">
            <v>铣刀10</v>
          </cell>
        </row>
        <row r="2038">
          <cell r="B2038" t="str">
            <v>TSY0000599</v>
          </cell>
          <cell r="C2038" t="str">
            <v>布料T068H</v>
          </cell>
        </row>
        <row r="2039">
          <cell r="B2039" t="str">
            <v>TMI0000081</v>
          </cell>
          <cell r="C2039" t="str">
            <v>PA6尼龙切片</v>
          </cell>
        </row>
        <row r="2040">
          <cell r="B2040" t="str">
            <v>TST0000648</v>
          </cell>
          <cell r="C2040" t="str">
            <v>尼龙棒20*</v>
          </cell>
        </row>
        <row r="2041">
          <cell r="B2041" t="str">
            <v>TST0001051</v>
          </cell>
          <cell r="C2041" t="str">
            <v>法兰</v>
          </cell>
        </row>
        <row r="2042">
          <cell r="B2042" t="str">
            <v>TST0001615</v>
          </cell>
          <cell r="C2042" t="str">
            <v>水咀</v>
          </cell>
        </row>
        <row r="2043">
          <cell r="B2043" t="str">
            <v>SHT0001657</v>
          </cell>
          <cell r="C2043" t="str">
            <v>安全带锁扣总成</v>
          </cell>
        </row>
        <row r="2044">
          <cell r="B2044" t="str">
            <v>SLT0010315</v>
          </cell>
          <cell r="C2044" t="str">
            <v>安全带插锁总成</v>
          </cell>
        </row>
        <row r="2045">
          <cell r="B2045" t="str">
            <v>TST0000188</v>
          </cell>
          <cell r="C2045" t="str">
            <v>冲针φ15.5*80</v>
          </cell>
        </row>
        <row r="2046">
          <cell r="B2046" t="str">
            <v>TST0000199</v>
          </cell>
          <cell r="C2046" t="str">
            <v>冲针φ15.6*80</v>
          </cell>
        </row>
        <row r="2047">
          <cell r="B2047" t="str">
            <v>TST0000205</v>
          </cell>
          <cell r="C2047" t="str">
            <v>冲针φ5.5*8*10*80</v>
          </cell>
        </row>
        <row r="2048">
          <cell r="B2048" t="str">
            <v>TST0000412</v>
          </cell>
          <cell r="C2048" t="str">
            <v>冲头φ5.5*φ8*68</v>
          </cell>
        </row>
        <row r="2049">
          <cell r="B2049" t="str">
            <v>TST0000457</v>
          </cell>
          <cell r="C2049" t="str">
            <v>脱料皮子红色</v>
          </cell>
        </row>
        <row r="2050">
          <cell r="B2050" t="str">
            <v>TST0000514</v>
          </cell>
          <cell r="C2050" t="str">
            <v>方尺15*30</v>
          </cell>
        </row>
        <row r="2051">
          <cell r="B2051" t="str">
            <v>TST0000825</v>
          </cell>
          <cell r="C2051" t="str">
            <v>筒夹</v>
          </cell>
        </row>
        <row r="2052">
          <cell r="B2052" t="str">
            <v>TST0000883</v>
          </cell>
          <cell r="C2052" t="str">
            <v>混合气</v>
          </cell>
        </row>
        <row r="2053">
          <cell r="B2053" t="str">
            <v>TST0001246</v>
          </cell>
          <cell r="C2053" t="str">
            <v>钨钢刀</v>
          </cell>
        </row>
        <row r="2054">
          <cell r="B2054" t="str">
            <v>SCS0004788</v>
          </cell>
          <cell r="C2054" t="str">
            <v>副司机左旁接板总成</v>
          </cell>
        </row>
        <row r="2055">
          <cell r="B2055" t="str">
            <v>SLT0001128</v>
          </cell>
          <cell r="C2055" t="str">
            <v>副驾驶员座椅座垫骨架总成</v>
          </cell>
        </row>
        <row r="2056">
          <cell r="B2056" t="str">
            <v>SLT0001128</v>
          </cell>
          <cell r="C2056" t="str">
            <v>副驾驶员座椅座垫骨架总成</v>
          </cell>
        </row>
        <row r="2057">
          <cell r="B2057" t="str">
            <v>SLT0000882</v>
          </cell>
          <cell r="C2057" t="str">
            <v>M3座椅安全带报警器</v>
          </cell>
        </row>
        <row r="2058">
          <cell r="B2058" t="str">
            <v>SLT0001124</v>
          </cell>
          <cell r="C2058" t="str">
            <v>奥铃升级1995钢丝座</v>
          </cell>
        </row>
        <row r="2059">
          <cell r="B2059" t="str">
            <v>TST0000244</v>
          </cell>
          <cell r="C2059" t="str">
            <v>ф25×120</v>
          </cell>
        </row>
        <row r="2060">
          <cell r="B2060" t="str">
            <v>SLT0002690</v>
          </cell>
          <cell r="C2060" t="str">
            <v>虎威2060小背骨架</v>
          </cell>
        </row>
        <row r="2061">
          <cell r="B2061" t="str">
            <v>SHT0014365</v>
          </cell>
          <cell r="C2061" t="str">
            <v>拉带总成左</v>
          </cell>
        </row>
        <row r="2062">
          <cell r="B2062" t="str">
            <v>SHT0014393</v>
          </cell>
          <cell r="C2062" t="str">
            <v>拉带总成右</v>
          </cell>
        </row>
        <row r="2063">
          <cell r="B2063" t="str">
            <v>SLT0000734</v>
          </cell>
          <cell r="C2063" t="str">
            <v>M3-1995小背骨架</v>
          </cell>
        </row>
        <row r="2064">
          <cell r="B2064" t="str">
            <v>TCT0000033</v>
          </cell>
          <cell r="C2064" t="str">
            <v>5176脱脂剂</v>
          </cell>
        </row>
        <row r="2065">
          <cell r="B2065" t="str">
            <v>TCT0000033</v>
          </cell>
          <cell r="C2065" t="str">
            <v>5176脱脂剂</v>
          </cell>
        </row>
        <row r="2066">
          <cell r="B2066" t="str">
            <v>TST0001735</v>
          </cell>
          <cell r="C2066" t="str">
            <v>样板纸 1.25cm*1.5m</v>
          </cell>
        </row>
        <row r="2067">
          <cell r="B2067" t="str">
            <v>REM0010275</v>
          </cell>
          <cell r="C2067" t="str">
            <v>B40L-左线束合件(建国版)</v>
          </cell>
        </row>
        <row r="2068">
          <cell r="B2068" t="str">
            <v>REM0010276</v>
          </cell>
          <cell r="C2068" t="str">
            <v>B40L-右线束合件(建国版)</v>
          </cell>
        </row>
        <row r="2069">
          <cell r="B2069" t="str">
            <v>TCT0000040</v>
          </cell>
          <cell r="C2069" t="str">
            <v>H7107磷化添加剂</v>
          </cell>
        </row>
        <row r="2070">
          <cell r="B2070" t="str">
            <v>REM0002652</v>
          </cell>
          <cell r="C2070" t="str">
            <v>M20改型面罩星辰棕左</v>
          </cell>
        </row>
        <row r="2071">
          <cell r="B2071" t="str">
            <v>SLT0000815</v>
          </cell>
          <cell r="C2071" t="str">
            <v>副驾驶员小背护面总成</v>
          </cell>
        </row>
        <row r="2072">
          <cell r="B2072" t="str">
            <v>RCA0000162</v>
          </cell>
          <cell r="C2072" t="str">
            <v>瑞沃扶手铰链左</v>
          </cell>
        </row>
        <row r="2073">
          <cell r="B2073" t="str">
            <v>RCA0000163</v>
          </cell>
          <cell r="C2073" t="str">
            <v>瑞沃扶手铰链右</v>
          </cell>
        </row>
        <row r="2074">
          <cell r="B2074" t="str">
            <v>SHT0014635</v>
          </cell>
          <cell r="C2074" t="str">
            <v>左圆盘总成</v>
          </cell>
        </row>
        <row r="2075">
          <cell r="B2075" t="str">
            <v>TMA0000469</v>
          </cell>
          <cell r="C2075" t="str">
            <v>A2(1995)补盲镜纸箱</v>
          </cell>
        </row>
        <row r="2076">
          <cell r="B2076" t="str">
            <v>TMA0000473</v>
          </cell>
          <cell r="C2076" t="str">
            <v>M20外后视镜包装箱箱体右</v>
          </cell>
        </row>
        <row r="2077">
          <cell r="B2077" t="str">
            <v>TMA0000474</v>
          </cell>
          <cell r="C2077" t="str">
            <v>M20外后视镜包装箱箱体左</v>
          </cell>
        </row>
        <row r="2078">
          <cell r="B2078" t="str">
            <v>TMA0000469</v>
          </cell>
          <cell r="C2078" t="str">
            <v>A2(1995)补盲镜纸箱</v>
          </cell>
        </row>
        <row r="2079">
          <cell r="B2079" t="str">
            <v>TMA0000473</v>
          </cell>
          <cell r="C2079" t="str">
            <v>M20外后视镜包装箱箱体右</v>
          </cell>
        </row>
        <row r="2080">
          <cell r="B2080" t="str">
            <v>TMA0000474</v>
          </cell>
          <cell r="C2080" t="str">
            <v>M20外后视镜包装箱箱体左</v>
          </cell>
        </row>
        <row r="2081">
          <cell r="B2081" t="str">
            <v>SHT0012352</v>
          </cell>
          <cell r="C2081" t="str">
            <v>头枕面套总成</v>
          </cell>
        </row>
        <row r="2082">
          <cell r="B2082" t="str">
            <v>SLT0010222</v>
          </cell>
          <cell r="C2082" t="str">
            <v>调角器下连接板焊接总成</v>
          </cell>
        </row>
        <row r="2083">
          <cell r="B2083" t="str">
            <v>SLT0002645</v>
          </cell>
          <cell r="C2083" t="str">
            <v>K1标准宽车司机座布套</v>
          </cell>
        </row>
        <row r="2084">
          <cell r="B2084" t="str">
            <v>BEC0000066</v>
          </cell>
          <cell r="C2084" t="str">
            <v>J7F驾驶员通风开关</v>
          </cell>
        </row>
        <row r="2085">
          <cell r="B2085" t="str">
            <v>SHT0010569</v>
          </cell>
          <cell r="C2085" t="str">
            <v>中间座座垫护面总成</v>
          </cell>
        </row>
        <row r="2086">
          <cell r="B2086" t="str">
            <v>SLT0002593</v>
          </cell>
          <cell r="C2086" t="str">
            <v>k1左舵三排单人座布套</v>
          </cell>
        </row>
        <row r="2087">
          <cell r="B2087" t="str">
            <v>SHT0000568</v>
          </cell>
          <cell r="C2087" t="str">
            <v>重卡中间座杂物箱浅灰</v>
          </cell>
        </row>
        <row r="2088">
          <cell r="B2088" t="str">
            <v>SHT0000568</v>
          </cell>
          <cell r="C2088" t="str">
            <v>重卡中间座杂物箱浅灰</v>
          </cell>
        </row>
        <row r="2089">
          <cell r="B2089" t="str">
            <v>SLT0002592</v>
          </cell>
          <cell r="C2089" t="str">
            <v>k1左舵二排单人座布套</v>
          </cell>
        </row>
        <row r="2090">
          <cell r="B2090" t="str">
            <v>TST0000269</v>
          </cell>
          <cell r="C2090" t="str">
            <v>丝锥ф3</v>
          </cell>
        </row>
        <row r="2091">
          <cell r="B2091" t="str">
            <v>SHT0012431</v>
          </cell>
          <cell r="C2091" t="str">
            <v>副驾驶员锁扣总成</v>
          </cell>
        </row>
        <row r="2092">
          <cell r="B2092" t="str">
            <v>TFT0000015</v>
          </cell>
          <cell r="C2092" t="str">
            <v>二乙醇胺(含水50%)</v>
          </cell>
        </row>
        <row r="2093">
          <cell r="B2093" t="str">
            <v>TST0000867</v>
          </cell>
          <cell r="C2093" t="str">
            <v>角带B-2718</v>
          </cell>
        </row>
        <row r="2094">
          <cell r="B2094" t="str">
            <v>TST0000924</v>
          </cell>
          <cell r="C2094" t="str">
            <v>扳牙架</v>
          </cell>
        </row>
        <row r="2095">
          <cell r="B2095" t="str">
            <v>TST0001823</v>
          </cell>
          <cell r="C2095" t="str">
            <v>单向阀CV-02</v>
          </cell>
        </row>
        <row r="2096">
          <cell r="B2096" t="str">
            <v>TFT0000024</v>
          </cell>
          <cell r="C2096" t="str">
            <v>二乙醇胺(不含水)</v>
          </cell>
        </row>
        <row r="2097">
          <cell r="B2097" t="str">
            <v>SLT0000132</v>
          </cell>
          <cell r="C2097" t="str">
            <v>M3-1995杂物箱底右</v>
          </cell>
        </row>
        <row r="2098">
          <cell r="B2098" t="str">
            <v>SLT0000133</v>
          </cell>
          <cell r="C2098" t="str">
            <v>M3-1995杂物箱盖右</v>
          </cell>
        </row>
        <row r="2099">
          <cell r="B2099" t="str">
            <v>BEC0010198</v>
          </cell>
          <cell r="C2099" t="str">
            <v>离位检测总成</v>
          </cell>
        </row>
        <row r="2100">
          <cell r="B2100" t="str">
            <v>TMA0000421</v>
          </cell>
          <cell r="C2100" t="str">
            <v>VT后视镜纸箱</v>
          </cell>
        </row>
        <row r="2101">
          <cell r="B2101" t="str">
            <v>TMA0000421</v>
          </cell>
          <cell r="C2101" t="str">
            <v>VT后视镜纸箱</v>
          </cell>
        </row>
        <row r="2102">
          <cell r="B2102" t="str">
            <v>BMM0000002</v>
          </cell>
          <cell r="C2102" t="str">
            <v>电动镜面驱动器左</v>
          </cell>
        </row>
        <row r="2103">
          <cell r="B2103" t="str">
            <v>BMM0000003</v>
          </cell>
          <cell r="C2103" t="str">
            <v>电动镜面驱动器右</v>
          </cell>
        </row>
        <row r="2104">
          <cell r="B2104" t="str">
            <v>BMM0000029</v>
          </cell>
          <cell r="C2104" t="str">
            <v>T5G右电动大调整机构2008</v>
          </cell>
        </row>
        <row r="2105">
          <cell r="B2105" t="str">
            <v>BMM0000032</v>
          </cell>
          <cell r="C2105" t="str">
            <v>09款电动镜面驱动器左005</v>
          </cell>
        </row>
        <row r="2106">
          <cell r="B2106" t="str">
            <v>BMM0000033</v>
          </cell>
          <cell r="C2106" t="str">
            <v>09款电动镜面驱动器右006</v>
          </cell>
        </row>
        <row r="2107">
          <cell r="B2107" t="str">
            <v>SLT0002633</v>
          </cell>
          <cell r="C2107" t="str">
            <v>K1经济型司机背布套</v>
          </cell>
        </row>
        <row r="2108">
          <cell r="B2108" t="str">
            <v>TMI0000126</v>
          </cell>
          <cell r="C2108" t="str">
            <v>PA6-G50</v>
          </cell>
        </row>
        <row r="2109">
          <cell r="B2109" t="str">
            <v>TST0000190</v>
          </cell>
          <cell r="C2109" t="str">
            <v>冲针φ14.2*80</v>
          </cell>
        </row>
        <row r="2110">
          <cell r="B2110" t="str">
            <v>TST0000491</v>
          </cell>
          <cell r="C2110" t="str">
            <v>喷咀（直型）</v>
          </cell>
        </row>
        <row r="2111">
          <cell r="B2111" t="str">
            <v>TST0000204</v>
          </cell>
          <cell r="C2111" t="str">
            <v>冲针φ6.5*9*10*60</v>
          </cell>
        </row>
        <row r="2112">
          <cell r="B2112" t="str">
            <v>SLT0001692</v>
          </cell>
          <cell r="C2112" t="str">
            <v>M31RB前排头枕总成</v>
          </cell>
        </row>
        <row r="2113">
          <cell r="B2113" t="str">
            <v>REM0002648</v>
          </cell>
          <cell r="C2113" t="str">
            <v>M20改型面罩星辰棕右</v>
          </cell>
        </row>
        <row r="2114">
          <cell r="B2114" t="str">
            <v>SLT0002242</v>
          </cell>
          <cell r="C2114" t="str">
            <v>副驾驶员座椅座垫骨架总成</v>
          </cell>
        </row>
        <row r="2115">
          <cell r="B2115" t="str">
            <v>SLT0002242</v>
          </cell>
          <cell r="C2115" t="str">
            <v>副驾驶员座椅座垫骨架总成</v>
          </cell>
        </row>
        <row r="2116">
          <cell r="B2116" t="str">
            <v>SBS0010246</v>
          </cell>
          <cell r="C2116" t="str">
            <v>左侧手动调角器总成</v>
          </cell>
        </row>
        <row r="2117">
          <cell r="B2117" t="str">
            <v>SLT0002610</v>
          </cell>
          <cell r="C2117" t="str">
            <v>k1跨坐布套（新面料）</v>
          </cell>
        </row>
        <row r="2118">
          <cell r="B2118" t="str">
            <v>SCS0005180</v>
          </cell>
          <cell r="C2118" t="str">
            <v>C50E二排头枕总成织物黑</v>
          </cell>
        </row>
        <row r="2119">
          <cell r="B2119" t="str">
            <v>SHT0000169</v>
          </cell>
          <cell r="C2119" t="str">
            <v>重卡座盆组件</v>
          </cell>
        </row>
        <row r="2120">
          <cell r="B2120" t="str">
            <v>BPC0010243</v>
          </cell>
          <cell r="C2120" t="str">
            <v>驾驶员靠背腰托总成</v>
          </cell>
        </row>
        <row r="2121">
          <cell r="B2121" t="str">
            <v>TMA0000552</v>
          </cell>
          <cell r="C2121" t="str">
            <v>色带（树脂）</v>
          </cell>
        </row>
        <row r="2122">
          <cell r="B2122" t="str">
            <v>SHT0013431</v>
          </cell>
          <cell r="C2122" t="str">
            <v>驾驶员锁扣总成</v>
          </cell>
        </row>
        <row r="2123">
          <cell r="B2123" t="str">
            <v>SLT0000659</v>
          </cell>
          <cell r="C2123" t="str">
            <v>窄车长轴15座三排双人</v>
          </cell>
        </row>
        <row r="2124">
          <cell r="B2124" t="str">
            <v>SLT0000660</v>
          </cell>
          <cell r="C2124" t="str">
            <v>K1 A2折叠板窄车直把</v>
          </cell>
        </row>
        <row r="2125">
          <cell r="B2125" t="str">
            <v>SLT0000670</v>
          </cell>
          <cell r="C2125" t="str">
            <v>K1 A2折叠板宽车弯把</v>
          </cell>
        </row>
        <row r="2126">
          <cell r="B2126" t="str">
            <v>SHT0010907</v>
          </cell>
          <cell r="C2126" t="str">
            <v>阻尼调节机构总成</v>
          </cell>
        </row>
        <row r="2127">
          <cell r="B2127" t="str">
            <v>SLT0000801</v>
          </cell>
          <cell r="C2127" t="str">
            <v>M4小背骨架(2060)</v>
          </cell>
        </row>
        <row r="2128">
          <cell r="B2128" t="str">
            <v>SLT0002423</v>
          </cell>
          <cell r="C2128" t="str">
            <v>安全带插锁总成</v>
          </cell>
        </row>
        <row r="2129">
          <cell r="B2129" t="str">
            <v>SLT0010588</v>
          </cell>
          <cell r="C2129" t="str">
            <v>左侧手动调角器总成</v>
          </cell>
        </row>
        <row r="2130">
          <cell r="B2130" t="str">
            <v>TST0000231</v>
          </cell>
          <cell r="C2130" t="str">
            <v>矩形簧ф20*300蓝色</v>
          </cell>
        </row>
        <row r="2131">
          <cell r="B2131" t="str">
            <v>TMA0000254</v>
          </cell>
          <cell r="C2131" t="str">
            <v>出口捷运(七层)</v>
          </cell>
        </row>
        <row r="2132">
          <cell r="B2132" t="str">
            <v>SLT0002078</v>
          </cell>
          <cell r="C2132" t="str">
            <v>右后视镜大镜头</v>
          </cell>
        </row>
        <row r="2133">
          <cell r="B2133" t="str">
            <v>REM0002632</v>
          </cell>
          <cell r="C2133" t="str">
            <v>H4补盲镜座</v>
          </cell>
        </row>
        <row r="2134">
          <cell r="B2134" t="str">
            <v>REM0002632</v>
          </cell>
          <cell r="C2134" t="str">
            <v>H4补盲镜座</v>
          </cell>
        </row>
        <row r="2135">
          <cell r="B2135" t="str">
            <v>BPC0000008</v>
          </cell>
          <cell r="C2135" t="str">
            <v>气阀气管总成</v>
          </cell>
        </row>
        <row r="2136">
          <cell r="B2136" t="str">
            <v>BPC0000008</v>
          </cell>
          <cell r="C2136" t="str">
            <v>气阀气管总成</v>
          </cell>
        </row>
        <row r="2137">
          <cell r="B2137" t="str">
            <v>SLT0002650</v>
          </cell>
          <cell r="C2137" t="str">
            <v>K1标准窄车司机座布套</v>
          </cell>
        </row>
        <row r="2138">
          <cell r="B2138" t="str">
            <v>SLT0002700</v>
          </cell>
          <cell r="C2138" t="str">
            <v>K1侧翻纸箱</v>
          </cell>
        </row>
        <row r="2139">
          <cell r="B2139" t="str">
            <v>SHT0011067</v>
          </cell>
          <cell r="C2139" t="str">
            <v>靠背泡沫预埋钢丝3</v>
          </cell>
        </row>
        <row r="2140">
          <cell r="B2140" t="str">
            <v>SCS0004787</v>
          </cell>
          <cell r="C2140" t="str">
            <v>副司机右旁接板总成</v>
          </cell>
        </row>
        <row r="2141">
          <cell r="B2141" t="str">
            <v>REM0000942</v>
          </cell>
          <cell r="C2141" t="str">
            <v>6486泡棉胶条</v>
          </cell>
        </row>
        <row r="2142">
          <cell r="B2142" t="str">
            <v>SLT0000673</v>
          </cell>
          <cell r="C2142" t="str">
            <v>k1宽车中间背布套新面料</v>
          </cell>
        </row>
        <row r="2143">
          <cell r="B2143" t="str">
            <v>SLT0000648</v>
          </cell>
          <cell r="C2143" t="str">
            <v>窄车前旋转支架左无头枕</v>
          </cell>
        </row>
        <row r="2144">
          <cell r="B2144" t="str">
            <v>SHT0002185</v>
          </cell>
          <cell r="C2144" t="str">
            <v>H4护网（1400mm)</v>
          </cell>
        </row>
        <row r="2145">
          <cell r="B2145" t="str">
            <v>TMA0000285</v>
          </cell>
          <cell r="C2145" t="str">
            <v>固特灵硅胶专用胶</v>
          </cell>
        </row>
        <row r="2146">
          <cell r="B2146" t="str">
            <v>TMI0000111</v>
          </cell>
          <cell r="C2146" t="str">
            <v>PA6+GF35</v>
          </cell>
        </row>
        <row r="2147">
          <cell r="B2147" t="str">
            <v>TST0001694</v>
          </cell>
          <cell r="C2147" t="str">
            <v>阻漆网50t*1m（W）</v>
          </cell>
        </row>
        <row r="2148">
          <cell r="B2148" t="str">
            <v>SHT0002665</v>
          </cell>
          <cell r="C2148" t="str">
            <v>司机座椅纸箱</v>
          </cell>
        </row>
        <row r="2149">
          <cell r="B2149" t="str">
            <v>TST0000723</v>
          </cell>
          <cell r="C2149" t="str">
            <v>轴承604</v>
          </cell>
        </row>
        <row r="2150">
          <cell r="B2150" t="str">
            <v>TST0001743</v>
          </cell>
          <cell r="C2150" t="str">
            <v>剪线簧片0.3m</v>
          </cell>
        </row>
        <row r="2151">
          <cell r="B2151" t="str">
            <v>TSY0000849</v>
          </cell>
          <cell r="C2151" t="str">
            <v>磨刀石胶圈</v>
          </cell>
        </row>
        <row r="2152">
          <cell r="B2152" t="str">
            <v>TST0000336</v>
          </cell>
          <cell r="C2152" t="str">
            <v>玻璃胶</v>
          </cell>
        </row>
        <row r="2153">
          <cell r="B2153" t="str">
            <v>TST0000338</v>
          </cell>
          <cell r="C2153" t="str">
            <v>法兰止回阀</v>
          </cell>
        </row>
        <row r="2154">
          <cell r="B2154" t="str">
            <v>TST0000440</v>
          </cell>
          <cell r="C2154" t="str">
            <v>轴承NU206EM</v>
          </cell>
        </row>
        <row r="2155">
          <cell r="B2155" t="str">
            <v>TST0000492</v>
          </cell>
          <cell r="C2155" t="str">
            <v>喷咀（锥型）</v>
          </cell>
        </row>
        <row r="2156">
          <cell r="B2156" t="str">
            <v>TST0000555</v>
          </cell>
          <cell r="C2156" t="str">
            <v>轴承51306</v>
          </cell>
        </row>
        <row r="2157">
          <cell r="B2157" t="str">
            <v>TST0000684</v>
          </cell>
          <cell r="C2157" t="str">
            <v>指示牌</v>
          </cell>
        </row>
        <row r="2158">
          <cell r="B2158" t="str">
            <v>TST0001034</v>
          </cell>
          <cell r="C2158" t="str">
            <v>加热带</v>
          </cell>
        </row>
        <row r="2159">
          <cell r="B2159" t="str">
            <v>TST0001068</v>
          </cell>
          <cell r="C2159" t="str">
            <v>插座（五孔）</v>
          </cell>
        </row>
        <row r="2160">
          <cell r="B2160" t="str">
            <v>TST0001154</v>
          </cell>
          <cell r="C2160" t="str">
            <v>连接头</v>
          </cell>
        </row>
        <row r="2161">
          <cell r="B2161" t="str">
            <v>TST0001161</v>
          </cell>
          <cell r="C2161" t="str">
            <v>角带</v>
          </cell>
        </row>
        <row r="2162">
          <cell r="B2162" t="str">
            <v>TST0001619</v>
          </cell>
          <cell r="C2162" t="str">
            <v>铜球阀4分</v>
          </cell>
        </row>
        <row r="2163">
          <cell r="B2163" t="str">
            <v>TST0001819</v>
          </cell>
          <cell r="C2163" t="str">
            <v>弹簧（台钻用）</v>
          </cell>
        </row>
        <row r="2164">
          <cell r="B2164" t="str">
            <v>TST0001860</v>
          </cell>
          <cell r="C2164" t="str">
            <v>中间继电器</v>
          </cell>
        </row>
        <row r="2165">
          <cell r="B2165" t="str">
            <v>TST0001867</v>
          </cell>
          <cell r="C2165" t="str">
            <v>流量计</v>
          </cell>
        </row>
        <row r="2166">
          <cell r="B2166" t="str">
            <v>TST0001868</v>
          </cell>
          <cell r="C2166" t="str">
            <v>减压阀</v>
          </cell>
        </row>
        <row r="2167">
          <cell r="B2167" t="str">
            <v>TST0000280</v>
          </cell>
          <cell r="C2167" t="str">
            <v>丝杠ф20</v>
          </cell>
        </row>
        <row r="2168">
          <cell r="B2168" t="str">
            <v>TST0001732</v>
          </cell>
          <cell r="C2168" t="str">
            <v>中和剂</v>
          </cell>
        </row>
        <row r="2169">
          <cell r="B2169" t="str">
            <v>SLT0002353</v>
          </cell>
          <cell r="C2169" t="str">
            <v>窄车前旋转支架右无头枕</v>
          </cell>
        </row>
        <row r="2170">
          <cell r="B2170" t="str">
            <v>TST0001101</v>
          </cell>
          <cell r="C2170" t="str">
            <v>丝锥架</v>
          </cell>
        </row>
        <row r="2171">
          <cell r="B2171" t="str">
            <v>TST0001050</v>
          </cell>
          <cell r="C2171" t="str">
            <v>防锈剂</v>
          </cell>
        </row>
        <row r="2172">
          <cell r="B2172" t="str">
            <v>TST0001101</v>
          </cell>
          <cell r="C2172" t="str">
            <v>丝锥架</v>
          </cell>
        </row>
        <row r="2173">
          <cell r="B2173" t="str">
            <v>RCA0000212</v>
          </cell>
          <cell r="C2173" t="str">
            <v>副水箱支架</v>
          </cell>
        </row>
        <row r="2174">
          <cell r="B2174" t="str">
            <v>SLT0001066</v>
          </cell>
          <cell r="C2174" t="str">
            <v>K1窄车三排三人翻滚支架</v>
          </cell>
        </row>
        <row r="2175">
          <cell r="B2175" t="str">
            <v>TSY0000147</v>
          </cell>
          <cell r="C2175" t="str">
            <v>H4网-护网1762mm</v>
          </cell>
        </row>
        <row r="2176">
          <cell r="B2176" t="str">
            <v>SLT0000817</v>
          </cell>
          <cell r="C2176" t="str">
            <v>M4小背骨架(1880)</v>
          </cell>
        </row>
        <row r="2177">
          <cell r="B2177" t="str">
            <v>SCS0004134</v>
          </cell>
          <cell r="C2177" t="str">
            <v>B40L安全带锁扣</v>
          </cell>
        </row>
        <row r="2178">
          <cell r="B2178" t="str">
            <v>TST0000184</v>
          </cell>
          <cell r="C2178" t="str">
            <v>ф13.6*80冲针</v>
          </cell>
        </row>
        <row r="2179">
          <cell r="B2179" t="str">
            <v>TST0000234</v>
          </cell>
          <cell r="C2179" t="str">
            <v>可调绞刀</v>
          </cell>
        </row>
        <row r="2180">
          <cell r="B2180" t="str">
            <v>TST0000521</v>
          </cell>
          <cell r="C2180" t="str">
            <v>板牙架φ10</v>
          </cell>
        </row>
        <row r="2181">
          <cell r="B2181" t="str">
            <v>TCT0000038</v>
          </cell>
          <cell r="C2181" t="str">
            <v>H7101磷化添加剂(30KG)</v>
          </cell>
        </row>
        <row r="2182">
          <cell r="B2182" t="str">
            <v>BMM0000009</v>
          </cell>
          <cell r="C2182" t="str">
            <v>M50N电动调整机构</v>
          </cell>
        </row>
        <row r="2183">
          <cell r="B2183" t="str">
            <v>BMM0000020</v>
          </cell>
          <cell r="C2183" t="str">
            <v>C30D电调整机构</v>
          </cell>
        </row>
        <row r="2184">
          <cell r="B2184" t="str">
            <v>SBS0010250</v>
          </cell>
          <cell r="C2184" t="str">
            <v>副驾支腿遮蔽护板总成</v>
          </cell>
        </row>
        <row r="2185">
          <cell r="B2185" t="str">
            <v>TST0000153</v>
          </cell>
          <cell r="C2185" t="str">
            <v>ф10.1*80冲针</v>
          </cell>
        </row>
        <row r="2186">
          <cell r="B2186" t="str">
            <v>TST0000518</v>
          </cell>
          <cell r="C2186" t="str">
            <v>锤子（小）</v>
          </cell>
        </row>
        <row r="2187">
          <cell r="B2187" t="str">
            <v>REM0001660</v>
          </cell>
          <cell r="C2187" t="str">
            <v>1780左镜座</v>
          </cell>
        </row>
        <row r="2188">
          <cell r="B2188" t="str">
            <v>TCT0000001</v>
          </cell>
          <cell r="C2188" t="str">
            <v>KNT826CF色浆（黑）</v>
          </cell>
        </row>
        <row r="2189">
          <cell r="B2189" t="str">
            <v>TCT0000002</v>
          </cell>
          <cell r="C2189" t="str">
            <v>KNT826LF乳液</v>
          </cell>
        </row>
        <row r="2190">
          <cell r="B2190" t="str">
            <v>SLT0000723</v>
          </cell>
          <cell r="C2190" t="str">
            <v>M3 1995杂物箱底</v>
          </cell>
        </row>
        <row r="2191">
          <cell r="B2191" t="str">
            <v>SLT0000750</v>
          </cell>
          <cell r="C2191" t="str">
            <v>M3-1995杂物箱底</v>
          </cell>
        </row>
        <row r="2192">
          <cell r="B2192" t="str">
            <v>TST0000543</v>
          </cell>
          <cell r="C2192" t="str">
            <v>导电杆（机器人用）</v>
          </cell>
        </row>
        <row r="2193">
          <cell r="B2193" t="str">
            <v>TST0000279</v>
          </cell>
          <cell r="C2193" t="str">
            <v>丝杠ф16</v>
          </cell>
        </row>
        <row r="2194">
          <cell r="B2194" t="str">
            <v>TST0000602</v>
          </cell>
          <cell r="C2194" t="str">
            <v>铜球阀3/8</v>
          </cell>
        </row>
        <row r="2195">
          <cell r="B2195" t="str">
            <v>TST0000609</v>
          </cell>
          <cell r="C2195" t="str">
            <v>直尺500mm</v>
          </cell>
        </row>
        <row r="2196">
          <cell r="B2196" t="str">
            <v>SHT0012961</v>
          </cell>
          <cell r="C2196" t="str">
            <v>上卧铺护网总成</v>
          </cell>
        </row>
        <row r="2197">
          <cell r="B2197" t="str">
            <v>SHT0013432</v>
          </cell>
          <cell r="C2197" t="str">
            <v>副驾驶员锁扣总成</v>
          </cell>
        </row>
        <row r="2198">
          <cell r="B2198" t="str">
            <v>SLT0000672</v>
          </cell>
          <cell r="C2198" t="str">
            <v>k1宽车中间座布套新面料</v>
          </cell>
        </row>
        <row r="2199">
          <cell r="B2199" t="str">
            <v>SLT0010191</v>
          </cell>
          <cell r="C2199" t="str">
            <v>安全带插锁总成</v>
          </cell>
        </row>
        <row r="2200">
          <cell r="B2200" t="str">
            <v>SLT0010614</v>
          </cell>
          <cell r="C2200" t="str">
            <v>副驾座垫骨架总成</v>
          </cell>
        </row>
        <row r="2201">
          <cell r="B2201" t="str">
            <v>SLT0002274</v>
          </cell>
          <cell r="C2201" t="str">
            <v>副驾驶座钢丝</v>
          </cell>
        </row>
        <row r="2202">
          <cell r="B2202" t="str">
            <v>REM0002531</v>
          </cell>
          <cell r="C2202" t="str">
            <v>3052下视镜</v>
          </cell>
        </row>
        <row r="2203">
          <cell r="B2203" t="str">
            <v>SLT0010557</v>
          </cell>
          <cell r="C2203" t="str">
            <v>外绞架支撑板组件</v>
          </cell>
        </row>
        <row r="2204">
          <cell r="B2204" t="str">
            <v>SCS0006180</v>
          </cell>
          <cell r="C2204" t="str">
            <v>独立座前翻脚架总成左</v>
          </cell>
        </row>
        <row r="2205">
          <cell r="B2205" t="str">
            <v>SCS0006180</v>
          </cell>
          <cell r="C2205" t="str">
            <v>独立座前翻脚架总成左</v>
          </cell>
        </row>
        <row r="2206">
          <cell r="B2206" t="str">
            <v>SLT0010230</v>
          </cell>
          <cell r="C2206" t="str">
            <v>驾驶员座垫右侧安装板总成</v>
          </cell>
        </row>
        <row r="2207">
          <cell r="B2207" t="str">
            <v>SHT0012545</v>
          </cell>
          <cell r="C2207" t="str">
            <v>靠背3D网格</v>
          </cell>
        </row>
        <row r="2208">
          <cell r="B2208" t="str">
            <v>TST0000525</v>
          </cell>
          <cell r="C2208" t="str">
            <v>板牙φ12</v>
          </cell>
        </row>
        <row r="2209">
          <cell r="B2209" t="str">
            <v>TST0001383</v>
          </cell>
          <cell r="C2209" t="str">
            <v>冲针10*60</v>
          </cell>
        </row>
        <row r="2210">
          <cell r="B2210" t="str">
            <v>REM0002646</v>
          </cell>
          <cell r="C2210" t="str">
            <v>M20改型面罩亮银左</v>
          </cell>
        </row>
        <row r="2211">
          <cell r="B2211" t="str">
            <v>TMI0000102</v>
          </cell>
          <cell r="C2211" t="str">
            <v>PP API-1109UVP2B-T0895</v>
          </cell>
        </row>
        <row r="2212">
          <cell r="B2212" t="str">
            <v>SLT0000442</v>
          </cell>
          <cell r="C2212" t="str">
            <v>K1 四人连体绝缘板</v>
          </cell>
        </row>
        <row r="2213">
          <cell r="B2213" t="str">
            <v>SLT0000706</v>
          </cell>
          <cell r="C2213" t="str">
            <v>M3出口1800小背布套</v>
          </cell>
        </row>
        <row r="2214">
          <cell r="B2214" t="str">
            <v>REM0002647</v>
          </cell>
          <cell r="C2214" t="str">
            <v>M20改型面罩亮银右</v>
          </cell>
        </row>
        <row r="2215">
          <cell r="B2215" t="str">
            <v>REM0000224</v>
          </cell>
          <cell r="C2215" t="str">
            <v>C35DB左高配线束合件</v>
          </cell>
        </row>
        <row r="2216">
          <cell r="B2216" t="str">
            <v>REM0000237</v>
          </cell>
          <cell r="C2216" t="str">
            <v>C35DB右高配线束合件</v>
          </cell>
        </row>
        <row r="2217">
          <cell r="B2217" t="str">
            <v>SLT0000066</v>
          </cell>
          <cell r="C2217" t="str">
            <v>M3 1800杂物箱底右</v>
          </cell>
        </row>
        <row r="2218">
          <cell r="B2218" t="str">
            <v>RSM0010031</v>
          </cell>
          <cell r="C2218" t="str">
            <v>H6补盲镜片</v>
          </cell>
        </row>
        <row r="2219">
          <cell r="B2219" t="str">
            <v>TMI0000092</v>
          </cell>
          <cell r="C2219" t="str">
            <v>AS93V</v>
          </cell>
        </row>
        <row r="2220">
          <cell r="B2220" t="str">
            <v>TST0001241</v>
          </cell>
          <cell r="C2220" t="str">
            <v>黄油</v>
          </cell>
        </row>
        <row r="2221">
          <cell r="B2221" t="str">
            <v>SHT0002666</v>
          </cell>
          <cell r="C2221" t="str">
            <v>副司机座椅纸箱</v>
          </cell>
        </row>
        <row r="2222">
          <cell r="B2222" t="str">
            <v>TST0000627</v>
          </cell>
          <cell r="C2222" t="str">
            <v>墙壁开关</v>
          </cell>
        </row>
        <row r="2223">
          <cell r="B2223" t="str">
            <v>TST0001026</v>
          </cell>
          <cell r="C2223" t="str">
            <v>角带B-2540</v>
          </cell>
        </row>
        <row r="2224">
          <cell r="B2224" t="str">
            <v>REM0000802</v>
          </cell>
          <cell r="C2224" t="str">
            <v>C33DB面罩丹霞红左</v>
          </cell>
        </row>
        <row r="2225">
          <cell r="B2225" t="str">
            <v>SLT0002634</v>
          </cell>
          <cell r="C2225" t="str">
            <v>K1经济型司机座布套</v>
          </cell>
        </row>
        <row r="2226">
          <cell r="B2226" t="str">
            <v>SBS0010249</v>
          </cell>
          <cell r="C2226" t="str">
            <v>主驾遮蔽护板总成</v>
          </cell>
        </row>
        <row r="2227">
          <cell r="B2227" t="str">
            <v>SLT0000092</v>
          </cell>
          <cell r="C2227" t="str">
            <v>M3右舵80小背布套</v>
          </cell>
        </row>
        <row r="2228">
          <cell r="B2228" t="str">
            <v>TST0001205</v>
          </cell>
          <cell r="C2228" t="str">
            <v>变径套</v>
          </cell>
        </row>
        <row r="2229">
          <cell r="B2229" t="str">
            <v>SLT0000724</v>
          </cell>
          <cell r="C2229" t="str">
            <v>M3 1995杂物箱盖</v>
          </cell>
        </row>
        <row r="2230">
          <cell r="B2230" t="str">
            <v>SLT0000751</v>
          </cell>
          <cell r="C2230" t="str">
            <v>M3-1995杂物箱盖</v>
          </cell>
        </row>
        <row r="2231">
          <cell r="B2231" t="str">
            <v>TST0000540</v>
          </cell>
          <cell r="C2231" t="str">
            <v>板牙M24</v>
          </cell>
        </row>
        <row r="2232">
          <cell r="B2232" t="str">
            <v>SHT0011366</v>
          </cell>
          <cell r="C2232" t="str">
            <v>H6左侧扶手上盖总成</v>
          </cell>
        </row>
        <row r="2233">
          <cell r="B2233" t="str">
            <v>SLT0000746</v>
          </cell>
          <cell r="C2233" t="str">
            <v>M3-1800不加宽小背</v>
          </cell>
        </row>
        <row r="2234">
          <cell r="B2234" t="str">
            <v>TMA0000269</v>
          </cell>
          <cell r="C2234" t="str">
            <v>奥铃升级后视镜左包装箱</v>
          </cell>
        </row>
        <row r="2235">
          <cell r="B2235" t="str">
            <v>TMA0000270</v>
          </cell>
          <cell r="C2235" t="str">
            <v>奥铃升级后视镜右包装箱</v>
          </cell>
        </row>
        <row r="2236">
          <cell r="B2236" t="str">
            <v>TMA0000271</v>
          </cell>
          <cell r="C2236" t="str">
            <v>奥铃升级宽车左包装箱</v>
          </cell>
        </row>
        <row r="2237">
          <cell r="B2237" t="str">
            <v>TMA0000272</v>
          </cell>
          <cell r="C2237" t="str">
            <v>奥铃升级宽车右包装箱</v>
          </cell>
        </row>
        <row r="2238">
          <cell r="B2238" t="str">
            <v>TMA0000269</v>
          </cell>
          <cell r="C2238" t="str">
            <v>奥铃升级后视镜左包装箱</v>
          </cell>
        </row>
        <row r="2239">
          <cell r="B2239" t="str">
            <v>TMA0000270</v>
          </cell>
          <cell r="C2239" t="str">
            <v>奥铃升级后视镜右包装箱</v>
          </cell>
        </row>
        <row r="2240">
          <cell r="B2240" t="str">
            <v>SCS0000991</v>
          </cell>
          <cell r="C2240" t="str">
            <v>独立座前翻脚架总成右</v>
          </cell>
        </row>
        <row r="2241">
          <cell r="B2241" t="str">
            <v>SCS0000991</v>
          </cell>
          <cell r="C2241" t="str">
            <v>独立座前翻脚架总成右</v>
          </cell>
        </row>
        <row r="2242">
          <cell r="B2242" t="str">
            <v>SHT0014803</v>
          </cell>
          <cell r="C2242" t="str">
            <v>轻卡座椅悬浮阀总成无腰托</v>
          </cell>
        </row>
        <row r="2243">
          <cell r="B2243" t="str">
            <v>SHT0011709</v>
          </cell>
          <cell r="C2243" t="str">
            <v>连接梁总成</v>
          </cell>
        </row>
        <row r="2244">
          <cell r="B2244" t="str">
            <v>TMA0000275</v>
          </cell>
          <cell r="C2244" t="str">
            <v>新驭菱左包装箱</v>
          </cell>
        </row>
        <row r="2245">
          <cell r="B2245" t="str">
            <v>TMA0000276</v>
          </cell>
          <cell r="C2245" t="str">
            <v>新驭菱右包装箱</v>
          </cell>
        </row>
        <row r="2246">
          <cell r="B2246" t="str">
            <v>BEC0010190</v>
          </cell>
          <cell r="C2246" t="str">
            <v>安全带插锁线延长线</v>
          </cell>
        </row>
        <row r="2247">
          <cell r="B2247" t="str">
            <v>TCT0000041</v>
          </cell>
          <cell r="C2247" t="str">
            <v>H7256氟硅酸根添加剂(25kg</v>
          </cell>
        </row>
        <row r="2248">
          <cell r="B2248" t="str">
            <v>TST0000203</v>
          </cell>
          <cell r="C2248" t="str">
            <v>冲针φ10.1*12*14*70</v>
          </cell>
        </row>
        <row r="2249">
          <cell r="B2249" t="str">
            <v>TST0000210</v>
          </cell>
          <cell r="C2249" t="str">
            <v>冲针φ4.5*7*8*60</v>
          </cell>
        </row>
        <row r="2250">
          <cell r="B2250" t="str">
            <v>TST0000267</v>
          </cell>
          <cell r="C2250" t="str">
            <v>ф22*100导柱销</v>
          </cell>
        </row>
        <row r="2251">
          <cell r="B2251" t="str">
            <v>TST0000302</v>
          </cell>
          <cell r="C2251" t="str">
            <v>气表螺母</v>
          </cell>
        </row>
        <row r="2252">
          <cell r="B2252" t="str">
            <v>TST0000442</v>
          </cell>
          <cell r="C2252" t="str">
            <v>轴承51304</v>
          </cell>
        </row>
        <row r="2253">
          <cell r="B2253" t="str">
            <v>TST0000541</v>
          </cell>
          <cell r="C2253" t="str">
            <v>板牙φ16</v>
          </cell>
        </row>
        <row r="2254">
          <cell r="B2254" t="str">
            <v>REM0002273</v>
          </cell>
          <cell r="C2254" t="str">
            <v>T5G镜杆</v>
          </cell>
        </row>
        <row r="2255">
          <cell r="B2255" t="str">
            <v>TST0000185</v>
          </cell>
          <cell r="C2255" t="str">
            <v>ф15.1*60冲针</v>
          </cell>
        </row>
        <row r="2256">
          <cell r="B2256" t="str">
            <v>RIM0000105</v>
          </cell>
          <cell r="C2256" t="str">
            <v>1B169-70内视镜</v>
          </cell>
        </row>
        <row r="2257">
          <cell r="B2257" t="str">
            <v>TST0000097</v>
          </cell>
          <cell r="C2257" t="str">
            <v>ф4（钻头）</v>
          </cell>
        </row>
        <row r="2258">
          <cell r="B2258" t="str">
            <v>TST0000284</v>
          </cell>
          <cell r="C2258" t="str">
            <v>标准杆ф14</v>
          </cell>
        </row>
        <row r="2259">
          <cell r="B2259" t="str">
            <v>SCS0005306</v>
          </cell>
          <cell r="C2259" t="str">
            <v>扶手骨架组合</v>
          </cell>
        </row>
        <row r="2260">
          <cell r="B2260" t="str">
            <v>SCS0005306</v>
          </cell>
          <cell r="C2260" t="str">
            <v>扶手骨架组合</v>
          </cell>
        </row>
        <row r="2261">
          <cell r="B2261" t="str">
            <v>SHT0011646</v>
          </cell>
          <cell r="C2261" t="str">
            <v>靠背舒适性海绵中下</v>
          </cell>
        </row>
        <row r="2262">
          <cell r="B2262" t="str">
            <v>REM0002001</v>
          </cell>
          <cell r="C2262" t="str">
            <v>1475左后视镜</v>
          </cell>
        </row>
        <row r="2263">
          <cell r="B2263" t="str">
            <v>BEC0000004</v>
          </cell>
          <cell r="C2263" t="str">
            <v>SBR（H32B）</v>
          </cell>
        </row>
        <row r="2264">
          <cell r="B2264" t="str">
            <v>BPC0010177</v>
          </cell>
          <cell r="C2264" t="str">
            <v>速降调节机构总成</v>
          </cell>
        </row>
        <row r="2265">
          <cell r="B2265" t="str">
            <v>SHT0002667</v>
          </cell>
          <cell r="C2265" t="str">
            <v>H3司机座椅纸箱</v>
          </cell>
        </row>
        <row r="2266">
          <cell r="B2266" t="str">
            <v>TST0000438</v>
          </cell>
          <cell r="C2266" t="str">
            <v>送丝簧0.8mm</v>
          </cell>
        </row>
        <row r="2267">
          <cell r="B2267" t="str">
            <v>TST0000677</v>
          </cell>
          <cell r="C2267" t="str">
            <v>轴承6305</v>
          </cell>
        </row>
        <row r="2268">
          <cell r="B2268" t="str">
            <v>SHT0001670</v>
          </cell>
          <cell r="C2268" t="str">
            <v>副驾驶员安全带锁扣总成</v>
          </cell>
        </row>
        <row r="2269">
          <cell r="B2269" t="str">
            <v>TST0000242</v>
          </cell>
          <cell r="C2269" t="str">
            <v>ф20×120</v>
          </cell>
        </row>
        <row r="2270">
          <cell r="B2270" t="str">
            <v>REM0002598</v>
          </cell>
          <cell r="C2270" t="str">
            <v>小欧曼下视镜头总成</v>
          </cell>
        </row>
        <row r="2271">
          <cell r="B2271" t="str">
            <v>TMA0000426</v>
          </cell>
          <cell r="C2271" t="str">
            <v>VT平顶前下视镜包装箱</v>
          </cell>
        </row>
        <row r="2272">
          <cell r="B2272" t="str">
            <v>TMA0000426</v>
          </cell>
          <cell r="C2272" t="str">
            <v>VT平顶前下视镜包装箱</v>
          </cell>
        </row>
        <row r="2273">
          <cell r="B2273" t="str">
            <v>RCA0000106</v>
          </cell>
          <cell r="C2273" t="str">
            <v>扶手</v>
          </cell>
        </row>
        <row r="2274">
          <cell r="B2274" t="str">
            <v>SHT0002343</v>
          </cell>
          <cell r="C2274" t="str">
            <v>扶手</v>
          </cell>
        </row>
        <row r="2275">
          <cell r="B2275" t="str">
            <v>SHT0002344</v>
          </cell>
          <cell r="C2275" t="str">
            <v>扶手</v>
          </cell>
        </row>
        <row r="2276">
          <cell r="B2276" t="str">
            <v>REM0001825</v>
          </cell>
          <cell r="C2276" t="str">
            <v>华菱大镜体</v>
          </cell>
        </row>
        <row r="2277">
          <cell r="B2277" t="str">
            <v>TMA0000425</v>
          </cell>
          <cell r="C2277" t="str">
            <v>VT高顶前下视镜包装箱</v>
          </cell>
        </row>
        <row r="2278">
          <cell r="B2278" t="str">
            <v>TMA0000425</v>
          </cell>
          <cell r="C2278" t="str">
            <v>VT高顶前下视镜包装箱</v>
          </cell>
        </row>
        <row r="2279">
          <cell r="B2279" t="str">
            <v>SLT0000471</v>
          </cell>
          <cell r="C2279" t="str">
            <v>K1右背左调角器连接板</v>
          </cell>
        </row>
        <row r="2280">
          <cell r="B2280" t="str">
            <v>SLT0000599</v>
          </cell>
          <cell r="C2280" t="str">
            <v>1.5小侧翻窄车右前支架</v>
          </cell>
        </row>
        <row r="2281">
          <cell r="B2281" t="str">
            <v>SCS0004391</v>
          </cell>
          <cell r="C2281" t="str">
            <v>左侧地脚固定板组合</v>
          </cell>
        </row>
        <row r="2282">
          <cell r="B2282" t="str">
            <v>SCS0004392</v>
          </cell>
          <cell r="C2282" t="str">
            <v>右侧地脚固定板组合</v>
          </cell>
        </row>
        <row r="2283">
          <cell r="B2283" t="str">
            <v>SCS0004393</v>
          </cell>
          <cell r="C2283" t="str">
            <v>中改地脚固定板组合</v>
          </cell>
        </row>
        <row r="2284">
          <cell r="B2284" t="str">
            <v>SCS0004064</v>
          </cell>
          <cell r="C2284" t="str">
            <v>B40前排内脚架</v>
          </cell>
        </row>
        <row r="2285">
          <cell r="B2285" t="str">
            <v>TMA0000195</v>
          </cell>
          <cell r="C2285" t="str">
            <v>A2下视纸箱</v>
          </cell>
        </row>
        <row r="2286">
          <cell r="B2286" t="str">
            <v>TMA0000195</v>
          </cell>
          <cell r="C2286" t="str">
            <v>A2下视纸箱</v>
          </cell>
        </row>
        <row r="2287">
          <cell r="B2287" t="str">
            <v>TST0000264</v>
          </cell>
          <cell r="C2287" t="str">
            <v>ф25×150导柱销</v>
          </cell>
        </row>
        <row r="2288">
          <cell r="B2288" t="str">
            <v>SLT0000709</v>
          </cell>
          <cell r="C2288" t="str">
            <v>M3出口1995小背布套</v>
          </cell>
        </row>
        <row r="2289">
          <cell r="B2289" t="str">
            <v>SLT0010558</v>
          </cell>
          <cell r="C2289" t="str">
            <v>右调角器焊接组件</v>
          </cell>
        </row>
        <row r="2290">
          <cell r="B2290" t="str">
            <v>TST0000313</v>
          </cell>
          <cell r="C2290" t="str">
            <v>水桶</v>
          </cell>
        </row>
        <row r="2291">
          <cell r="B2291" t="str">
            <v>TST0000243</v>
          </cell>
          <cell r="C2291" t="str">
            <v>ф20×140</v>
          </cell>
        </row>
        <row r="2292">
          <cell r="B2292" t="str">
            <v>TMA0000558</v>
          </cell>
          <cell r="C2292" t="str">
            <v>649胶水</v>
          </cell>
        </row>
        <row r="2293">
          <cell r="B2293" t="str">
            <v>BPC0000063</v>
          </cell>
          <cell r="C2293" t="str">
            <v>驾驶员靠背腰托总成</v>
          </cell>
        </row>
        <row r="2294">
          <cell r="B2294" t="str">
            <v>SHT0011331</v>
          </cell>
          <cell r="C2294" t="str">
            <v>主驾驶靠背两气袋腰托总成</v>
          </cell>
        </row>
        <row r="2295">
          <cell r="B2295" t="str">
            <v>SHT0011779</v>
          </cell>
          <cell r="C2295" t="str">
            <v>副驾驶靠背两气袋腰托总成</v>
          </cell>
        </row>
        <row r="2296">
          <cell r="B2296" t="str">
            <v>SHT0012464</v>
          </cell>
          <cell r="C2296" t="str">
            <v>两气袋腰托总成</v>
          </cell>
        </row>
        <row r="2297">
          <cell r="B2297" t="str">
            <v>SLT0010828</v>
          </cell>
          <cell r="C2297" t="str">
            <v>驾驶员靠背腰托总成</v>
          </cell>
        </row>
        <row r="2298">
          <cell r="B2298" t="str">
            <v>SHT0011331</v>
          </cell>
          <cell r="C2298" t="str">
            <v>主驾驶靠背两气袋腰托总成</v>
          </cell>
        </row>
        <row r="2299">
          <cell r="B2299" t="str">
            <v>SHT0012464</v>
          </cell>
          <cell r="C2299" t="str">
            <v>两气袋腰托总成</v>
          </cell>
        </row>
        <row r="2300">
          <cell r="B2300" t="str">
            <v>SHT0013420</v>
          </cell>
          <cell r="C2300" t="str">
            <v>升降调节右后侧组件</v>
          </cell>
        </row>
        <row r="2301">
          <cell r="B2301" t="str">
            <v>REM0000200</v>
          </cell>
          <cell r="C2301" t="str">
            <v>C35DB左线束合件中配</v>
          </cell>
        </row>
        <row r="2302">
          <cell r="B2302" t="str">
            <v>REM0000211</v>
          </cell>
          <cell r="C2302" t="str">
            <v>C35DB右线束合件中配</v>
          </cell>
        </row>
        <row r="2303">
          <cell r="B2303" t="str">
            <v>TST0000376</v>
          </cell>
          <cell r="C2303" t="str">
            <v>PVC阀门</v>
          </cell>
        </row>
        <row r="2304">
          <cell r="B2304" t="str">
            <v>TMA0000472</v>
          </cell>
          <cell r="C2304" t="str">
            <v>北奔改型前下视镜纸箱</v>
          </cell>
        </row>
        <row r="2305">
          <cell r="B2305" t="str">
            <v>TMA0000472</v>
          </cell>
          <cell r="C2305" t="str">
            <v>北奔改型前下视镜纸箱</v>
          </cell>
        </row>
        <row r="2306">
          <cell r="B2306" t="str">
            <v>TST0000553</v>
          </cell>
          <cell r="C2306" t="str">
            <v>聚氨酯</v>
          </cell>
        </row>
        <row r="2307">
          <cell r="B2307" t="str">
            <v>REM0000801</v>
          </cell>
          <cell r="C2307" t="str">
            <v>C33DB面罩珠光白左</v>
          </cell>
        </row>
        <row r="2308">
          <cell r="B2308" t="str">
            <v>TSY0000085</v>
          </cell>
          <cell r="C2308" t="str">
            <v>黑色平缝线40#/3</v>
          </cell>
        </row>
        <row r="2309">
          <cell r="B2309" t="str">
            <v>TSY0000257</v>
          </cell>
          <cell r="C2309" t="str">
            <v>吊紧带KT-135-2-345</v>
          </cell>
        </row>
        <row r="2310">
          <cell r="B2310" t="str">
            <v>TSY0000280</v>
          </cell>
          <cell r="C2310" t="str">
            <v>M2672蓝色明线20#3股</v>
          </cell>
        </row>
        <row r="2311">
          <cell r="B2311" t="str">
            <v>TSY0000467</v>
          </cell>
          <cell r="C2311" t="str">
            <v>特多龙30#黑色CH071</v>
          </cell>
        </row>
        <row r="2312">
          <cell r="B2312" t="str">
            <v>TSY0000587</v>
          </cell>
          <cell r="C2312" t="str">
            <v>黑色明线20#/3</v>
          </cell>
        </row>
        <row r="2313">
          <cell r="B2313" t="str">
            <v>TSY0000766</v>
          </cell>
          <cell r="C2313" t="str">
            <v>丝光明线3股20#橙黄色</v>
          </cell>
        </row>
        <row r="2314">
          <cell r="B2314" t="str">
            <v>TSY0000858</v>
          </cell>
          <cell r="C2314" t="str">
            <v>浅黄明线20#/3</v>
          </cell>
        </row>
        <row r="2315">
          <cell r="B2315" t="str">
            <v>TMP5007001</v>
          </cell>
          <cell r="C2315" t="str">
            <v>水枪清洗剂</v>
          </cell>
        </row>
        <row r="2316">
          <cell r="B2316" t="str">
            <v>SHT0012873</v>
          </cell>
          <cell r="C2316" t="str">
            <v>滑轨连接梁组件</v>
          </cell>
        </row>
        <row r="2317">
          <cell r="B2317" t="str">
            <v>TST0000130</v>
          </cell>
          <cell r="C2317" t="str">
            <v>φ30*160外方螺丝</v>
          </cell>
        </row>
        <row r="2318">
          <cell r="B2318" t="str">
            <v>TST0000154</v>
          </cell>
          <cell r="C2318" t="str">
            <v>ф12.3*80冲针</v>
          </cell>
        </row>
        <row r="2319">
          <cell r="B2319" t="str">
            <v>TST0000189</v>
          </cell>
          <cell r="C2319" t="str">
            <v>冲针φ15*60</v>
          </cell>
        </row>
        <row r="2320">
          <cell r="B2320" t="str">
            <v>TST0000192</v>
          </cell>
          <cell r="C2320" t="str">
            <v>冲针φ12.7*80</v>
          </cell>
        </row>
        <row r="2321">
          <cell r="B2321" t="str">
            <v>TST0000193</v>
          </cell>
          <cell r="C2321" t="str">
            <v>冲针φ12.5*80</v>
          </cell>
        </row>
        <row r="2322">
          <cell r="B2322" t="str">
            <v>TST0000195</v>
          </cell>
          <cell r="C2322" t="str">
            <v>冲针φ12.2*80</v>
          </cell>
        </row>
        <row r="2323">
          <cell r="B2323" t="str">
            <v>TST0000196</v>
          </cell>
          <cell r="C2323" t="str">
            <v>冲针φ12.1*80</v>
          </cell>
        </row>
        <row r="2324">
          <cell r="B2324" t="str">
            <v>TST0000228</v>
          </cell>
          <cell r="C2324" t="str">
            <v>矩形簧ф18*300（红）</v>
          </cell>
        </row>
        <row r="2325">
          <cell r="B2325" t="str">
            <v>TST0000232</v>
          </cell>
          <cell r="C2325" t="str">
            <v>矩形簧ф20*300红色</v>
          </cell>
        </row>
        <row r="2326">
          <cell r="B2326" t="str">
            <v>TST0000266</v>
          </cell>
          <cell r="C2326" t="str">
            <v>ф18*120导柱销</v>
          </cell>
        </row>
        <row r="2327">
          <cell r="B2327" t="str">
            <v>BPC0000046</v>
          </cell>
          <cell r="C2327" t="str">
            <v>国产气阀</v>
          </cell>
        </row>
        <row r="2328">
          <cell r="B2328" t="str">
            <v>TMI0000014</v>
          </cell>
          <cell r="C2328" t="str">
            <v>ABS757</v>
          </cell>
        </row>
        <row r="2329">
          <cell r="B2329" t="str">
            <v>SCS0004065</v>
          </cell>
          <cell r="C2329" t="str">
            <v>B40前排外脚架</v>
          </cell>
        </row>
        <row r="2330">
          <cell r="B2330" t="str">
            <v>TMA0000462</v>
          </cell>
          <cell r="C2330" t="str">
            <v>H4补盲纸箱</v>
          </cell>
        </row>
        <row r="2331">
          <cell r="B2331" t="str">
            <v>TMA0000462</v>
          </cell>
          <cell r="C2331" t="str">
            <v>H4补盲纸箱</v>
          </cell>
        </row>
        <row r="2332">
          <cell r="B2332" t="str">
            <v>SHT0013393</v>
          </cell>
          <cell r="C2332" t="str">
            <v>升降调节右前侧组件</v>
          </cell>
        </row>
        <row r="2333">
          <cell r="B2333" t="str">
            <v>TMI0000059</v>
          </cell>
          <cell r="C2333" t="str">
            <v>色粉H8162</v>
          </cell>
        </row>
        <row r="2334">
          <cell r="B2334" t="str">
            <v>TMI0000078</v>
          </cell>
          <cell r="C2334" t="str">
            <v>色粉H8152</v>
          </cell>
        </row>
        <row r="2335">
          <cell r="B2335" t="str">
            <v>TMI0000068</v>
          </cell>
          <cell r="C2335" t="str">
            <v>PA6+GF30(短纤)</v>
          </cell>
        </row>
        <row r="2336">
          <cell r="B2336" t="str">
            <v>TMI0000076</v>
          </cell>
          <cell r="C2336" t="str">
            <v>色粉H8178</v>
          </cell>
        </row>
        <row r="2337">
          <cell r="B2337" t="str">
            <v>TMI0000077</v>
          </cell>
          <cell r="C2337" t="str">
            <v>色粉H8167</v>
          </cell>
        </row>
        <row r="2338">
          <cell r="B2338" t="str">
            <v>REM0001889</v>
          </cell>
          <cell r="C2338" t="str">
            <v>一汽军车镜体</v>
          </cell>
        </row>
        <row r="2339">
          <cell r="B2339" t="str">
            <v>SLT0000065</v>
          </cell>
          <cell r="C2339" t="str">
            <v>M3 1800杂物箱盖右</v>
          </cell>
        </row>
        <row r="2340">
          <cell r="B2340" t="str">
            <v>REM0002148</v>
          </cell>
          <cell r="C2340" t="str">
            <v>ETX改型左后视镜下镜臂</v>
          </cell>
        </row>
        <row r="2341">
          <cell r="B2341" t="str">
            <v>REM0002150</v>
          </cell>
          <cell r="C2341" t="str">
            <v>ETX改型右后视镜下镜臂</v>
          </cell>
        </row>
        <row r="2342">
          <cell r="B2342" t="str">
            <v>REM0002148</v>
          </cell>
          <cell r="C2342" t="str">
            <v>ETX改型左后视镜下镜臂</v>
          </cell>
        </row>
        <row r="2343">
          <cell r="B2343" t="str">
            <v>REM0002150</v>
          </cell>
          <cell r="C2343" t="str">
            <v>ETX改型右后视镜下镜臂</v>
          </cell>
        </row>
        <row r="2344">
          <cell r="B2344" t="str">
            <v>TMA0000437</v>
          </cell>
          <cell r="C2344" t="str">
            <v>豪泺纸箱</v>
          </cell>
        </row>
        <row r="2345">
          <cell r="B2345" t="str">
            <v>TMA0000437</v>
          </cell>
          <cell r="C2345" t="str">
            <v>豪泺纸箱</v>
          </cell>
        </row>
        <row r="2346">
          <cell r="B2346" t="str">
            <v>TFT0000056</v>
          </cell>
          <cell r="C2346" t="str">
            <v>TPOP-93/28</v>
          </cell>
        </row>
        <row r="2347">
          <cell r="B2347" t="str">
            <v>TST0000720</v>
          </cell>
          <cell r="C2347" t="str">
            <v>卷尺20米</v>
          </cell>
        </row>
        <row r="2348">
          <cell r="B2348" t="str">
            <v>TST0000739</v>
          </cell>
          <cell r="C2348" t="str">
            <v>机针DP*5*14KN</v>
          </cell>
        </row>
        <row r="2349">
          <cell r="B2349" t="str">
            <v>TST0001663</v>
          </cell>
          <cell r="C2349" t="str">
            <v>阀门</v>
          </cell>
        </row>
        <row r="2350">
          <cell r="B2350" t="str">
            <v>TST0000346</v>
          </cell>
          <cell r="C2350" t="str">
            <v>开孔器</v>
          </cell>
        </row>
        <row r="2351">
          <cell r="B2351" t="str">
            <v>TST0000480</v>
          </cell>
          <cell r="C2351" t="str">
            <v>防水盒</v>
          </cell>
        </row>
        <row r="2352">
          <cell r="B2352" t="str">
            <v>TST0000498</v>
          </cell>
          <cell r="C2352" t="str">
            <v>快速夹钳225-D</v>
          </cell>
        </row>
        <row r="2353">
          <cell r="B2353" t="str">
            <v>TST0000685</v>
          </cell>
          <cell r="C2353" t="str">
            <v>地槽线</v>
          </cell>
        </row>
        <row r="2354">
          <cell r="B2354" t="str">
            <v>TST0000778</v>
          </cell>
          <cell r="C2354" t="str">
            <v>45#圆板</v>
          </cell>
        </row>
        <row r="2355">
          <cell r="B2355" t="str">
            <v>TST0000869</v>
          </cell>
          <cell r="C2355" t="str">
            <v>角带B-1450</v>
          </cell>
        </row>
        <row r="2356">
          <cell r="B2356" t="str">
            <v>TST0001092</v>
          </cell>
          <cell r="C2356" t="str">
            <v>PVC法兰</v>
          </cell>
        </row>
        <row r="2357">
          <cell r="B2357" t="str">
            <v>TST0001663</v>
          </cell>
          <cell r="C2357" t="str">
            <v>阀门</v>
          </cell>
        </row>
        <row r="2358">
          <cell r="B2358" t="str">
            <v>TST0001820</v>
          </cell>
          <cell r="C2358" t="str">
            <v>轴承6206</v>
          </cell>
        </row>
        <row r="2359">
          <cell r="B2359" t="str">
            <v>SHT0001794</v>
          </cell>
          <cell r="C2359" t="str">
            <v>主驾安全带导向钢丝组件</v>
          </cell>
        </row>
        <row r="2360">
          <cell r="B2360" t="str">
            <v>SHT0002584</v>
          </cell>
          <cell r="C2360" t="str">
            <v>副驾安全带导向钢丝组件</v>
          </cell>
        </row>
        <row r="2361">
          <cell r="B2361" t="str">
            <v>SHT0000560</v>
          </cell>
          <cell r="C2361" t="str">
            <v>中间座折叠板右侧左舵</v>
          </cell>
        </row>
        <row r="2362">
          <cell r="B2362" t="str">
            <v>SHT0000560</v>
          </cell>
          <cell r="C2362" t="str">
            <v>中间座折叠板右侧左舵</v>
          </cell>
        </row>
        <row r="2363">
          <cell r="B2363" t="str">
            <v>REM0000469</v>
          </cell>
          <cell r="C2363" t="str">
            <v>ETX改型左后视镜上镜座</v>
          </cell>
        </row>
        <row r="2364">
          <cell r="B2364" t="str">
            <v>REM0000486</v>
          </cell>
          <cell r="C2364" t="str">
            <v>ETX改型右后视镜上镜座</v>
          </cell>
        </row>
        <row r="2365">
          <cell r="B2365" t="str">
            <v>SLT0000735</v>
          </cell>
          <cell r="C2365" t="str">
            <v>M3小背折叠器总成副司机</v>
          </cell>
        </row>
        <row r="2366">
          <cell r="B2366" t="str">
            <v>SLT0000681</v>
          </cell>
          <cell r="C2366" t="str">
            <v>k1窄车中间头枕布套</v>
          </cell>
        </row>
        <row r="2367">
          <cell r="B2367" t="str">
            <v>TST0000344</v>
          </cell>
          <cell r="C2367" t="str">
            <v>弯脖</v>
          </cell>
        </row>
        <row r="2368">
          <cell r="B2368" t="str">
            <v>TMI0000108</v>
          </cell>
          <cell r="C2368" t="str">
            <v>GFPP-30</v>
          </cell>
        </row>
        <row r="2369">
          <cell r="B2369" t="str">
            <v>SLT0000509</v>
          </cell>
          <cell r="C2369" t="str">
            <v>K1前悬转支架左宽车</v>
          </cell>
        </row>
        <row r="2370">
          <cell r="B2370" t="str">
            <v>SLT0000531</v>
          </cell>
          <cell r="C2370" t="str">
            <v>K1前悬转支架右宽车</v>
          </cell>
        </row>
        <row r="2371">
          <cell r="B2371" t="str">
            <v>SHT0002337</v>
          </cell>
          <cell r="C2371" t="str">
            <v>左前支柱扶手</v>
          </cell>
        </row>
        <row r="2372">
          <cell r="B2372" t="str">
            <v>SHT0002338</v>
          </cell>
          <cell r="C2372" t="str">
            <v>右前支柱扶手</v>
          </cell>
        </row>
        <row r="2373">
          <cell r="B2373" t="str">
            <v>SHT0002341</v>
          </cell>
          <cell r="C2373" t="str">
            <v>左前支柱扶手总成-新</v>
          </cell>
        </row>
        <row r="2374">
          <cell r="B2374" t="str">
            <v>SHT0002342</v>
          </cell>
          <cell r="C2374" t="str">
            <v>右前支柱扶手总成-新</v>
          </cell>
        </row>
        <row r="2375">
          <cell r="B2375" t="str">
            <v>RSM0000132</v>
          </cell>
          <cell r="C2375" t="str">
            <v>曼项目补盲镜镜座</v>
          </cell>
        </row>
        <row r="2376">
          <cell r="B2376" t="str">
            <v>RSM0000132</v>
          </cell>
          <cell r="C2376" t="str">
            <v>曼项目补盲镜镜座</v>
          </cell>
        </row>
        <row r="2377">
          <cell r="B2377" t="str">
            <v>SLT0000082</v>
          </cell>
          <cell r="C2377" t="str">
            <v>欧马可小折（副司机）</v>
          </cell>
        </row>
        <row r="2378">
          <cell r="B2378" t="str">
            <v>TMA0000432</v>
          </cell>
          <cell r="C2378" t="str">
            <v>济南重汽轻卡补盲镜纸箱</v>
          </cell>
        </row>
        <row r="2379">
          <cell r="B2379" t="str">
            <v>TMA0000432</v>
          </cell>
          <cell r="C2379" t="str">
            <v>济南重汽轻卡补盲镜纸箱</v>
          </cell>
        </row>
        <row r="2380">
          <cell r="B2380" t="str">
            <v>TMI0000134</v>
          </cell>
          <cell r="C2380" t="str">
            <v>PP-T20(PIM4R-DZ01)</v>
          </cell>
        </row>
        <row r="2381">
          <cell r="B2381" t="str">
            <v>SHT0000487</v>
          </cell>
          <cell r="C2381" t="str">
            <v>H4上卧铺拉带总成</v>
          </cell>
        </row>
        <row r="2382">
          <cell r="B2382" t="str">
            <v>TST0000240</v>
          </cell>
          <cell r="C2382" t="str">
            <v>大切割片</v>
          </cell>
        </row>
        <row r="2383">
          <cell r="B2383" t="str">
            <v>RSM0000210</v>
          </cell>
          <cell r="C2383" t="str">
            <v>北奔前下视镜支座</v>
          </cell>
        </row>
        <row r="2384">
          <cell r="B2384" t="str">
            <v>TMA0000427</v>
          </cell>
          <cell r="C2384" t="str">
            <v>H4前下视镜包装箱</v>
          </cell>
        </row>
        <row r="2385">
          <cell r="B2385" t="str">
            <v>TMA0000427</v>
          </cell>
          <cell r="C2385" t="str">
            <v>H4前下视镜包装箱</v>
          </cell>
        </row>
        <row r="2386">
          <cell r="B2386" t="str">
            <v>REM0001670</v>
          </cell>
          <cell r="C2386" t="str">
            <v>1780右镜座</v>
          </cell>
        </row>
        <row r="2387">
          <cell r="B2387" t="str">
            <v>REM0001670</v>
          </cell>
          <cell r="C2387" t="str">
            <v>1780右镜座</v>
          </cell>
        </row>
        <row r="2388">
          <cell r="B2388" t="str">
            <v>TMA0000206</v>
          </cell>
          <cell r="C2388" t="str">
            <v>1780-32纸箱</v>
          </cell>
        </row>
        <row r="2389">
          <cell r="B2389" t="str">
            <v>TST0001105</v>
          </cell>
          <cell r="C2389" t="str">
            <v>丝杠ф10</v>
          </cell>
        </row>
        <row r="2390">
          <cell r="B2390" t="str">
            <v>SLT0000667</v>
          </cell>
          <cell r="C2390" t="str">
            <v>K1窄体中间背不带木板</v>
          </cell>
        </row>
        <row r="2391">
          <cell r="B2391" t="str">
            <v>RSM0000260</v>
          </cell>
          <cell r="C2391" t="str">
            <v>曼项目右置前下镜座安装臂</v>
          </cell>
        </row>
        <row r="2392">
          <cell r="B2392" t="str">
            <v>RSM0000260</v>
          </cell>
          <cell r="C2392" t="str">
            <v>曼项目右置前下镜座安装臂</v>
          </cell>
        </row>
        <row r="2393">
          <cell r="B2393" t="str">
            <v>REM0000981</v>
          </cell>
          <cell r="C2393" t="str">
            <v>H4左主镜片</v>
          </cell>
        </row>
        <row r="2394">
          <cell r="B2394" t="str">
            <v>REM0000997</v>
          </cell>
          <cell r="C2394" t="str">
            <v>H4右主镜片</v>
          </cell>
        </row>
        <row r="2395">
          <cell r="B2395" t="str">
            <v>SHT0000479</v>
          </cell>
          <cell r="C2395" t="str">
            <v>H4上卧铺防护网支撑管</v>
          </cell>
        </row>
        <row r="2396">
          <cell r="B2396" t="str">
            <v>SHT0000479</v>
          </cell>
          <cell r="C2396" t="str">
            <v>H4上卧铺防护网支撑管</v>
          </cell>
        </row>
        <row r="2397">
          <cell r="B2397" t="str">
            <v>TMA0000218</v>
          </cell>
          <cell r="C2397" t="str">
            <v>1580纸箱右</v>
          </cell>
        </row>
        <row r="2398">
          <cell r="B2398" t="str">
            <v>TMA0000258</v>
          </cell>
          <cell r="C2398" t="str">
            <v>1780-31纸箱</v>
          </cell>
        </row>
        <row r="2399">
          <cell r="B2399" t="str">
            <v>SHT0014013</v>
          </cell>
          <cell r="C2399" t="str">
            <v>H4装车接头总成</v>
          </cell>
        </row>
        <row r="2400">
          <cell r="B2400" t="str">
            <v>SHT0014013</v>
          </cell>
          <cell r="C2400" t="str">
            <v>H4装车接头总成</v>
          </cell>
        </row>
        <row r="2401">
          <cell r="B2401" t="str">
            <v>SHT0011643</v>
          </cell>
          <cell r="C2401" t="str">
            <v>靠背支撑板</v>
          </cell>
        </row>
        <row r="2402">
          <cell r="B2402" t="str">
            <v>SHT0011645</v>
          </cell>
          <cell r="C2402" t="str">
            <v>靠背舒适性海绵中上</v>
          </cell>
        </row>
        <row r="2403">
          <cell r="B2403" t="str">
            <v>DCL0000430</v>
          </cell>
          <cell r="C2403" t="str">
            <v>PEC低密度聚乙烯北京</v>
          </cell>
        </row>
        <row r="2404">
          <cell r="B2404" t="str">
            <v>DCL0000431</v>
          </cell>
          <cell r="C2404" t="str">
            <v>改型PP（本色）北京</v>
          </cell>
        </row>
        <row r="2405">
          <cell r="B2405" t="str">
            <v>TMI0000130</v>
          </cell>
          <cell r="C2405" t="str">
            <v>PEC低密度聚乙烯北京</v>
          </cell>
        </row>
        <row r="2406">
          <cell r="B2406" t="str">
            <v>TMI0000131</v>
          </cell>
          <cell r="C2406" t="str">
            <v>改型PP（本色）北京</v>
          </cell>
        </row>
        <row r="2407">
          <cell r="B2407" t="str">
            <v>SCS0004133</v>
          </cell>
          <cell r="C2407" t="str">
            <v>B40L六分安全带出口罩壳</v>
          </cell>
        </row>
        <row r="2408">
          <cell r="B2408" t="str">
            <v>SHT0002280</v>
          </cell>
          <cell r="C2408" t="str">
            <v>驾驶员安全带锁扣</v>
          </cell>
        </row>
        <row r="2409">
          <cell r="B2409" t="str">
            <v>SHT0002770</v>
          </cell>
          <cell r="C2409" t="str">
            <v>副驾安全带锁扣总成</v>
          </cell>
        </row>
        <row r="2410">
          <cell r="B2410" t="str">
            <v>REM0002980</v>
          </cell>
          <cell r="C2410" t="str">
            <v>豪俊镜座</v>
          </cell>
        </row>
        <row r="2411">
          <cell r="B2411" t="str">
            <v>REM0003439</v>
          </cell>
          <cell r="C2411" t="str">
            <v>豪骏镜座毛坯件</v>
          </cell>
        </row>
        <row r="2412">
          <cell r="B2412" t="str">
            <v>SHT0012058</v>
          </cell>
          <cell r="C2412" t="str">
            <v>后长杆总成</v>
          </cell>
        </row>
        <row r="2413">
          <cell r="B2413" t="str">
            <v>SHT0012082</v>
          </cell>
          <cell r="C2413" t="str">
            <v>前长杆总成</v>
          </cell>
        </row>
        <row r="2414">
          <cell r="B2414" t="str">
            <v>TST0000261</v>
          </cell>
          <cell r="C2414" t="str">
            <v>ф18×100</v>
          </cell>
        </row>
        <row r="2415">
          <cell r="B2415" t="str">
            <v>TST0000351</v>
          </cell>
          <cell r="C2415" t="str">
            <v>齿型带</v>
          </cell>
        </row>
        <row r="2416">
          <cell r="B2416" t="str">
            <v>TST0000629</v>
          </cell>
          <cell r="C2416" t="str">
            <v>轴承RN307E</v>
          </cell>
        </row>
        <row r="2417">
          <cell r="B2417" t="str">
            <v>TMA0000435</v>
          </cell>
          <cell r="C2417" t="str">
            <v>ETX路面镜纸箱</v>
          </cell>
        </row>
        <row r="2418">
          <cell r="B2418" t="str">
            <v>TMA0000435</v>
          </cell>
          <cell r="C2418" t="str">
            <v>ETX路面镜纸箱</v>
          </cell>
        </row>
        <row r="2419">
          <cell r="B2419" t="str">
            <v>SHT0011442</v>
          </cell>
          <cell r="C2419" t="str">
            <v>靠背3D网格中下</v>
          </cell>
        </row>
        <row r="2420">
          <cell r="B2420" t="str">
            <v>SHT0012153</v>
          </cell>
          <cell r="C2420" t="str">
            <v>左侧边框分总成</v>
          </cell>
        </row>
        <row r="2421">
          <cell r="B2421" t="str">
            <v>SHT0012154</v>
          </cell>
          <cell r="C2421" t="str">
            <v>右侧边框分总成</v>
          </cell>
        </row>
        <row r="2422">
          <cell r="B2422" t="str">
            <v>TMA0000213</v>
          </cell>
          <cell r="C2422" t="str">
            <v>华菱大下视镜头纸箱</v>
          </cell>
        </row>
        <row r="2423">
          <cell r="B2423" t="str">
            <v>TMA0000213</v>
          </cell>
          <cell r="C2423" t="str">
            <v>华菱大下视镜头纸箱</v>
          </cell>
        </row>
        <row r="2424">
          <cell r="B2424" t="str">
            <v>REM0003329</v>
          </cell>
          <cell r="C2424" t="str">
            <v>华菱H08右置左镜杆(焊接)</v>
          </cell>
        </row>
        <row r="2425">
          <cell r="B2425" t="str">
            <v>TST0000137</v>
          </cell>
          <cell r="C2425" t="str">
            <v>φ10.1钻头</v>
          </cell>
        </row>
        <row r="2426">
          <cell r="B2426" t="str">
            <v>TMI0000070</v>
          </cell>
          <cell r="C2426" t="str">
            <v>TP15本色</v>
          </cell>
        </row>
        <row r="2427">
          <cell r="B2427" t="str">
            <v>BPC0010060</v>
          </cell>
          <cell r="C2427" t="str">
            <v>座椅速升速降阀</v>
          </cell>
        </row>
        <row r="2428">
          <cell r="B2428" t="str">
            <v>TMI0000120</v>
          </cell>
          <cell r="C2428" t="str">
            <v>PA6+短纤</v>
          </cell>
        </row>
        <row r="2429">
          <cell r="B2429" t="str">
            <v>TFT0000029</v>
          </cell>
          <cell r="C2429" t="str">
            <v>聚合物U-3630</v>
          </cell>
        </row>
        <row r="2430">
          <cell r="B2430" t="str">
            <v>SLT0000149</v>
          </cell>
          <cell r="C2430" t="str">
            <v>M3 1995大杂物箱底</v>
          </cell>
        </row>
        <row r="2431">
          <cell r="B2431" t="str">
            <v>SLT0000150</v>
          </cell>
          <cell r="C2431" t="str">
            <v>M3 1995大杂物箱盖</v>
          </cell>
        </row>
        <row r="2432">
          <cell r="B2432" t="str">
            <v>TMI0000094</v>
          </cell>
          <cell r="C2432" t="str">
            <v>PP改性料(深灰)64</v>
          </cell>
        </row>
        <row r="2433">
          <cell r="B2433" t="str">
            <v>TSY0000635</v>
          </cell>
          <cell r="C2433" t="str">
            <v>胶膜2.1M</v>
          </cell>
        </row>
        <row r="2434">
          <cell r="B2434" t="str">
            <v>TST0000272</v>
          </cell>
          <cell r="C2434" t="str">
            <v>丝锥ф8</v>
          </cell>
        </row>
        <row r="2435">
          <cell r="B2435" t="str">
            <v>TST0000301</v>
          </cell>
          <cell r="C2435" t="str">
            <v>电焊帽子</v>
          </cell>
        </row>
        <row r="2436">
          <cell r="B2436" t="str">
            <v>TST0000306</v>
          </cell>
          <cell r="C2436" t="str">
            <v>送丝轮 0.8mm</v>
          </cell>
        </row>
        <row r="2437">
          <cell r="B2437" t="str">
            <v>TST0001604</v>
          </cell>
          <cell r="C2437" t="str">
            <v>灯管</v>
          </cell>
        </row>
        <row r="2438">
          <cell r="B2438" t="str">
            <v>REM0010153</v>
          </cell>
          <cell r="C2438" t="str">
            <v>H6左广角镜镜片</v>
          </cell>
        </row>
        <row r="2439">
          <cell r="B2439" t="str">
            <v>REM0010213</v>
          </cell>
          <cell r="C2439" t="str">
            <v>H6右广角镜镜片</v>
          </cell>
        </row>
        <row r="2440">
          <cell r="B2440" t="str">
            <v>RSM0000121</v>
          </cell>
          <cell r="C2440" t="str">
            <v>北奔前下视镜镜座</v>
          </cell>
        </row>
        <row r="2441">
          <cell r="B2441" t="str">
            <v>REM0002927</v>
          </cell>
          <cell r="C2441" t="str">
            <v>A7主镜片左</v>
          </cell>
        </row>
        <row r="2442">
          <cell r="B2442" t="str">
            <v>REM0002928</v>
          </cell>
          <cell r="C2442" t="str">
            <v>A7主镜片右</v>
          </cell>
        </row>
        <row r="2443">
          <cell r="B2443" t="str">
            <v>SCS0004072</v>
          </cell>
          <cell r="C2443" t="str">
            <v>B40前排头枕泡沫总成</v>
          </cell>
        </row>
        <row r="2444">
          <cell r="B2444" t="str">
            <v>SCS0004145</v>
          </cell>
          <cell r="C2444" t="str">
            <v>B40L六分扶手泡沫总成新</v>
          </cell>
        </row>
        <row r="2445">
          <cell r="B2445" t="str">
            <v>REM0001870</v>
          </cell>
          <cell r="C2445" t="str">
            <v>济南轻卡右舵镜体左</v>
          </cell>
        </row>
        <row r="2446">
          <cell r="B2446" t="str">
            <v>SHT0013304</v>
          </cell>
          <cell r="C2446" t="str">
            <v>座框右边板</v>
          </cell>
        </row>
        <row r="2447">
          <cell r="B2447" t="str">
            <v>REM0010149</v>
          </cell>
          <cell r="C2447" t="str">
            <v>H6左主镜镜片</v>
          </cell>
        </row>
        <row r="2448">
          <cell r="B2448" t="str">
            <v>REM0010209</v>
          </cell>
          <cell r="C2448" t="str">
            <v>H6右主镜镜片</v>
          </cell>
        </row>
        <row r="2449">
          <cell r="B2449" t="str">
            <v>TFT0000028</v>
          </cell>
          <cell r="C2449" t="str">
            <v>聚醚多元醇3600</v>
          </cell>
        </row>
        <row r="2450">
          <cell r="B2450" t="str">
            <v>REM0000570</v>
          </cell>
          <cell r="C2450" t="str">
            <v>豪泺豪华左下镜座</v>
          </cell>
        </row>
        <row r="2451">
          <cell r="B2451" t="str">
            <v>REM0000584</v>
          </cell>
          <cell r="C2451" t="str">
            <v>豪泺豪华右下镜座</v>
          </cell>
        </row>
        <row r="2452">
          <cell r="B2452" t="str">
            <v>REM0000570</v>
          </cell>
          <cell r="C2452" t="str">
            <v>豪泺豪华左下镜座</v>
          </cell>
        </row>
        <row r="2453">
          <cell r="B2453" t="str">
            <v>REM0000584</v>
          </cell>
          <cell r="C2453" t="str">
            <v>豪泺豪华右下镜座</v>
          </cell>
        </row>
        <row r="2454">
          <cell r="B2454" t="str">
            <v>TSY0000422</v>
          </cell>
          <cell r="C2454" t="str">
            <v>灰革66022</v>
          </cell>
        </row>
        <row r="2455">
          <cell r="B2455" t="str">
            <v>TST0001379</v>
          </cell>
          <cell r="C2455" t="str">
            <v>ф14*80冲针</v>
          </cell>
        </row>
        <row r="2456">
          <cell r="B2456" t="str">
            <v>SLT0010647</v>
          </cell>
          <cell r="C2456" t="str">
            <v>副驾靠背支撑钢丝焊接总成</v>
          </cell>
        </row>
        <row r="2457">
          <cell r="B2457" t="str">
            <v>SCS0004185</v>
          </cell>
          <cell r="C2457" t="str">
            <v>后排安全带搭扣（白）</v>
          </cell>
        </row>
        <row r="2458">
          <cell r="B2458" t="str">
            <v>TST0000607</v>
          </cell>
          <cell r="C2458" t="str">
            <v>直角尺500*250</v>
          </cell>
        </row>
        <row r="2459">
          <cell r="B2459" t="str">
            <v>RIM0000036</v>
          </cell>
          <cell r="C2459" t="str">
            <v>1B190-08室内镜</v>
          </cell>
        </row>
        <row r="2460">
          <cell r="B2460" t="str">
            <v>SBS0010175</v>
          </cell>
          <cell r="C2460" t="str">
            <v>K1背板</v>
          </cell>
        </row>
        <row r="2461">
          <cell r="B2461" t="str">
            <v>SLT0000383</v>
          </cell>
          <cell r="C2461" t="str">
            <v>K1背板</v>
          </cell>
        </row>
        <row r="2462">
          <cell r="B2462" t="str">
            <v>REM0002129</v>
          </cell>
          <cell r="C2462" t="str">
            <v>B40L右底座</v>
          </cell>
        </row>
        <row r="2463">
          <cell r="B2463" t="str">
            <v>REM0002130</v>
          </cell>
          <cell r="C2463" t="str">
            <v>B40左后视镜镜座</v>
          </cell>
        </row>
        <row r="2464">
          <cell r="B2464" t="str">
            <v>REM0002129</v>
          </cell>
          <cell r="C2464" t="str">
            <v>B40L右底座</v>
          </cell>
        </row>
        <row r="2465">
          <cell r="B2465" t="str">
            <v>REM0002130</v>
          </cell>
          <cell r="C2465" t="str">
            <v>B40左后视镜镜座</v>
          </cell>
        </row>
        <row r="2466">
          <cell r="B2466" t="str">
            <v>SHT0012546</v>
          </cell>
          <cell r="C2466" t="str">
            <v>靠背下舒适性海绵</v>
          </cell>
        </row>
        <row r="2467">
          <cell r="B2467" t="str">
            <v>TMA0000417</v>
          </cell>
          <cell r="C2467" t="str">
            <v>出口七层捷运前下视纸箱</v>
          </cell>
        </row>
        <row r="2468">
          <cell r="B2468" t="str">
            <v>REM0001165</v>
          </cell>
          <cell r="C2468" t="str">
            <v>B80C右底座</v>
          </cell>
        </row>
        <row r="2469">
          <cell r="B2469" t="str">
            <v>RSM0000148</v>
          </cell>
          <cell r="C2469" t="str">
            <v>H4前下视镜铝支臂</v>
          </cell>
        </row>
        <row r="2470">
          <cell r="B2470" t="str">
            <v>REM0001165</v>
          </cell>
          <cell r="C2470" t="str">
            <v>B80C右底座</v>
          </cell>
        </row>
        <row r="2471">
          <cell r="B2471" t="str">
            <v>RSM0000148</v>
          </cell>
          <cell r="C2471" t="str">
            <v>H4前下视镜铝支臂</v>
          </cell>
        </row>
        <row r="2472">
          <cell r="B2472" t="str">
            <v>SLT0000272</v>
          </cell>
          <cell r="C2472" t="str">
            <v>6480折叠器（右主动）</v>
          </cell>
        </row>
        <row r="2473">
          <cell r="B2473" t="str">
            <v>REM0001756</v>
          </cell>
          <cell r="C2473" t="str">
            <v>ETX镜座右</v>
          </cell>
        </row>
        <row r="2474">
          <cell r="B2474" t="str">
            <v>TSY0000469</v>
          </cell>
          <cell r="C2474" t="str">
            <v>胶膜</v>
          </cell>
        </row>
        <row r="2475">
          <cell r="B2475" t="str">
            <v>SHT0011661</v>
          </cell>
          <cell r="C2475" t="str">
            <v>气囊下支架焊接组件</v>
          </cell>
        </row>
        <row r="2476">
          <cell r="B2476" t="str">
            <v>TST0000458</v>
          </cell>
          <cell r="C2476" t="str">
            <v>脱料皮子黑色</v>
          </cell>
        </row>
        <row r="2477">
          <cell r="B2477" t="str">
            <v>SHT0014347</v>
          </cell>
          <cell r="C2477" t="str">
            <v>卧铺吊带固定座连接杆</v>
          </cell>
        </row>
        <row r="2478">
          <cell r="B2478" t="str">
            <v>TMA0000461</v>
          </cell>
          <cell r="C2478" t="str">
            <v>出口七层17纸箱</v>
          </cell>
        </row>
        <row r="2479">
          <cell r="B2479" t="str">
            <v>SLT0000427</v>
          </cell>
          <cell r="C2479" t="str">
            <v>6480折叠器（右被动）</v>
          </cell>
        </row>
        <row r="2480">
          <cell r="B2480" t="str">
            <v>SLT0001056</v>
          </cell>
          <cell r="C2480" t="str">
            <v>K1背板新小</v>
          </cell>
        </row>
        <row r="2481">
          <cell r="B2481" t="str">
            <v>TMA0000250</v>
          </cell>
          <cell r="C2481" t="str">
            <v>捷运纸箱</v>
          </cell>
        </row>
        <row r="2482">
          <cell r="B2482" t="str">
            <v>TMA0000250</v>
          </cell>
          <cell r="C2482" t="str">
            <v>捷运纸箱</v>
          </cell>
        </row>
        <row r="2483">
          <cell r="B2483" t="str">
            <v>REM0000530</v>
          </cell>
          <cell r="C2483" t="str">
            <v>北奔下镜座</v>
          </cell>
        </row>
        <row r="2484">
          <cell r="B2484" t="str">
            <v>SLT0000418</v>
          </cell>
          <cell r="C2484" t="str">
            <v>座椅地板锁锁栓</v>
          </cell>
        </row>
        <row r="2485">
          <cell r="B2485" t="str">
            <v>SHT0000765</v>
          </cell>
          <cell r="C2485" t="str">
            <v>铰链</v>
          </cell>
        </row>
        <row r="2486">
          <cell r="B2486" t="str">
            <v>SHT0000766</v>
          </cell>
          <cell r="C2486" t="str">
            <v>铰链</v>
          </cell>
        </row>
        <row r="2487">
          <cell r="B2487" t="str">
            <v>SHT0000765</v>
          </cell>
          <cell r="C2487" t="str">
            <v>铰链</v>
          </cell>
        </row>
        <row r="2488">
          <cell r="B2488" t="str">
            <v>SHT0000766</v>
          </cell>
          <cell r="C2488" t="str">
            <v>铰链</v>
          </cell>
        </row>
        <row r="2489">
          <cell r="B2489" t="str">
            <v>REM0010288</v>
          </cell>
          <cell r="C2489" t="str">
            <v>B40L镜框亚光黑右</v>
          </cell>
        </row>
        <row r="2490">
          <cell r="B2490" t="str">
            <v>REM0002000</v>
          </cell>
          <cell r="C2490" t="str">
            <v>1475右后视镜</v>
          </cell>
        </row>
        <row r="2491">
          <cell r="B2491" t="str">
            <v>SLT0002609</v>
          </cell>
          <cell r="C2491" t="str">
            <v>k1跨背布套（新面料）</v>
          </cell>
        </row>
        <row r="2492">
          <cell r="B2492" t="str">
            <v>SHT0000474</v>
          </cell>
          <cell r="C2492" t="str">
            <v>欧曼升级重卡豪华扶手泡沫</v>
          </cell>
        </row>
        <row r="2493">
          <cell r="B2493" t="str">
            <v>SHT0002099</v>
          </cell>
          <cell r="C2493" t="str">
            <v>左侧重卡扶手泡沫</v>
          </cell>
        </row>
        <row r="2494">
          <cell r="B2494" t="str">
            <v>TMI0000090</v>
          </cell>
          <cell r="C2494" t="str">
            <v>PP+EPDM-T20</v>
          </cell>
        </row>
        <row r="2495">
          <cell r="B2495" t="str">
            <v>TSY0000426</v>
          </cell>
          <cell r="C2495" t="str">
            <v>GTL毛毡布260g/㎡</v>
          </cell>
        </row>
        <row r="2496">
          <cell r="B2496" t="str">
            <v>SHT0013274</v>
          </cell>
          <cell r="C2496" t="str">
            <v>气弹簧升降手柄总成</v>
          </cell>
        </row>
        <row r="2497">
          <cell r="B2497" t="str">
            <v>SHT0011726</v>
          </cell>
          <cell r="C2497" t="str">
            <v>左边板</v>
          </cell>
        </row>
        <row r="2498">
          <cell r="B2498" t="str">
            <v>SHT0011727</v>
          </cell>
          <cell r="C2498" t="str">
            <v>右边板</v>
          </cell>
        </row>
        <row r="2499">
          <cell r="B2499" t="str">
            <v>TSY0000691</v>
          </cell>
          <cell r="C2499" t="str">
            <v>主料FAWML5010</v>
          </cell>
        </row>
        <row r="2500">
          <cell r="B2500" t="str">
            <v>SHT0013111</v>
          </cell>
          <cell r="C2500" t="str">
            <v>气弹簧上固定钣金</v>
          </cell>
        </row>
        <row r="2501">
          <cell r="B2501" t="str">
            <v>SHT0013118</v>
          </cell>
          <cell r="C2501" t="str">
            <v>气弹簧下固定钣金</v>
          </cell>
        </row>
        <row r="2502">
          <cell r="B2502" t="str">
            <v>TST0000172</v>
          </cell>
          <cell r="C2502" t="str">
            <v>ф11.2*80冲针</v>
          </cell>
        </row>
        <row r="2503">
          <cell r="B2503" t="str">
            <v>TST0000520</v>
          </cell>
          <cell r="C2503" t="str">
            <v>板牙架φ5</v>
          </cell>
        </row>
        <row r="2504">
          <cell r="B2504" t="str">
            <v>TSY0000135</v>
          </cell>
          <cell r="C2504" t="str">
            <v>1B2490上卧铺防护网总成</v>
          </cell>
        </row>
        <row r="2505">
          <cell r="B2505" t="str">
            <v>SLT0000507</v>
          </cell>
          <cell r="C2505" t="str">
            <v>K1侧翻锁扣</v>
          </cell>
        </row>
        <row r="2506">
          <cell r="B2506" t="str">
            <v>SCS0004193</v>
          </cell>
          <cell r="C2506" t="str">
            <v>后排安全带搭扣（黑）</v>
          </cell>
        </row>
        <row r="2507">
          <cell r="B2507" t="str">
            <v>REM0000178</v>
          </cell>
          <cell r="C2507" t="str">
            <v>C35DB卡框右</v>
          </cell>
        </row>
        <row r="2508">
          <cell r="B2508" t="str">
            <v>SLT0002032</v>
          </cell>
          <cell r="C2508" t="str">
            <v>长沙右舵副座纸箱</v>
          </cell>
        </row>
        <row r="2509">
          <cell r="B2509" t="str">
            <v>TSY0000833</v>
          </cell>
          <cell r="C2509" t="str">
            <v>轩德6皮革复合</v>
          </cell>
        </row>
        <row r="2510">
          <cell r="B2510" t="str">
            <v>SCS0004272</v>
          </cell>
          <cell r="C2510" t="str">
            <v>中间头枕骨架组合</v>
          </cell>
        </row>
        <row r="2511">
          <cell r="B2511" t="str">
            <v>TST0000736</v>
          </cell>
          <cell r="C2511" t="str">
            <v>剪刀中大</v>
          </cell>
        </row>
        <row r="2512">
          <cell r="B2512" t="str">
            <v>TST0001621</v>
          </cell>
          <cell r="C2512" t="str">
            <v>门锁</v>
          </cell>
        </row>
        <row r="2513">
          <cell r="B2513" t="str">
            <v>TST0000273</v>
          </cell>
          <cell r="C2513" t="str">
            <v>丝锥ф10</v>
          </cell>
        </row>
        <row r="2514">
          <cell r="B2514" t="str">
            <v>TST0000893</v>
          </cell>
          <cell r="C2514" t="str">
            <v>固体继电器</v>
          </cell>
        </row>
        <row r="2515">
          <cell r="B2515" t="str">
            <v>TST0001621</v>
          </cell>
          <cell r="C2515" t="str">
            <v>门锁</v>
          </cell>
        </row>
        <row r="2516">
          <cell r="B2516" t="str">
            <v>TST0001835</v>
          </cell>
          <cell r="C2516" t="str">
            <v>铝箔胶带</v>
          </cell>
        </row>
        <row r="2517">
          <cell r="B2517" t="str">
            <v>TST0000283</v>
          </cell>
          <cell r="C2517" t="str">
            <v>标准杆ф12</v>
          </cell>
        </row>
        <row r="2518">
          <cell r="B2518" t="str">
            <v>REM0000630</v>
          </cell>
          <cell r="C2518" t="str">
            <v>一汽MV3左上镜座</v>
          </cell>
        </row>
        <row r="2519">
          <cell r="B2519" t="str">
            <v>REM0000637</v>
          </cell>
          <cell r="C2519" t="str">
            <v>一汽MV3右上镜座</v>
          </cell>
        </row>
        <row r="2520">
          <cell r="B2520" t="str">
            <v>REM0000630</v>
          </cell>
          <cell r="C2520" t="str">
            <v>一汽MV3左上镜座</v>
          </cell>
        </row>
        <row r="2521">
          <cell r="B2521" t="str">
            <v>REM0000637</v>
          </cell>
          <cell r="C2521" t="str">
            <v>一汽MV3右上镜座</v>
          </cell>
        </row>
        <row r="2522">
          <cell r="B2522" t="str">
            <v>TMI0000051</v>
          </cell>
          <cell r="C2522" t="str">
            <v>K8303</v>
          </cell>
        </row>
        <row r="2523">
          <cell r="B2523" t="str">
            <v>SHT0013392</v>
          </cell>
          <cell r="C2523" t="str">
            <v>升降调节左侧组件</v>
          </cell>
        </row>
        <row r="2524">
          <cell r="B2524" t="str">
            <v>BEC0000068</v>
          </cell>
          <cell r="C2524" t="str">
            <v>风扇延长线</v>
          </cell>
        </row>
        <row r="2525">
          <cell r="B2525" t="str">
            <v>SHT0012068</v>
          </cell>
          <cell r="C2525" t="str">
            <v>右侧后升降锁止焊接总成</v>
          </cell>
        </row>
        <row r="2526">
          <cell r="B2526" t="str">
            <v>SLT0001690</v>
          </cell>
          <cell r="C2526" t="str">
            <v>主驾右侧调角器总成</v>
          </cell>
        </row>
        <row r="2527">
          <cell r="B2527" t="str">
            <v>REM0000631</v>
          </cell>
          <cell r="C2527" t="str">
            <v>一汽MV3左下镜座</v>
          </cell>
        </row>
        <row r="2528">
          <cell r="B2528" t="str">
            <v>REM0000638</v>
          </cell>
          <cell r="C2528" t="str">
            <v>一汽MV3右下镜座</v>
          </cell>
        </row>
        <row r="2529">
          <cell r="B2529" t="str">
            <v>REM0000631</v>
          </cell>
          <cell r="C2529" t="str">
            <v>一汽MV3左下镜座</v>
          </cell>
        </row>
        <row r="2530">
          <cell r="B2530" t="str">
            <v>REM0000638</v>
          </cell>
          <cell r="C2530" t="str">
            <v>一汽MV3右下镜座</v>
          </cell>
        </row>
        <row r="2531">
          <cell r="B2531" t="str">
            <v>REM0000577</v>
          </cell>
          <cell r="C2531" t="str">
            <v>豪泺大镜片</v>
          </cell>
        </row>
        <row r="2532">
          <cell r="B2532" t="str">
            <v>TMA0000267</v>
          </cell>
          <cell r="C2532" t="str">
            <v>H3宽车左包装箱</v>
          </cell>
        </row>
        <row r="2533">
          <cell r="B2533" t="str">
            <v>TMA0000268</v>
          </cell>
          <cell r="C2533" t="str">
            <v>H3宽车右包装箱</v>
          </cell>
        </row>
        <row r="2534">
          <cell r="B2534" t="str">
            <v>TMA0000267</v>
          </cell>
          <cell r="C2534" t="str">
            <v>H3宽车左包装箱</v>
          </cell>
        </row>
        <row r="2535">
          <cell r="B2535" t="str">
            <v>TMA0000268</v>
          </cell>
          <cell r="C2535" t="str">
            <v>H3宽车右包装箱</v>
          </cell>
        </row>
        <row r="2536">
          <cell r="B2536" t="str">
            <v>REM0001146</v>
          </cell>
          <cell r="C2536" t="str">
            <v>B40L高配左线束合件</v>
          </cell>
        </row>
        <row r="2537">
          <cell r="B2537" t="str">
            <v>REM0001152</v>
          </cell>
          <cell r="C2537" t="str">
            <v>B40L高配右线束合件</v>
          </cell>
        </row>
        <row r="2538">
          <cell r="B2538" t="str">
            <v>REM0000783</v>
          </cell>
          <cell r="C2538" t="str">
            <v>C30D三角座左</v>
          </cell>
        </row>
        <row r="2539">
          <cell r="B2539" t="str">
            <v>REM0000812</v>
          </cell>
          <cell r="C2539" t="str">
            <v>C30D三角座右</v>
          </cell>
        </row>
        <row r="2540">
          <cell r="B2540" t="str">
            <v>SCS0001110</v>
          </cell>
          <cell r="C2540" t="str">
            <v>后排靠背中间脚架总成</v>
          </cell>
        </row>
        <row r="2541">
          <cell r="B2541" t="str">
            <v>SCS0001110</v>
          </cell>
          <cell r="C2541" t="str">
            <v>后排靠背中间脚架总成</v>
          </cell>
        </row>
        <row r="2542">
          <cell r="B2542" t="str">
            <v>SCS0004271</v>
          </cell>
          <cell r="C2542" t="str">
            <v>外侧头枕骨架组合</v>
          </cell>
        </row>
        <row r="2543">
          <cell r="B2543" t="str">
            <v>SCS0000907</v>
          </cell>
          <cell r="C2543" t="str">
            <v>主驾安全带固定板总成</v>
          </cell>
        </row>
        <row r="2544">
          <cell r="B2544" t="str">
            <v>SCS0000907</v>
          </cell>
          <cell r="C2544" t="str">
            <v>主驾安全带固定板总成</v>
          </cell>
        </row>
        <row r="2545">
          <cell r="B2545" t="str">
            <v>RSM0000150</v>
          </cell>
          <cell r="C2545" t="str">
            <v>曼项目补盲底盖(纸箱)</v>
          </cell>
        </row>
        <row r="2546">
          <cell r="B2546" t="str">
            <v>RSM0000150</v>
          </cell>
          <cell r="C2546" t="str">
            <v>曼项目补盲底盖(纸箱)</v>
          </cell>
        </row>
        <row r="2547">
          <cell r="B2547" t="str">
            <v>SLT0010375</v>
          </cell>
          <cell r="C2547" t="str">
            <v>中间固定支架焊接总成</v>
          </cell>
        </row>
        <row r="2548">
          <cell r="B2548" t="str">
            <v>BFA0000607</v>
          </cell>
          <cell r="C2548" t="str">
            <v>内方螺丝φ20*180</v>
          </cell>
        </row>
        <row r="2549">
          <cell r="B2549" t="str">
            <v>SHT0012065</v>
          </cell>
          <cell r="C2549" t="str">
            <v>右侧前升降锁止焊接总成</v>
          </cell>
        </row>
        <row r="2550">
          <cell r="B2550" t="str">
            <v>TST0000487</v>
          </cell>
          <cell r="C2550" t="str">
            <v>气压开关（气泵用）</v>
          </cell>
        </row>
        <row r="2551">
          <cell r="B2551" t="str">
            <v>SHT0011439</v>
          </cell>
          <cell r="C2551" t="str">
            <v>靠背3D网格中上</v>
          </cell>
        </row>
        <row r="2552">
          <cell r="B2552" t="str">
            <v>SCS0006430</v>
          </cell>
          <cell r="C2552" t="str">
            <v>头枕骨架总成</v>
          </cell>
        </row>
        <row r="2553">
          <cell r="B2553" t="str">
            <v>REM0003166</v>
          </cell>
          <cell r="C2553" t="str">
            <v>一汽MV3左上镜座（毛坯）</v>
          </cell>
        </row>
        <row r="2554">
          <cell r="B2554" t="str">
            <v>REM0003168</v>
          </cell>
          <cell r="C2554" t="str">
            <v>一汽MV3右上镜座（毛坯）</v>
          </cell>
        </row>
        <row r="2555">
          <cell r="B2555" t="str">
            <v>RSM0000258</v>
          </cell>
          <cell r="C2555" t="str">
            <v>MV3补盲镜座</v>
          </cell>
        </row>
        <row r="2556">
          <cell r="B2556" t="str">
            <v>RSM0000258</v>
          </cell>
          <cell r="C2556" t="str">
            <v>MV3补盲镜座</v>
          </cell>
        </row>
        <row r="2557">
          <cell r="B2557" t="str">
            <v>SLT0000577</v>
          </cell>
          <cell r="C2557" t="str">
            <v>K1连接板（右舵）</v>
          </cell>
        </row>
        <row r="2558">
          <cell r="B2558" t="str">
            <v>SLT0000588</v>
          </cell>
          <cell r="C2558" t="str">
            <v>1.5小侧翻窄车左前支架</v>
          </cell>
        </row>
        <row r="2559">
          <cell r="B2559" t="str">
            <v>SLT0011025</v>
          </cell>
          <cell r="C2559" t="str">
            <v>前排安全带锁扣总成</v>
          </cell>
        </row>
        <row r="2560">
          <cell r="B2560" t="str">
            <v>TST0000260</v>
          </cell>
          <cell r="C2560" t="str">
            <v>ф16×120</v>
          </cell>
        </row>
        <row r="2561">
          <cell r="B2561" t="str">
            <v>REM0001830</v>
          </cell>
          <cell r="C2561" t="str">
            <v>华菱主镜片</v>
          </cell>
        </row>
        <row r="2562">
          <cell r="B2562" t="str">
            <v>REM0001604</v>
          </cell>
          <cell r="C2562" t="str">
            <v>德龙大镜体</v>
          </cell>
        </row>
        <row r="2563">
          <cell r="B2563" t="str">
            <v>REM0001823</v>
          </cell>
          <cell r="C2563" t="str">
            <v>ETX镜头加热片</v>
          </cell>
        </row>
        <row r="2564">
          <cell r="B2564" t="str">
            <v>TMA0000497</v>
          </cell>
          <cell r="C2564" t="str">
            <v>M20室内镜纸箱</v>
          </cell>
        </row>
        <row r="2565">
          <cell r="B2565" t="str">
            <v>TMA0000497</v>
          </cell>
          <cell r="C2565" t="str">
            <v>M20室内镜纸箱</v>
          </cell>
        </row>
        <row r="2566">
          <cell r="B2566" t="str">
            <v>REM0003167</v>
          </cell>
          <cell r="C2566" t="str">
            <v>一汽MV3左下镜座（毛坯）</v>
          </cell>
        </row>
        <row r="2567">
          <cell r="B2567" t="str">
            <v>REM0003169</v>
          </cell>
          <cell r="C2567" t="str">
            <v>一汽MV3右下镜座（毛坯）</v>
          </cell>
        </row>
        <row r="2568">
          <cell r="B2568" t="str">
            <v>TMA0000323</v>
          </cell>
          <cell r="C2568" t="str">
            <v>一汽军车纸箱</v>
          </cell>
        </row>
        <row r="2569">
          <cell r="B2569" t="str">
            <v>TMA0000323</v>
          </cell>
          <cell r="C2569" t="str">
            <v>一汽军车纸箱</v>
          </cell>
        </row>
        <row r="2570">
          <cell r="B2570" t="str">
            <v>REM0002978</v>
          </cell>
          <cell r="C2570" t="str">
            <v>奥驰A镜杆铸件</v>
          </cell>
        </row>
        <row r="2571">
          <cell r="B2571" t="str">
            <v>REM0003161</v>
          </cell>
          <cell r="C2571" t="str">
            <v>奥驰A铸件新</v>
          </cell>
        </row>
        <row r="2572">
          <cell r="B2572" t="str">
            <v>TST0001710</v>
          </cell>
          <cell r="C2572" t="str">
            <v>钻头</v>
          </cell>
        </row>
        <row r="2573">
          <cell r="B2573" t="str">
            <v>TST0001710</v>
          </cell>
          <cell r="C2573" t="str">
            <v>钻头</v>
          </cell>
        </row>
        <row r="2574">
          <cell r="B2574" t="str">
            <v>TSY0000713</v>
          </cell>
          <cell r="C2574" t="str">
            <v>M31RB黑仿皮/复合革</v>
          </cell>
        </row>
        <row r="2575">
          <cell r="B2575" t="str">
            <v>TSY0000852</v>
          </cell>
          <cell r="C2575" t="str">
            <v>M20棕黄皮复合革</v>
          </cell>
        </row>
        <row r="2576">
          <cell r="B2576" t="str">
            <v>TSY0000853</v>
          </cell>
          <cell r="C2576" t="str">
            <v>M20棕黄皮革</v>
          </cell>
        </row>
        <row r="2577">
          <cell r="B2577" t="str">
            <v>TSY0000855</v>
          </cell>
          <cell r="C2577" t="str">
            <v>M30棕色复合革主</v>
          </cell>
        </row>
        <row r="2578">
          <cell r="B2578" t="str">
            <v>SLT0010544</v>
          </cell>
          <cell r="C2578" t="str">
            <v>滑轨右连接板1</v>
          </cell>
        </row>
        <row r="2579">
          <cell r="B2579" t="str">
            <v>TMA0000045</v>
          </cell>
          <cell r="C2579" t="str">
            <v>ETX2280右新国标纸箱</v>
          </cell>
        </row>
        <row r="2580">
          <cell r="B2580" t="str">
            <v>TMA0000045</v>
          </cell>
          <cell r="C2580" t="str">
            <v>ETX2280右新国标纸箱</v>
          </cell>
        </row>
        <row r="2581">
          <cell r="B2581" t="str">
            <v>SLT0000417</v>
          </cell>
          <cell r="C2581" t="str">
            <v>K1经济型锁扣后排用</v>
          </cell>
        </row>
        <row r="2582">
          <cell r="B2582" t="str">
            <v>REM0001649</v>
          </cell>
          <cell r="C2582" t="str">
            <v>1580左镜座</v>
          </cell>
        </row>
        <row r="2583">
          <cell r="B2583" t="str">
            <v>REM0001657</v>
          </cell>
          <cell r="C2583" t="str">
            <v>1580右镜座</v>
          </cell>
        </row>
        <row r="2584">
          <cell r="B2584" t="str">
            <v>REM0001649</v>
          </cell>
          <cell r="C2584" t="str">
            <v>1580左镜座</v>
          </cell>
        </row>
        <row r="2585">
          <cell r="B2585" t="str">
            <v>REM0001657</v>
          </cell>
          <cell r="C2585" t="str">
            <v>1580右镜座</v>
          </cell>
        </row>
        <row r="2586">
          <cell r="B2586" t="str">
            <v>SLT0000506</v>
          </cell>
          <cell r="C2586" t="str">
            <v>K1侧翻三点式安全带</v>
          </cell>
        </row>
        <row r="2587">
          <cell r="B2587" t="str">
            <v>SLT0010556</v>
          </cell>
          <cell r="C2587" t="str">
            <v>内绞架支撑板组件</v>
          </cell>
        </row>
        <row r="2588">
          <cell r="B2588" t="str">
            <v>REM0001696</v>
          </cell>
          <cell r="C2588" t="str">
            <v>K1镜体左</v>
          </cell>
        </row>
        <row r="2589">
          <cell r="B2589" t="str">
            <v>REM0001706</v>
          </cell>
          <cell r="C2589" t="str">
            <v>K1镜体右</v>
          </cell>
        </row>
        <row r="2590">
          <cell r="B2590" t="str">
            <v>REM0002635</v>
          </cell>
          <cell r="C2590" t="str">
            <v>北奔路面镜镜座</v>
          </cell>
        </row>
        <row r="2591">
          <cell r="B2591" t="str">
            <v>TMA0000434</v>
          </cell>
          <cell r="C2591" t="str">
            <v>6486室内镜纸箱</v>
          </cell>
        </row>
        <row r="2592">
          <cell r="B2592" t="str">
            <v>TMA0000434</v>
          </cell>
          <cell r="C2592" t="str">
            <v>6486室内镜纸箱</v>
          </cell>
        </row>
        <row r="2593">
          <cell r="B2593" t="str">
            <v>SLT0010646</v>
          </cell>
          <cell r="C2593" t="str">
            <v>扶手安装支架焊接总成</v>
          </cell>
        </row>
        <row r="2594">
          <cell r="B2594" t="str">
            <v>TMI0000119</v>
          </cell>
          <cell r="C2594" t="str">
            <v>改性PP料</v>
          </cell>
        </row>
        <row r="2595">
          <cell r="B2595" t="str">
            <v>SBS0010010</v>
          </cell>
          <cell r="C2595" t="str">
            <v>头枕护面总成</v>
          </cell>
        </row>
        <row r="2596">
          <cell r="B2596" t="str">
            <v>REM0001140</v>
          </cell>
          <cell r="C2596" t="str">
            <v>B80C后视镜转向灯线路板左</v>
          </cell>
        </row>
        <row r="2597">
          <cell r="B2597" t="str">
            <v>REM0001162</v>
          </cell>
          <cell r="C2597" t="str">
            <v>B80C转向灯线路板板右</v>
          </cell>
        </row>
        <row r="2598">
          <cell r="B2598" t="str">
            <v>REM0000156</v>
          </cell>
          <cell r="C2598" t="str">
            <v>C35DB镜座左</v>
          </cell>
        </row>
        <row r="2599">
          <cell r="B2599" t="str">
            <v>REM0000188</v>
          </cell>
          <cell r="C2599" t="str">
            <v>C35DB镜座右</v>
          </cell>
        </row>
        <row r="2600">
          <cell r="B2600" t="str">
            <v>REM0000156</v>
          </cell>
          <cell r="C2600" t="str">
            <v>C35DB镜座左</v>
          </cell>
        </row>
        <row r="2601">
          <cell r="B2601" t="str">
            <v>REM0000188</v>
          </cell>
          <cell r="C2601" t="str">
            <v>C35DB镜座右</v>
          </cell>
        </row>
        <row r="2602">
          <cell r="B2602" t="str">
            <v>SCS0004379</v>
          </cell>
          <cell r="C2602" t="str">
            <v>座垫右侧安装板组合</v>
          </cell>
        </row>
        <row r="2603">
          <cell r="B2603" t="str">
            <v>SCS0005617</v>
          </cell>
          <cell r="C2603" t="str">
            <v>座垫左侧安装板组合</v>
          </cell>
        </row>
        <row r="2604">
          <cell r="B2604" t="str">
            <v>REM0000910</v>
          </cell>
          <cell r="C2604" t="str">
            <v>B40左转向灯线路板新</v>
          </cell>
        </row>
        <row r="2605">
          <cell r="B2605" t="str">
            <v>REM0002163</v>
          </cell>
          <cell r="C2605" t="str">
            <v>B40右转向灯线路板新</v>
          </cell>
        </row>
        <row r="2606">
          <cell r="B2606" t="str">
            <v>TMA0000100</v>
          </cell>
          <cell r="C2606" t="str">
            <v>ETX改型手动左新国标纸箱</v>
          </cell>
        </row>
        <row r="2607">
          <cell r="B2607" t="str">
            <v>TMA0000102</v>
          </cell>
          <cell r="C2607" t="str">
            <v>ETX改型手动右新国标纸箱</v>
          </cell>
        </row>
        <row r="2608">
          <cell r="B2608" t="str">
            <v>TMA0000100</v>
          </cell>
          <cell r="C2608" t="str">
            <v>ETX改型手动左新国标纸箱</v>
          </cell>
        </row>
        <row r="2609">
          <cell r="B2609" t="str">
            <v>TMA0000102</v>
          </cell>
          <cell r="C2609" t="str">
            <v>ETX改型手动右新国标纸箱</v>
          </cell>
        </row>
        <row r="2610">
          <cell r="B2610" t="str">
            <v>SLT0000315</v>
          </cell>
          <cell r="C2610" t="str">
            <v>K1司机锁扣</v>
          </cell>
        </row>
        <row r="2611">
          <cell r="B2611" t="str">
            <v>REM0002649</v>
          </cell>
          <cell r="C2611" t="str">
            <v>M20改型面罩玛瑙红左</v>
          </cell>
        </row>
        <row r="2612">
          <cell r="B2612" t="str">
            <v>REM0002650</v>
          </cell>
          <cell r="C2612" t="str">
            <v>M20改型面罩玛瑙红右</v>
          </cell>
        </row>
        <row r="2613">
          <cell r="B2613" t="str">
            <v>SLT0002211</v>
          </cell>
          <cell r="C2613" t="str">
            <v>驾驶员调角器下连接板</v>
          </cell>
        </row>
        <row r="2614">
          <cell r="B2614" t="str">
            <v>RSM0000234</v>
          </cell>
          <cell r="C2614" t="str">
            <v>北奔重型路面镜体</v>
          </cell>
        </row>
        <row r="2615">
          <cell r="B2615" t="str">
            <v>TMA0000200</v>
          </cell>
          <cell r="C2615" t="str">
            <v>奥驰后视镜纸箱左</v>
          </cell>
        </row>
        <row r="2616">
          <cell r="B2616" t="str">
            <v>TMA0000201</v>
          </cell>
          <cell r="C2616" t="str">
            <v>奥驰后视镜纸箱右</v>
          </cell>
        </row>
        <row r="2617">
          <cell r="B2617" t="str">
            <v>TMA0000200</v>
          </cell>
          <cell r="C2617" t="str">
            <v>奥驰后视镜纸箱左</v>
          </cell>
        </row>
        <row r="2618">
          <cell r="B2618" t="str">
            <v>TMA0000201</v>
          </cell>
          <cell r="C2618" t="str">
            <v>奥驰后视镜纸箱右</v>
          </cell>
        </row>
        <row r="2619">
          <cell r="B2619" t="str">
            <v>REM0002653</v>
          </cell>
          <cell r="C2619" t="str">
            <v>M20改型面罩闪电蓝左</v>
          </cell>
        </row>
        <row r="2620">
          <cell r="B2620" t="str">
            <v>REM0002654</v>
          </cell>
          <cell r="C2620" t="str">
            <v>M20改型面罩闪电蓝右</v>
          </cell>
        </row>
        <row r="2621">
          <cell r="B2621" t="str">
            <v>SCS0004144</v>
          </cell>
          <cell r="C2621" t="str">
            <v>B40L中间头枕泡沫总成新</v>
          </cell>
        </row>
        <row r="2622">
          <cell r="B2622" t="str">
            <v>SLT0002276</v>
          </cell>
          <cell r="C2622" t="str">
            <v>宽车小背背主管</v>
          </cell>
        </row>
        <row r="2623">
          <cell r="B2623" t="str">
            <v>SHT0012298</v>
          </cell>
          <cell r="C2623" t="str">
            <v>头枕面套总成</v>
          </cell>
        </row>
        <row r="2624">
          <cell r="B2624" t="str">
            <v>SLT0002665</v>
          </cell>
          <cell r="C2624" t="str">
            <v>M4奥铃1880小背布套</v>
          </cell>
        </row>
        <row r="2625">
          <cell r="B2625" t="str">
            <v>SHT0013313</v>
          </cell>
          <cell r="C2625" t="str">
            <v>左支撑板焊接总成</v>
          </cell>
        </row>
        <row r="2626">
          <cell r="B2626" t="str">
            <v>RSM0000029</v>
          </cell>
          <cell r="C2626" t="str">
            <v>J6K前下视镜片</v>
          </cell>
        </row>
        <row r="2627">
          <cell r="B2627" t="str">
            <v>RSM0000099</v>
          </cell>
          <cell r="C2627" t="str">
            <v>福田H4前下视镜镜片</v>
          </cell>
        </row>
        <row r="2628">
          <cell r="B2628" t="str">
            <v>SCS0010791</v>
          </cell>
          <cell r="C2628" t="str">
            <v>中改六分座钢丝焊接总成</v>
          </cell>
        </row>
        <row r="2629">
          <cell r="B2629" t="str">
            <v>SLT0000739</v>
          </cell>
          <cell r="C2629" t="str">
            <v>M3 1800小杂物箱盒</v>
          </cell>
        </row>
        <row r="2630">
          <cell r="B2630" t="str">
            <v>DCL0000427</v>
          </cell>
          <cell r="C2630" t="str">
            <v>PMMA/CM205</v>
          </cell>
        </row>
        <row r="2631">
          <cell r="B2631" t="str">
            <v>DCL0000428</v>
          </cell>
          <cell r="C2631" t="str">
            <v>PMMA/IRH50</v>
          </cell>
        </row>
        <row r="2632">
          <cell r="B2632" t="str">
            <v>REM0002922</v>
          </cell>
          <cell r="C2632" t="str">
            <v>B40L镜壳亚光黑左</v>
          </cell>
        </row>
        <row r="2633">
          <cell r="B2633" t="str">
            <v>REM0002923</v>
          </cell>
          <cell r="C2633" t="str">
            <v>B40L镜壳亚光黑右</v>
          </cell>
        </row>
        <row r="2634">
          <cell r="B2634" t="str">
            <v>TMI0000128</v>
          </cell>
          <cell r="C2634" t="str">
            <v>PMMA/CM205</v>
          </cell>
        </row>
        <row r="2635">
          <cell r="B2635" t="str">
            <v>TMI0000129</v>
          </cell>
          <cell r="C2635" t="str">
            <v>PMMA/IRH50</v>
          </cell>
        </row>
        <row r="2636">
          <cell r="B2636" t="str">
            <v>SLT0010348</v>
          </cell>
          <cell r="C2636" t="str">
            <v>驾驶员头枕骨架泡沫总成</v>
          </cell>
        </row>
        <row r="2637">
          <cell r="B2637" t="str">
            <v>TSY0000701</v>
          </cell>
          <cell r="C2637" t="str">
            <v>棕色压花通风主料</v>
          </cell>
        </row>
        <row r="2638">
          <cell r="B2638" t="str">
            <v>RSM0010070</v>
          </cell>
          <cell r="C2638" t="str">
            <v>一汽M46前下视镜安装座</v>
          </cell>
        </row>
        <row r="2639">
          <cell r="B2639" t="str">
            <v>SLT0010522</v>
          </cell>
          <cell r="C2639" t="str">
            <v>下底板固定块</v>
          </cell>
        </row>
        <row r="2640">
          <cell r="B2640" t="str">
            <v>SLT0010573</v>
          </cell>
          <cell r="C2640" t="str">
            <v>下底板固定块组件</v>
          </cell>
        </row>
        <row r="2641">
          <cell r="B2641" t="str">
            <v>TST0000360</v>
          </cell>
          <cell r="C2641" t="str">
            <v>焊枪把</v>
          </cell>
        </row>
        <row r="2642">
          <cell r="B2642" t="str">
            <v>SHT0011316</v>
          </cell>
          <cell r="C2642" t="str">
            <v>靠背3D网格下</v>
          </cell>
        </row>
        <row r="2643">
          <cell r="B2643" t="str">
            <v>SCS0005610</v>
          </cell>
          <cell r="C2643" t="str">
            <v>大旋转支架总成</v>
          </cell>
        </row>
        <row r="2644">
          <cell r="B2644" t="str">
            <v>TST0001180</v>
          </cell>
          <cell r="C2644" t="str">
            <v>改锥</v>
          </cell>
        </row>
        <row r="2645">
          <cell r="B2645" t="str">
            <v>TST0001180</v>
          </cell>
          <cell r="C2645" t="str">
            <v>改锥</v>
          </cell>
        </row>
        <row r="2646">
          <cell r="B2646" t="str">
            <v>TST0001724</v>
          </cell>
          <cell r="C2646" t="str">
            <v>送丝簧1.2mm</v>
          </cell>
        </row>
        <row r="2647">
          <cell r="B2647" t="str">
            <v>REM0001731</v>
          </cell>
          <cell r="C2647" t="str">
            <v>奥驰V左镜座</v>
          </cell>
        </row>
        <row r="2648">
          <cell r="B2648" t="str">
            <v>REM0001735</v>
          </cell>
          <cell r="C2648" t="str">
            <v>奥驰V右镜座</v>
          </cell>
        </row>
        <row r="2649">
          <cell r="B2649" t="str">
            <v>REM0003397</v>
          </cell>
          <cell r="C2649" t="str">
            <v>1B22082100024镜座</v>
          </cell>
        </row>
        <row r="2650">
          <cell r="B2650" t="str">
            <v>TST0000213</v>
          </cell>
          <cell r="C2650" t="str">
            <v>冲针φ4.2*7*8*60</v>
          </cell>
        </row>
        <row r="2651">
          <cell r="B2651" t="str">
            <v>TWT0000078</v>
          </cell>
          <cell r="C2651" t="str">
            <v>无缝管20#</v>
          </cell>
        </row>
        <row r="2652">
          <cell r="B2652" t="str">
            <v>SHT0012140</v>
          </cell>
          <cell r="C2652" t="str">
            <v>座框左侧内边板</v>
          </cell>
        </row>
        <row r="2653">
          <cell r="B2653" t="str">
            <v>SHT0012142</v>
          </cell>
          <cell r="C2653" t="str">
            <v>座框右侧内边板</v>
          </cell>
        </row>
        <row r="2654">
          <cell r="B2654" t="str">
            <v>TMA0000043</v>
          </cell>
          <cell r="C2654" t="str">
            <v>ETX2280左新国标纸箱</v>
          </cell>
        </row>
        <row r="2655">
          <cell r="B2655" t="str">
            <v>TMA0000043</v>
          </cell>
          <cell r="C2655" t="str">
            <v>ETX2280左新国标纸箱</v>
          </cell>
        </row>
        <row r="2656">
          <cell r="B2656" t="str">
            <v>REM0002710</v>
          </cell>
          <cell r="C2656" t="str">
            <v>1695镜座</v>
          </cell>
        </row>
        <row r="2657">
          <cell r="B2657" t="str">
            <v>REM0002192</v>
          </cell>
          <cell r="C2657" t="str">
            <v>B40L低配左线束合件</v>
          </cell>
        </row>
        <row r="2658">
          <cell r="B2658" t="str">
            <v>REM0002193</v>
          </cell>
          <cell r="C2658" t="str">
            <v>B40L低配右线束合件</v>
          </cell>
        </row>
        <row r="2659">
          <cell r="B2659" t="str">
            <v>TMA0000196</v>
          </cell>
          <cell r="C2659" t="str">
            <v>1780-30纸箱</v>
          </cell>
        </row>
        <row r="2660">
          <cell r="B2660" t="str">
            <v>SCS0004367</v>
          </cell>
          <cell r="C2660" t="str">
            <v>中改座垫右侧安装板</v>
          </cell>
        </row>
        <row r="2661">
          <cell r="B2661" t="str">
            <v>SCS0004380</v>
          </cell>
          <cell r="C2661" t="str">
            <v>中改座垫左侧安装板</v>
          </cell>
        </row>
        <row r="2662">
          <cell r="B2662" t="str">
            <v>TST0000334</v>
          </cell>
          <cell r="C2662" t="str">
            <v>紫铜带（公斤）</v>
          </cell>
        </row>
        <row r="2663">
          <cell r="B2663" t="str">
            <v>REM0001983</v>
          </cell>
          <cell r="C2663" t="str">
            <v>欧马可右镜座</v>
          </cell>
        </row>
        <row r="2664">
          <cell r="B2664" t="str">
            <v>SHT0000196</v>
          </cell>
          <cell r="C2664" t="str">
            <v>M3000主驾左大护板带孔</v>
          </cell>
        </row>
        <row r="2665">
          <cell r="B2665" t="str">
            <v>SHT0000139</v>
          </cell>
          <cell r="C2665" t="str">
            <v>H3改型司机总座罩壳</v>
          </cell>
        </row>
        <row r="2666">
          <cell r="B2666" t="str">
            <v>SHT0000140</v>
          </cell>
          <cell r="C2666" t="str">
            <v>驾驶员调角器右侧罩壳</v>
          </cell>
        </row>
        <row r="2667">
          <cell r="B2667" t="str">
            <v>SHT0000196</v>
          </cell>
          <cell r="C2667" t="str">
            <v>M3000主驾左大护板带孔</v>
          </cell>
        </row>
        <row r="2668">
          <cell r="B2668" t="str">
            <v>SHT0000140</v>
          </cell>
          <cell r="C2668" t="str">
            <v>驾驶员调角器右侧罩壳</v>
          </cell>
        </row>
        <row r="2669">
          <cell r="B2669" t="str">
            <v>TMA0000479</v>
          </cell>
          <cell r="C2669" t="str">
            <v>出口澳洲六件成品包装箱</v>
          </cell>
        </row>
        <row r="2670">
          <cell r="B2670" t="str">
            <v>TMA0000479</v>
          </cell>
          <cell r="C2670" t="str">
            <v>出口澳洲六件成品包装箱</v>
          </cell>
        </row>
        <row r="2671">
          <cell r="B2671" t="str">
            <v>REM0001143</v>
          </cell>
          <cell r="C2671" t="str">
            <v>B80C左底座</v>
          </cell>
        </row>
        <row r="2672">
          <cell r="B2672" t="str">
            <v>REM0001143</v>
          </cell>
          <cell r="C2672" t="str">
            <v>B80C左底座</v>
          </cell>
        </row>
        <row r="2673">
          <cell r="B2673" t="str">
            <v>SLT0000384</v>
          </cell>
          <cell r="C2673" t="str">
            <v>K1锁扣短</v>
          </cell>
        </row>
        <row r="2674">
          <cell r="B2674" t="str">
            <v>TST0001532</v>
          </cell>
          <cell r="C2674" t="str">
            <v>压板螺丝φ20*200</v>
          </cell>
        </row>
        <row r="2675">
          <cell r="B2675" t="str">
            <v>SLT0002587</v>
          </cell>
          <cell r="C2675" t="str">
            <v>k1窄车中间头枕布套新</v>
          </cell>
        </row>
        <row r="2676">
          <cell r="B2676" t="str">
            <v>REM0001761</v>
          </cell>
          <cell r="C2676" t="str">
            <v>H3主镜片铬背</v>
          </cell>
        </row>
        <row r="2677">
          <cell r="B2677" t="str">
            <v>SHT0013752</v>
          </cell>
          <cell r="C2677" t="str">
            <v>X5000副驾左侧边板组件</v>
          </cell>
        </row>
        <row r="2678">
          <cell r="B2678" t="str">
            <v>TST0001699</v>
          </cell>
          <cell r="C2678" t="str">
            <v>钻头3.6</v>
          </cell>
        </row>
        <row r="2679">
          <cell r="B2679" t="str">
            <v>RIM0000110</v>
          </cell>
          <cell r="C2679" t="str">
            <v>内视镜L0821014003A0</v>
          </cell>
        </row>
        <row r="2680">
          <cell r="B2680" t="str">
            <v>SLT0000791</v>
          </cell>
          <cell r="C2680" t="str">
            <v>M4杂物盒锁（新）</v>
          </cell>
        </row>
        <row r="2681">
          <cell r="B2681" t="str">
            <v>REM0002251</v>
          </cell>
          <cell r="C2681" t="str">
            <v>C7主镜片左</v>
          </cell>
        </row>
        <row r="2682">
          <cell r="B2682" t="str">
            <v>REM0002279</v>
          </cell>
          <cell r="C2682" t="str">
            <v>C7主镜片右</v>
          </cell>
        </row>
        <row r="2683">
          <cell r="B2683" t="str">
            <v>SHT0013302</v>
          </cell>
          <cell r="C2683" t="str">
            <v>座框左边板</v>
          </cell>
        </row>
        <row r="2684">
          <cell r="B2684" t="str">
            <v>SLT0000420</v>
          </cell>
          <cell r="C2684" t="str">
            <v>G9铰链右</v>
          </cell>
        </row>
        <row r="2685">
          <cell r="B2685" t="str">
            <v>SLT0000614</v>
          </cell>
          <cell r="C2685" t="str">
            <v>G7铰链左(小)</v>
          </cell>
        </row>
        <row r="2686">
          <cell r="B2686" t="str">
            <v>TMA0000424</v>
          </cell>
          <cell r="C2686" t="str">
            <v>ETX补盲镜纸箱新国标</v>
          </cell>
        </row>
        <row r="2687">
          <cell r="B2687" t="str">
            <v>TMA0000424</v>
          </cell>
          <cell r="C2687" t="str">
            <v>ETX补盲镜纸箱新国标</v>
          </cell>
        </row>
        <row r="2688">
          <cell r="B2688" t="str">
            <v>RSM0000256</v>
          </cell>
          <cell r="C2688" t="str">
            <v>A7路面镜座盖</v>
          </cell>
        </row>
        <row r="2689">
          <cell r="B2689" t="str">
            <v>SLT0000615</v>
          </cell>
          <cell r="C2689" t="str">
            <v>G7铰链右（大）</v>
          </cell>
        </row>
        <row r="2690">
          <cell r="B2690" t="str">
            <v>SLT0010408</v>
          </cell>
          <cell r="C2690" t="str">
            <v>驾驶员座垫右侧安装板</v>
          </cell>
        </row>
        <row r="2691">
          <cell r="B2691" t="str">
            <v>REM0001622</v>
          </cell>
          <cell r="C2691" t="str">
            <v>华菱下视镜片</v>
          </cell>
        </row>
        <row r="2692">
          <cell r="B2692" t="str">
            <v>SBS0010111</v>
          </cell>
          <cell r="C2692" t="str">
            <v>副驾驶员座垫右侧安装板</v>
          </cell>
        </row>
        <row r="2693">
          <cell r="B2693" t="str">
            <v>REM0001762</v>
          </cell>
          <cell r="C2693" t="str">
            <v>H3广角镜片铬背</v>
          </cell>
        </row>
        <row r="2694">
          <cell r="B2694" t="str">
            <v>REM0001826</v>
          </cell>
          <cell r="C2694" t="str">
            <v>华菱主后盖</v>
          </cell>
        </row>
        <row r="2695">
          <cell r="B2695" t="str">
            <v>SHT0012963</v>
          </cell>
          <cell r="C2695" t="str">
            <v>上卧铺左转轴</v>
          </cell>
        </row>
        <row r="2696">
          <cell r="B2696" t="str">
            <v>SHT0012964</v>
          </cell>
          <cell r="C2696" t="str">
            <v>上卧铺右转轴</v>
          </cell>
        </row>
        <row r="2697">
          <cell r="B2697" t="str">
            <v>TSY0010598</v>
          </cell>
          <cell r="C2697" t="str">
            <v>主面料93270B-9</v>
          </cell>
        </row>
        <row r="2698">
          <cell r="B2698" t="str">
            <v>TST0000171</v>
          </cell>
          <cell r="C2698" t="str">
            <v>ф10.1*60冲针</v>
          </cell>
        </row>
        <row r="2699">
          <cell r="B2699" t="str">
            <v>TST0000642</v>
          </cell>
          <cell r="C2699" t="str">
            <v>轴承6204</v>
          </cell>
        </row>
        <row r="2700">
          <cell r="B2700" t="str">
            <v>SHT0012353</v>
          </cell>
          <cell r="C2700" t="str">
            <v>头枕面套总成</v>
          </cell>
        </row>
        <row r="2701">
          <cell r="B2701" t="str">
            <v>TMA0000264</v>
          </cell>
          <cell r="C2701" t="str">
            <v>H3后视镜右包装箱</v>
          </cell>
        </row>
        <row r="2702">
          <cell r="B2702" t="str">
            <v>TMA0000264</v>
          </cell>
          <cell r="C2702" t="str">
            <v>H3后视镜右包装箱</v>
          </cell>
        </row>
        <row r="2703">
          <cell r="B2703" t="str">
            <v>TMP5006001</v>
          </cell>
          <cell r="C2703" t="str">
            <v>除漆剂A</v>
          </cell>
        </row>
        <row r="2704">
          <cell r="B2704" t="str">
            <v>TMP5006002</v>
          </cell>
          <cell r="C2704" t="str">
            <v>除漆剂B</v>
          </cell>
        </row>
        <row r="2705">
          <cell r="B2705" t="str">
            <v>SHT0013753</v>
          </cell>
          <cell r="C2705" t="str">
            <v>X5000副驾右侧边板组件</v>
          </cell>
        </row>
        <row r="2706">
          <cell r="B2706" t="str">
            <v>SCS0005599</v>
          </cell>
          <cell r="C2706" t="str">
            <v>301司机座框包装箱</v>
          </cell>
        </row>
        <row r="2707">
          <cell r="B2707" t="str">
            <v>SHT0002734</v>
          </cell>
          <cell r="C2707" t="str">
            <v>C32B调角器纸箱</v>
          </cell>
        </row>
        <row r="2708">
          <cell r="B2708" t="str">
            <v>SCS0006038</v>
          </cell>
          <cell r="C2708" t="str">
            <v>电机钢索B组合</v>
          </cell>
        </row>
        <row r="2709">
          <cell r="B2709" t="str">
            <v>SLT0000332</v>
          </cell>
          <cell r="C2709" t="str">
            <v>K1副司机锁扣</v>
          </cell>
        </row>
        <row r="2710">
          <cell r="B2710" t="str">
            <v>SHT0011990</v>
          </cell>
          <cell r="C2710" t="str">
            <v>气囊下支撑钣金</v>
          </cell>
        </row>
        <row r="2711">
          <cell r="B2711" t="str">
            <v>REM0000158</v>
          </cell>
          <cell r="C2711" t="str">
            <v>C35DB左低配线束合件</v>
          </cell>
        </row>
        <row r="2712">
          <cell r="B2712" t="str">
            <v>REM0000189</v>
          </cell>
          <cell r="C2712" t="str">
            <v>C35DB右低配线束合件</v>
          </cell>
        </row>
        <row r="2713">
          <cell r="B2713" t="str">
            <v>SLT0002551</v>
          </cell>
          <cell r="C2713" t="str">
            <v>驾驶员座垫右侧安装板</v>
          </cell>
        </row>
        <row r="2714">
          <cell r="B2714" t="str">
            <v>SCS0005607</v>
          </cell>
          <cell r="C2714" t="str">
            <v>六分背锁总成</v>
          </cell>
        </row>
        <row r="2715">
          <cell r="B2715" t="str">
            <v>SCS0006026</v>
          </cell>
          <cell r="C2715" t="str">
            <v>四分背锁总成</v>
          </cell>
        </row>
        <row r="2716">
          <cell r="B2716" t="str">
            <v>SCS0005307</v>
          </cell>
          <cell r="C2716" t="str">
            <v>后排外侧头枕杆</v>
          </cell>
        </row>
        <row r="2717">
          <cell r="B2717" t="str">
            <v>REM0001700</v>
          </cell>
          <cell r="C2717" t="str">
            <v>K1镜座左</v>
          </cell>
        </row>
        <row r="2718">
          <cell r="B2718" t="str">
            <v>REM0001710</v>
          </cell>
          <cell r="C2718" t="str">
            <v>K1镜座右</v>
          </cell>
        </row>
        <row r="2719">
          <cell r="B2719" t="str">
            <v>REM0001700</v>
          </cell>
          <cell r="C2719" t="str">
            <v>K1镜座左</v>
          </cell>
        </row>
        <row r="2720">
          <cell r="B2720" t="str">
            <v>REM0001710</v>
          </cell>
          <cell r="C2720" t="str">
            <v>K1镜座右</v>
          </cell>
        </row>
        <row r="2721">
          <cell r="B2721" t="str">
            <v>SHT0014349</v>
          </cell>
          <cell r="C2721" t="str">
            <v>上卧铺防护网支撑管</v>
          </cell>
        </row>
        <row r="2722">
          <cell r="B2722" t="str">
            <v>SLT0000464</v>
          </cell>
          <cell r="C2722" t="str">
            <v>K1杯托</v>
          </cell>
        </row>
        <row r="2723">
          <cell r="B2723" t="str">
            <v>SHT0001945</v>
          </cell>
          <cell r="C2723" t="str">
            <v>调角器左下连接板</v>
          </cell>
        </row>
        <row r="2724">
          <cell r="B2724" t="str">
            <v>SHT0001950</v>
          </cell>
          <cell r="C2724" t="str">
            <v>调角器右下连接板</v>
          </cell>
        </row>
        <row r="2725">
          <cell r="B2725" t="str">
            <v>SCS0001620</v>
          </cell>
          <cell r="C2725" t="str">
            <v>三排坐垫翻转支架总成</v>
          </cell>
        </row>
        <row r="2726">
          <cell r="B2726" t="str">
            <v>SCS0001620</v>
          </cell>
          <cell r="C2726" t="str">
            <v>三排坐垫翻转支架总成</v>
          </cell>
        </row>
        <row r="2727">
          <cell r="B2727" t="str">
            <v>RSM0000259</v>
          </cell>
          <cell r="C2727" t="str">
            <v>MV3补盲镜纸箱</v>
          </cell>
        </row>
        <row r="2728">
          <cell r="B2728" t="str">
            <v>RSM0000259</v>
          </cell>
          <cell r="C2728" t="str">
            <v>MV3补盲镜纸箱</v>
          </cell>
        </row>
        <row r="2729">
          <cell r="B2729" t="str">
            <v>SLT0001120</v>
          </cell>
          <cell r="C2729" t="str">
            <v>6486折叠背（骨架）</v>
          </cell>
        </row>
        <row r="2730">
          <cell r="B2730" t="str">
            <v>BSP0000051</v>
          </cell>
          <cell r="C2730" t="str">
            <v>φ8减震弹簧</v>
          </cell>
        </row>
        <row r="2731">
          <cell r="B2731" t="str">
            <v>SHT0011090</v>
          </cell>
          <cell r="C2731" t="str">
            <v>坐垫3D网格</v>
          </cell>
        </row>
        <row r="2732">
          <cell r="B2732" t="str">
            <v>TST0000224</v>
          </cell>
          <cell r="C2732" t="str">
            <v>冲针φ5*8*80.7</v>
          </cell>
        </row>
        <row r="2733">
          <cell r="B2733" t="str">
            <v>TST0000535</v>
          </cell>
          <cell r="C2733" t="str">
            <v>板牙φ10</v>
          </cell>
        </row>
        <row r="2734">
          <cell r="B2734" t="str">
            <v>TST0001540</v>
          </cell>
          <cell r="C2734" t="str">
            <v>ф4中心钻</v>
          </cell>
        </row>
        <row r="2735">
          <cell r="B2735" t="str">
            <v>TMA0000008</v>
          </cell>
          <cell r="C2735" t="str">
            <v>C35DB外箱</v>
          </cell>
        </row>
        <row r="2736">
          <cell r="B2736" t="str">
            <v>TMA0000008</v>
          </cell>
          <cell r="C2736" t="str">
            <v>C35DB外箱</v>
          </cell>
        </row>
        <row r="2737">
          <cell r="B2737" t="str">
            <v>SHT0014871</v>
          </cell>
          <cell r="C2737" t="str">
            <v>左扶手支架焊接总成</v>
          </cell>
        </row>
        <row r="2738">
          <cell r="B2738" t="str">
            <v>SHT0014872</v>
          </cell>
          <cell r="C2738" t="str">
            <v>右扶手支架焊接总成</v>
          </cell>
        </row>
        <row r="2739">
          <cell r="B2739" t="str">
            <v>REM0001827</v>
          </cell>
          <cell r="C2739" t="str">
            <v>华菱小镜体</v>
          </cell>
        </row>
        <row r="2740">
          <cell r="B2740" t="str">
            <v>REM0002835</v>
          </cell>
          <cell r="C2740" t="str">
            <v>华菱主镜托</v>
          </cell>
        </row>
        <row r="2741">
          <cell r="B2741" t="str">
            <v>REM0000294</v>
          </cell>
          <cell r="C2741" t="str">
            <v>ETX主镜片</v>
          </cell>
        </row>
        <row r="2742">
          <cell r="B2742" t="str">
            <v>TMA0000263</v>
          </cell>
          <cell r="C2742" t="str">
            <v>H3后视镜左包装箱</v>
          </cell>
        </row>
        <row r="2743">
          <cell r="B2743" t="str">
            <v>TMA0000263</v>
          </cell>
          <cell r="C2743" t="str">
            <v>H3后视镜左包装箱</v>
          </cell>
        </row>
        <row r="2744">
          <cell r="B2744" t="str">
            <v>TCT0000043</v>
          </cell>
          <cell r="C2744" t="str">
            <v>H7001促进剂</v>
          </cell>
        </row>
        <row r="2745">
          <cell r="B2745" t="str">
            <v>TCT0000043</v>
          </cell>
          <cell r="C2745" t="str">
            <v>H7001促进剂</v>
          </cell>
        </row>
        <row r="2746">
          <cell r="B2746" t="str">
            <v>REM0002976</v>
          </cell>
          <cell r="C2746" t="str">
            <v>1780镜杆铸件</v>
          </cell>
        </row>
        <row r="2747">
          <cell r="B2747" t="str">
            <v>REM0002977</v>
          </cell>
          <cell r="C2747" t="str">
            <v>奥驰V镜杆铸件</v>
          </cell>
        </row>
        <row r="2748">
          <cell r="B2748" t="str">
            <v>SHT0012061</v>
          </cell>
          <cell r="C2748" t="str">
            <v>升降器主边锁止组件</v>
          </cell>
        </row>
        <row r="2749">
          <cell r="B2749" t="str">
            <v>TST0000727</v>
          </cell>
          <cell r="C2749" t="str">
            <v>梭盒</v>
          </cell>
        </row>
        <row r="2750">
          <cell r="B2750" t="str">
            <v>TST0000740</v>
          </cell>
          <cell r="C2750" t="str">
            <v>机针DP18号</v>
          </cell>
        </row>
        <row r="2751">
          <cell r="B2751" t="str">
            <v>TST0000271</v>
          </cell>
          <cell r="C2751" t="str">
            <v>丝锥ф6</v>
          </cell>
        </row>
        <row r="2752">
          <cell r="B2752" t="str">
            <v>TST0001136</v>
          </cell>
          <cell r="C2752" t="str">
            <v>三通</v>
          </cell>
        </row>
        <row r="2753">
          <cell r="B2753" t="str">
            <v>TST0001870</v>
          </cell>
          <cell r="C2753" t="str">
            <v>指示灯</v>
          </cell>
        </row>
        <row r="2754">
          <cell r="B2754" t="str">
            <v>TMA0000422</v>
          </cell>
          <cell r="C2754" t="str">
            <v>C7补盲镜体包装箱</v>
          </cell>
        </row>
        <row r="2755">
          <cell r="B2755" t="str">
            <v>TMA0000422</v>
          </cell>
          <cell r="C2755" t="str">
            <v>C7补盲镜体包装箱</v>
          </cell>
        </row>
        <row r="2756">
          <cell r="B2756" t="str">
            <v>TMA0000222</v>
          </cell>
          <cell r="C2756" t="str">
            <v>K1右纸箱</v>
          </cell>
        </row>
        <row r="2757">
          <cell r="B2757" t="str">
            <v>TMA0000318</v>
          </cell>
          <cell r="C2757" t="str">
            <v>K1左纸箱</v>
          </cell>
        </row>
        <row r="2758">
          <cell r="B2758" t="str">
            <v>TMA0000222</v>
          </cell>
          <cell r="C2758" t="str">
            <v>K1右纸箱</v>
          </cell>
        </row>
        <row r="2759">
          <cell r="B2759" t="str">
            <v>TMA0000318</v>
          </cell>
          <cell r="C2759" t="str">
            <v>K1左纸箱</v>
          </cell>
        </row>
        <row r="2760">
          <cell r="B2760" t="str">
            <v>SCS0005611</v>
          </cell>
          <cell r="C2760" t="str">
            <v>小旋转支架总成</v>
          </cell>
        </row>
        <row r="2761">
          <cell r="B2761" t="str">
            <v>SCS0005941</v>
          </cell>
          <cell r="C2761" t="str">
            <v>小旋转支架总成</v>
          </cell>
        </row>
        <row r="2762">
          <cell r="B2762" t="str">
            <v>TMA0000156</v>
          </cell>
          <cell r="C2762" t="str">
            <v>C33DB后视镜外包装箱</v>
          </cell>
        </row>
        <row r="2763">
          <cell r="B2763" t="str">
            <v>TMA0000156</v>
          </cell>
          <cell r="C2763" t="str">
            <v>C33DB后视镜外包装箱</v>
          </cell>
        </row>
        <row r="2764">
          <cell r="B2764" t="str">
            <v>REM0000560</v>
          </cell>
          <cell r="C2764" t="str">
            <v>一汽MV3主镜片(封胶)</v>
          </cell>
        </row>
        <row r="2765">
          <cell r="B2765" t="str">
            <v>TCT0000008</v>
          </cell>
          <cell r="C2765" t="str">
            <v>皮膜剂</v>
          </cell>
        </row>
        <row r="2766">
          <cell r="B2766" t="str">
            <v>TMA0000273</v>
          </cell>
          <cell r="C2766" t="str">
            <v>奥铃升级下视纸箱</v>
          </cell>
        </row>
        <row r="2767">
          <cell r="B2767" t="str">
            <v>TMA0000273</v>
          </cell>
          <cell r="C2767" t="str">
            <v>奥铃升级下视纸箱</v>
          </cell>
        </row>
        <row r="2768">
          <cell r="B2768" t="str">
            <v>SCS0005005</v>
          </cell>
          <cell r="C2768" t="str">
            <v>左上连接板铆接组件</v>
          </cell>
        </row>
        <row r="2769">
          <cell r="B2769" t="str">
            <v>SCS0006470</v>
          </cell>
          <cell r="C2769" t="str">
            <v>左侧上连接板铆接总成</v>
          </cell>
        </row>
        <row r="2770">
          <cell r="B2770" t="str">
            <v>SCS0006471</v>
          </cell>
          <cell r="C2770" t="str">
            <v>右侧上连接板铆接总成</v>
          </cell>
        </row>
        <row r="2771">
          <cell r="B2771" t="str">
            <v>TWT0000131</v>
          </cell>
          <cell r="C2771" t="str">
            <v>方管B340LA</v>
          </cell>
        </row>
        <row r="2772">
          <cell r="B2772" t="str">
            <v>TMA0000217</v>
          </cell>
          <cell r="C2772" t="str">
            <v>奥铃纸箱18</v>
          </cell>
        </row>
        <row r="2773">
          <cell r="B2773" t="str">
            <v>RSM0000120</v>
          </cell>
          <cell r="C2773" t="str">
            <v>曼项目前下视镜镜座</v>
          </cell>
        </row>
        <row r="2774">
          <cell r="B2774" t="str">
            <v>RSM0000120</v>
          </cell>
          <cell r="C2774" t="str">
            <v>曼项目前下视镜镜座</v>
          </cell>
        </row>
        <row r="2775">
          <cell r="B2775" t="str">
            <v>SLT0010725</v>
          </cell>
          <cell r="C2775" t="str">
            <v>中间靠背左侧装车钣金总成</v>
          </cell>
        </row>
        <row r="2776">
          <cell r="B2776" t="str">
            <v>SLT0010725</v>
          </cell>
          <cell r="C2776" t="str">
            <v>中间靠背左侧装车钣金总成</v>
          </cell>
        </row>
        <row r="2777">
          <cell r="B2777" t="str">
            <v>SHT0013239</v>
          </cell>
          <cell r="C2777" t="str">
            <v>VDC阀下支架总成</v>
          </cell>
        </row>
        <row r="2778">
          <cell r="B2778" t="str">
            <v>SLT0010523</v>
          </cell>
          <cell r="C2778" t="str">
            <v>上盖板固定块</v>
          </cell>
        </row>
        <row r="2779">
          <cell r="B2779" t="str">
            <v>SLT0010574</v>
          </cell>
          <cell r="C2779" t="str">
            <v>上盖板固定块组件</v>
          </cell>
        </row>
        <row r="2780">
          <cell r="B2780" t="str">
            <v>TST0000522</v>
          </cell>
          <cell r="C2780" t="str">
            <v>线坠</v>
          </cell>
        </row>
        <row r="2781">
          <cell r="B2781" t="str">
            <v>TMA0000463</v>
          </cell>
          <cell r="C2781" t="str">
            <v>H4外后视镜包装箱(底)</v>
          </cell>
        </row>
        <row r="2782">
          <cell r="B2782" t="str">
            <v>TMA0000463</v>
          </cell>
          <cell r="C2782" t="str">
            <v>H4外后视镜包装箱(底)</v>
          </cell>
        </row>
        <row r="2783">
          <cell r="B2783" t="str">
            <v>SHT0010521</v>
          </cell>
          <cell r="C2783" t="str">
            <v>气囊上支撑板</v>
          </cell>
        </row>
        <row r="2784">
          <cell r="B2784" t="str">
            <v>TWT0000034</v>
          </cell>
          <cell r="C2784" t="str">
            <v>焊管SAPH400</v>
          </cell>
        </row>
        <row r="2785">
          <cell r="B2785" t="str">
            <v>REM0001767</v>
          </cell>
          <cell r="C2785" t="str">
            <v>ETX镜座左</v>
          </cell>
        </row>
        <row r="2786">
          <cell r="B2786" t="str">
            <v>SHT0012210</v>
          </cell>
          <cell r="C2786" t="str">
            <v>座框左侧外边板焊接总成</v>
          </cell>
        </row>
        <row r="2787">
          <cell r="B2787" t="str">
            <v>SHT0012211</v>
          </cell>
          <cell r="C2787" t="str">
            <v>座框右侧外边板焊接总成</v>
          </cell>
        </row>
        <row r="2788">
          <cell r="B2788" t="str">
            <v>SLT0010599</v>
          </cell>
          <cell r="C2788" t="str">
            <v>左侧装车钣金焊接总成</v>
          </cell>
        </row>
        <row r="2789">
          <cell r="B2789" t="str">
            <v>TST0001121</v>
          </cell>
          <cell r="C2789" t="str">
            <v>钨极</v>
          </cell>
        </row>
        <row r="2790">
          <cell r="B2790" t="str">
            <v>SCS0007083</v>
          </cell>
          <cell r="C2790" t="str">
            <v>副驾座垫网簧</v>
          </cell>
        </row>
        <row r="2791">
          <cell r="B2791" t="str">
            <v>RSM0000002</v>
          </cell>
          <cell r="C2791" t="str">
            <v>福田H4补盲镜片</v>
          </cell>
        </row>
        <row r="2792">
          <cell r="B2792" t="str">
            <v>SHT0000702</v>
          </cell>
          <cell r="C2792" t="str">
            <v>驾驶员靠背护面总成</v>
          </cell>
        </row>
        <row r="2793">
          <cell r="B2793" t="str">
            <v>SHT0000789</v>
          </cell>
          <cell r="C2793" t="str">
            <v>副驾驶靠背护面总成</v>
          </cell>
        </row>
        <row r="2794">
          <cell r="B2794" t="str">
            <v>TST0000734</v>
          </cell>
          <cell r="C2794" t="str">
            <v>机针DC*1*16KN</v>
          </cell>
        </row>
        <row r="2795">
          <cell r="B2795" t="str">
            <v>TST0000733</v>
          </cell>
          <cell r="C2795" t="str">
            <v>机针DP*17*16KN</v>
          </cell>
        </row>
        <row r="2796">
          <cell r="B2796" t="str">
            <v>SHT0012548</v>
          </cell>
          <cell r="C2796" t="str">
            <v>坐垫3D网格</v>
          </cell>
        </row>
        <row r="2797">
          <cell r="B2797" t="str">
            <v>TST0001528</v>
          </cell>
          <cell r="C2797" t="str">
            <v>钻头4.3</v>
          </cell>
        </row>
        <row r="2798">
          <cell r="B2798" t="str">
            <v>REM0002157</v>
          </cell>
          <cell r="C2798" t="str">
            <v>B40L后视镜转向灯线路板L</v>
          </cell>
        </row>
        <row r="2799">
          <cell r="B2799" t="str">
            <v>REM0002158</v>
          </cell>
          <cell r="C2799" t="str">
            <v>B40L转向灯线路板R</v>
          </cell>
        </row>
        <row r="2800">
          <cell r="B2800" t="str">
            <v>REM0001798</v>
          </cell>
          <cell r="C2800" t="str">
            <v>豪泺大镜片托</v>
          </cell>
        </row>
        <row r="2801">
          <cell r="B2801" t="str">
            <v>SCS0004517</v>
          </cell>
          <cell r="C2801" t="str">
            <v>左侧调角器上连接板总成</v>
          </cell>
        </row>
        <row r="2802">
          <cell r="B2802" t="str">
            <v>REM0000561</v>
          </cell>
          <cell r="C2802" t="str">
            <v>一汽MV3广角镜片(封胶)</v>
          </cell>
        </row>
        <row r="2803">
          <cell r="B2803" t="str">
            <v>REM0001802</v>
          </cell>
          <cell r="C2803" t="str">
            <v>豪泺左下镜座</v>
          </cell>
        </row>
        <row r="2804">
          <cell r="B2804" t="str">
            <v>REM0001813</v>
          </cell>
          <cell r="C2804" t="str">
            <v>豪泺右下镜座</v>
          </cell>
        </row>
        <row r="2805">
          <cell r="B2805" t="str">
            <v>REM0001802</v>
          </cell>
          <cell r="C2805" t="str">
            <v>豪泺左下镜座</v>
          </cell>
        </row>
        <row r="2806">
          <cell r="B2806" t="str">
            <v>REM0001813</v>
          </cell>
          <cell r="C2806" t="str">
            <v>豪泺右下镜座</v>
          </cell>
        </row>
        <row r="2807">
          <cell r="B2807" t="str">
            <v>TWT0000133</v>
          </cell>
          <cell r="C2807" t="str">
            <v>方管Q235</v>
          </cell>
        </row>
        <row r="2808">
          <cell r="B2808" t="str">
            <v>SLT0010363</v>
          </cell>
          <cell r="C2808" t="str">
            <v>中间靠背左侧装车钣金</v>
          </cell>
        </row>
        <row r="2809">
          <cell r="B2809" t="str">
            <v>SLT0010353</v>
          </cell>
          <cell r="C2809" t="str">
            <v>副驾靠背右侧装车钣金</v>
          </cell>
        </row>
        <row r="2810">
          <cell r="B2810" t="str">
            <v>TMI0000049</v>
          </cell>
          <cell r="C2810" t="str">
            <v>TP30-3058浅灰直染</v>
          </cell>
        </row>
        <row r="2811">
          <cell r="B2811" t="str">
            <v>TMI0000121</v>
          </cell>
          <cell r="C2811" t="str">
            <v>TP30黑色P1M6K-JF01</v>
          </cell>
        </row>
        <row r="2812">
          <cell r="B2812" t="str">
            <v>TMI0000123</v>
          </cell>
          <cell r="C2812" t="str">
            <v>TP30火山黑</v>
          </cell>
        </row>
        <row r="2813">
          <cell r="B2813" t="str">
            <v>SHT0000778</v>
          </cell>
          <cell r="C2813" t="str">
            <v>司机后端固定支座</v>
          </cell>
        </row>
        <row r="2814">
          <cell r="B2814" t="str">
            <v>SHT0000778</v>
          </cell>
          <cell r="C2814" t="str">
            <v>司机后端固定支座</v>
          </cell>
        </row>
        <row r="2815">
          <cell r="B2815" t="str">
            <v>TWT0000128</v>
          </cell>
          <cell r="C2815" t="str">
            <v>方管Q235</v>
          </cell>
        </row>
        <row r="2816">
          <cell r="B2816" t="str">
            <v>RCA0000150</v>
          </cell>
          <cell r="C2816" t="str">
            <v>VT车左铰链</v>
          </cell>
        </row>
        <row r="2817">
          <cell r="B2817" t="str">
            <v>RCA0000151</v>
          </cell>
          <cell r="C2817" t="str">
            <v>VT车右铰链</v>
          </cell>
        </row>
        <row r="2818">
          <cell r="B2818" t="str">
            <v>SLT0002658</v>
          </cell>
          <cell r="C2818" t="str">
            <v>k1窄车中间头枕布套</v>
          </cell>
        </row>
        <row r="2819">
          <cell r="B2819" t="str">
            <v>TST0000270</v>
          </cell>
          <cell r="C2819" t="str">
            <v>丝锥ф5</v>
          </cell>
        </row>
        <row r="2820">
          <cell r="B2820" t="str">
            <v>RSM0000096</v>
          </cell>
          <cell r="C2820" t="str">
            <v>曼项目前下视镜镜片</v>
          </cell>
        </row>
        <row r="2821">
          <cell r="B2821" t="str">
            <v>SHT0010956</v>
          </cell>
          <cell r="C2821" t="str">
            <v>转接风道</v>
          </cell>
        </row>
        <row r="2822">
          <cell r="B2822" t="str">
            <v>REM0002254</v>
          </cell>
          <cell r="C2822" t="str">
            <v>C7广角镜片左</v>
          </cell>
        </row>
        <row r="2823">
          <cell r="B2823" t="str">
            <v>REM0002282</v>
          </cell>
          <cell r="C2823" t="str">
            <v>C7广角镜片右</v>
          </cell>
        </row>
        <row r="2824">
          <cell r="B2824" t="str">
            <v>REM0000982</v>
          </cell>
          <cell r="C2824" t="str">
            <v>H4左广角镜片</v>
          </cell>
        </row>
        <row r="2825">
          <cell r="B2825" t="str">
            <v>REM0000998</v>
          </cell>
          <cell r="C2825" t="str">
            <v>H4右广角镜片</v>
          </cell>
        </row>
        <row r="2826">
          <cell r="B2826" t="str">
            <v>SLT0010552</v>
          </cell>
          <cell r="C2826" t="str">
            <v>左调角器焊接组件</v>
          </cell>
        </row>
        <row r="2827">
          <cell r="B2827" t="str">
            <v>TST0000002</v>
          </cell>
          <cell r="C2827" t="str">
            <v>卷材SAPH440</v>
          </cell>
        </row>
        <row r="2828">
          <cell r="B2828" t="str">
            <v>TST0000032</v>
          </cell>
          <cell r="C2828" t="str">
            <v>板材SAPH440</v>
          </cell>
        </row>
        <row r="2829">
          <cell r="B2829" t="str">
            <v>TST0000035</v>
          </cell>
          <cell r="C2829" t="str">
            <v>板材SAPH440</v>
          </cell>
        </row>
        <row r="2830">
          <cell r="B2830" t="str">
            <v>TST0000041</v>
          </cell>
          <cell r="C2830" t="str">
            <v>卷材SAPH440</v>
          </cell>
        </row>
        <row r="2831">
          <cell r="B2831" t="str">
            <v>TST0000042</v>
          </cell>
          <cell r="C2831" t="str">
            <v>卷材SAPH440</v>
          </cell>
        </row>
        <row r="2832">
          <cell r="B2832" t="str">
            <v>TST0000086</v>
          </cell>
          <cell r="C2832" t="str">
            <v>板材SAPH440</v>
          </cell>
        </row>
        <row r="2833">
          <cell r="B2833" t="str">
            <v>TST0000088</v>
          </cell>
          <cell r="C2833" t="str">
            <v>板材SAPH440</v>
          </cell>
        </row>
        <row r="2834">
          <cell r="B2834" t="str">
            <v>TST0001123</v>
          </cell>
          <cell r="C2834" t="str">
            <v>脱模剂</v>
          </cell>
        </row>
        <row r="2835">
          <cell r="B2835" t="str">
            <v>TST0001755</v>
          </cell>
          <cell r="C2835" t="str">
            <v>卷材SAPH440</v>
          </cell>
        </row>
        <row r="2836">
          <cell r="B2836" t="str">
            <v>TST0001756</v>
          </cell>
          <cell r="C2836" t="str">
            <v>板材SAPH440</v>
          </cell>
        </row>
        <row r="2837">
          <cell r="B2837" t="str">
            <v>TST0001757</v>
          </cell>
          <cell r="C2837" t="str">
            <v>卷材SAPH440</v>
          </cell>
        </row>
        <row r="2838">
          <cell r="B2838" t="str">
            <v>TST0001758</v>
          </cell>
          <cell r="C2838" t="str">
            <v>板材SAPH440</v>
          </cell>
        </row>
        <row r="2839">
          <cell r="B2839" t="str">
            <v>TST0001794</v>
          </cell>
          <cell r="C2839" t="str">
            <v>卷材SAPH440</v>
          </cell>
        </row>
        <row r="2840">
          <cell r="B2840" t="str">
            <v>TST0001812</v>
          </cell>
          <cell r="C2840" t="str">
            <v>板材SAPH440</v>
          </cell>
        </row>
        <row r="2841">
          <cell r="B2841" t="str">
            <v>TWT0000022</v>
          </cell>
          <cell r="C2841" t="str">
            <v>焊管SAPH400</v>
          </cell>
        </row>
        <row r="2842">
          <cell r="B2842" t="str">
            <v>TWT0000089</v>
          </cell>
          <cell r="C2842" t="str">
            <v>焊管Q195</v>
          </cell>
        </row>
        <row r="2843">
          <cell r="B2843" t="str">
            <v>TWT0000090</v>
          </cell>
          <cell r="C2843" t="str">
            <v>焊管Q195</v>
          </cell>
        </row>
        <row r="2844">
          <cell r="B2844" t="str">
            <v>TWT0000104</v>
          </cell>
          <cell r="C2844" t="str">
            <v>焊管Q195</v>
          </cell>
        </row>
        <row r="2845">
          <cell r="B2845" t="str">
            <v>TWT0000106</v>
          </cell>
          <cell r="C2845" t="str">
            <v>钢管Q195</v>
          </cell>
        </row>
        <row r="2846">
          <cell r="B2846" t="str">
            <v>TWT0000107</v>
          </cell>
          <cell r="C2846" t="str">
            <v>焊管Q195</v>
          </cell>
        </row>
        <row r="2847">
          <cell r="B2847" t="str">
            <v>TWT0000116</v>
          </cell>
          <cell r="C2847" t="str">
            <v>焊管QSTE340TM</v>
          </cell>
        </row>
        <row r="2848">
          <cell r="B2848" t="str">
            <v>TWT0000121</v>
          </cell>
          <cell r="C2848" t="str">
            <v>焊管Q195</v>
          </cell>
        </row>
        <row r="2849">
          <cell r="B2849" t="str">
            <v>TWT0000130</v>
          </cell>
          <cell r="C2849" t="str">
            <v>焊管Q195</v>
          </cell>
        </row>
        <row r="2850">
          <cell r="B2850" t="str">
            <v>REM0000777</v>
          </cell>
          <cell r="C2850" t="str">
            <v>C30DLED灯合件</v>
          </cell>
        </row>
        <row r="2851">
          <cell r="B2851" t="str">
            <v>TMA0000212</v>
          </cell>
          <cell r="C2851" t="str">
            <v>豪泺路面镜纸箱</v>
          </cell>
        </row>
        <row r="2852">
          <cell r="B2852" t="str">
            <v>TMA0000212</v>
          </cell>
          <cell r="C2852" t="str">
            <v>豪泺路面镜纸箱</v>
          </cell>
        </row>
        <row r="2853">
          <cell r="B2853" t="str">
            <v>REM0002859</v>
          </cell>
          <cell r="C2853" t="str">
            <v>B80C后视镜壳左(毛坯)</v>
          </cell>
        </row>
        <row r="2854">
          <cell r="B2854" t="str">
            <v>REM0002860</v>
          </cell>
          <cell r="C2854" t="str">
            <v>B80C后视镜壳右(毛坯)</v>
          </cell>
        </row>
        <row r="2855">
          <cell r="B2855" t="str">
            <v>REM0002862</v>
          </cell>
          <cell r="C2855" t="str">
            <v>B40L后视镜壳左(毛坯)</v>
          </cell>
        </row>
        <row r="2856">
          <cell r="B2856" t="str">
            <v>REM0002863</v>
          </cell>
          <cell r="C2856" t="str">
            <v>B40L后视镜壳右(毛坯)</v>
          </cell>
        </row>
        <row r="2857">
          <cell r="B2857" t="str">
            <v>TMA0000468</v>
          </cell>
          <cell r="C2857" t="str">
            <v>捷运侧下视镜纸箱</v>
          </cell>
        </row>
        <row r="2858">
          <cell r="B2858" t="str">
            <v>TMA0000468</v>
          </cell>
          <cell r="C2858" t="str">
            <v>捷运侧下视镜纸箱</v>
          </cell>
        </row>
        <row r="2859">
          <cell r="B2859" t="str">
            <v>REM0001624</v>
          </cell>
          <cell r="C2859" t="str">
            <v>H3主镜片</v>
          </cell>
        </row>
        <row r="2860">
          <cell r="B2860" t="str">
            <v>SHT0013492</v>
          </cell>
          <cell r="C2860" t="str">
            <v>TX机械腰托气路总成</v>
          </cell>
        </row>
        <row r="2861">
          <cell r="B2861" t="str">
            <v>SHT0013492</v>
          </cell>
          <cell r="C2861" t="str">
            <v>TX机械腰托气路总成</v>
          </cell>
        </row>
        <row r="2862">
          <cell r="B2862" t="str">
            <v>TST0000057</v>
          </cell>
          <cell r="C2862" t="str">
            <v>卷材SPFH590</v>
          </cell>
        </row>
        <row r="2863">
          <cell r="B2863" t="str">
            <v>TWT0000028</v>
          </cell>
          <cell r="C2863" t="str">
            <v>方管Q235</v>
          </cell>
        </row>
        <row r="2864">
          <cell r="B2864" t="str">
            <v>TAT0010080</v>
          </cell>
          <cell r="C2864" t="str">
            <v>H6副驾底支架包装箱</v>
          </cell>
        </row>
        <row r="2865">
          <cell r="B2865" t="str">
            <v>SHT0011730</v>
          </cell>
          <cell r="C2865" t="str">
            <v>T5支架上钣金</v>
          </cell>
        </row>
        <row r="2866">
          <cell r="B2866" t="str">
            <v>TWT0000117</v>
          </cell>
          <cell r="C2866" t="str">
            <v>焊管QSTE340TM</v>
          </cell>
        </row>
        <row r="2867">
          <cell r="B2867" t="str">
            <v>SHT0012472</v>
          </cell>
          <cell r="C2867" t="str">
            <v>扶手旋转轴</v>
          </cell>
        </row>
        <row r="2868">
          <cell r="B2868" t="str">
            <v>TST0000009</v>
          </cell>
          <cell r="C2868" t="str">
            <v>板材SPHC</v>
          </cell>
        </row>
        <row r="2869">
          <cell r="B2869" t="str">
            <v>TST0000039</v>
          </cell>
          <cell r="C2869" t="str">
            <v>板材Q235</v>
          </cell>
        </row>
        <row r="2870">
          <cell r="B2870" t="str">
            <v>TST0000046</v>
          </cell>
          <cell r="C2870" t="str">
            <v>卷材SPHC</v>
          </cell>
        </row>
        <row r="2871">
          <cell r="B2871" t="str">
            <v>TST0000047</v>
          </cell>
          <cell r="C2871" t="str">
            <v>卷材SPHC</v>
          </cell>
        </row>
        <row r="2872">
          <cell r="B2872" t="str">
            <v>TST0000059</v>
          </cell>
          <cell r="C2872" t="str">
            <v>热板材Q235</v>
          </cell>
        </row>
        <row r="2873">
          <cell r="B2873" t="str">
            <v>TST0000789</v>
          </cell>
          <cell r="C2873" t="str">
            <v>板材DC03</v>
          </cell>
        </row>
        <row r="2874">
          <cell r="B2874" t="str">
            <v>TST0000791</v>
          </cell>
          <cell r="C2874" t="str">
            <v>板材不锈钢板</v>
          </cell>
        </row>
        <row r="2875">
          <cell r="B2875" t="str">
            <v>TST0000793</v>
          </cell>
          <cell r="C2875" t="str">
            <v>板材热板</v>
          </cell>
        </row>
        <row r="2876">
          <cell r="B2876" t="str">
            <v>TST0001717</v>
          </cell>
          <cell r="C2876" t="str">
            <v>扁钢Q235</v>
          </cell>
        </row>
        <row r="2877">
          <cell r="B2877" t="str">
            <v>TST0001864</v>
          </cell>
          <cell r="C2877" t="str">
            <v>卷材SPFH590</v>
          </cell>
        </row>
        <row r="2878">
          <cell r="B2878" t="str">
            <v>TST0001865</v>
          </cell>
          <cell r="C2878" t="str">
            <v>卷材SPFH590</v>
          </cell>
        </row>
        <row r="2879">
          <cell r="B2879" t="str">
            <v>TWT0000026</v>
          </cell>
          <cell r="C2879" t="str">
            <v>冷拔管</v>
          </cell>
        </row>
        <row r="2880">
          <cell r="B2880" t="str">
            <v>TWT0000113</v>
          </cell>
          <cell r="C2880" t="str">
            <v>焊管SPCC</v>
          </cell>
        </row>
        <row r="2881">
          <cell r="B2881" t="str">
            <v>TWT0000132</v>
          </cell>
          <cell r="C2881" t="str">
            <v>无缝管20#</v>
          </cell>
        </row>
        <row r="2882">
          <cell r="B2882" t="str">
            <v>SLT0010642</v>
          </cell>
          <cell r="C2882" t="str">
            <v>滑轨右连接板2</v>
          </cell>
        </row>
        <row r="2883">
          <cell r="B2883" t="str">
            <v>RSM0000092</v>
          </cell>
          <cell r="C2883" t="str">
            <v>C7补盲镜镜片</v>
          </cell>
        </row>
        <row r="2884">
          <cell r="B2884" t="str">
            <v>TST0000191</v>
          </cell>
          <cell r="C2884" t="str">
            <v>冲针φ13*60</v>
          </cell>
        </row>
        <row r="2885">
          <cell r="B2885" t="str">
            <v>RSM0000076</v>
          </cell>
          <cell r="C2885" t="str">
            <v>J6k补盲镜片</v>
          </cell>
        </row>
        <row r="2886">
          <cell r="B2886" t="str">
            <v>TWT0000115</v>
          </cell>
          <cell r="C2886" t="str">
            <v>焊管B340LA</v>
          </cell>
        </row>
        <row r="2887">
          <cell r="B2887" t="str">
            <v>SLT0010698</v>
          </cell>
          <cell r="C2887" t="str">
            <v>扶手安装支架总成新</v>
          </cell>
        </row>
        <row r="2888">
          <cell r="B2888" t="str">
            <v>SHT0000477</v>
          </cell>
          <cell r="C2888" t="str">
            <v>H4上卧铺左转轴</v>
          </cell>
        </row>
        <row r="2889">
          <cell r="B2889" t="str">
            <v>SHT0000481</v>
          </cell>
          <cell r="C2889" t="str">
            <v>H4上卧铺右转轴</v>
          </cell>
        </row>
        <row r="2890">
          <cell r="B2890" t="str">
            <v>REM0002252</v>
          </cell>
          <cell r="C2890" t="str">
            <v>T7H主镜加热片左</v>
          </cell>
        </row>
        <row r="2891">
          <cell r="B2891" t="str">
            <v>REM0002280</v>
          </cell>
          <cell r="C2891" t="str">
            <v>T7H主镜加热片右</v>
          </cell>
        </row>
        <row r="2892">
          <cell r="B2892" t="str">
            <v>TWT0000019</v>
          </cell>
          <cell r="C2892" t="str">
            <v>方管Q345</v>
          </cell>
        </row>
        <row r="2893">
          <cell r="B2893" t="str">
            <v>TWT0000065</v>
          </cell>
          <cell r="C2893" t="str">
            <v>焊管SAPH400</v>
          </cell>
        </row>
        <row r="2894">
          <cell r="B2894" t="str">
            <v>SLT0010735</v>
          </cell>
          <cell r="C2894" t="str">
            <v>靠背舒适性海绵2</v>
          </cell>
        </row>
        <row r="2895">
          <cell r="B2895" t="str">
            <v>SLT0010413</v>
          </cell>
          <cell r="C2895" t="str">
            <v>扶手安装支架焊接总成</v>
          </cell>
        </row>
        <row r="2896">
          <cell r="B2896" t="str">
            <v>TMA0000210</v>
          </cell>
          <cell r="C2896" t="str">
            <v>奥驰前下视镜包装箱</v>
          </cell>
        </row>
        <row r="2897">
          <cell r="B2897" t="str">
            <v>TMA0000210</v>
          </cell>
          <cell r="C2897" t="str">
            <v>奥驰前下视镜包装箱</v>
          </cell>
        </row>
        <row r="2898">
          <cell r="B2898" t="str">
            <v>TWT0000017</v>
          </cell>
          <cell r="C2898" t="str">
            <v>焊管Q195</v>
          </cell>
        </row>
        <row r="2899">
          <cell r="B2899" t="str">
            <v>TWT0000098</v>
          </cell>
          <cell r="C2899" t="str">
            <v>焊管Q195</v>
          </cell>
        </row>
        <row r="2900">
          <cell r="B2900" t="str">
            <v>TWT0000099</v>
          </cell>
          <cell r="C2900" t="str">
            <v>焊管Q195</v>
          </cell>
        </row>
        <row r="2901">
          <cell r="B2901" t="str">
            <v>SHT0001784</v>
          </cell>
          <cell r="C2901" t="str">
            <v>左侧主板焊接组件</v>
          </cell>
        </row>
        <row r="2902">
          <cell r="B2902" t="str">
            <v>SHT0001785</v>
          </cell>
          <cell r="C2902" t="str">
            <v>右侧主板焊接组件</v>
          </cell>
        </row>
        <row r="2903">
          <cell r="B2903" t="str">
            <v>REM0001912</v>
          </cell>
          <cell r="C2903" t="str">
            <v>重卡大保护盖022704</v>
          </cell>
        </row>
        <row r="2904">
          <cell r="B2904" t="str">
            <v>SCS0004742</v>
          </cell>
          <cell r="C2904" t="str">
            <v>靠背左调角器下安装板</v>
          </cell>
        </row>
        <row r="2905">
          <cell r="B2905" t="str">
            <v>REM0000481</v>
          </cell>
          <cell r="C2905" t="str">
            <v>ETX改左后视镜大加热片</v>
          </cell>
        </row>
        <row r="2906">
          <cell r="B2906" t="str">
            <v>REM0000496</v>
          </cell>
          <cell r="C2906" t="str">
            <v>ETX改右后视镜大加热片</v>
          </cell>
        </row>
        <row r="2907">
          <cell r="B2907" t="str">
            <v>SLT0010731</v>
          </cell>
          <cell r="C2907" t="str">
            <v>驾驶员左侧护板</v>
          </cell>
        </row>
        <row r="2908">
          <cell r="B2908" t="str">
            <v>SLT0010732</v>
          </cell>
          <cell r="C2908" t="str">
            <v>驾驶员左侧护板</v>
          </cell>
        </row>
        <row r="2909">
          <cell r="B2909" t="str">
            <v>SLT0010733</v>
          </cell>
          <cell r="C2909" t="str">
            <v>驾驶员左侧护板</v>
          </cell>
        </row>
        <row r="2910">
          <cell r="B2910" t="str">
            <v>REM0000182</v>
          </cell>
          <cell r="C2910" t="str">
            <v>C35DB三角护罩右</v>
          </cell>
        </row>
        <row r="2911">
          <cell r="B2911" t="str">
            <v>RSM0000095</v>
          </cell>
          <cell r="C2911" t="str">
            <v>ETX补盲镜镜片新国标</v>
          </cell>
        </row>
        <row r="2912">
          <cell r="B2912" t="str">
            <v>BSP0010035</v>
          </cell>
          <cell r="C2912" t="str">
            <v>靠背回位簧</v>
          </cell>
        </row>
        <row r="2913">
          <cell r="B2913" t="str">
            <v>SHT0001400</v>
          </cell>
          <cell r="C2913" t="str">
            <v>安全带固定板组件</v>
          </cell>
        </row>
        <row r="2914">
          <cell r="B2914" t="str">
            <v>TST0000436</v>
          </cell>
          <cell r="C2914" t="str">
            <v>自喷漆青光金400ml</v>
          </cell>
        </row>
        <row r="2915">
          <cell r="B2915" t="str">
            <v>TST0000437</v>
          </cell>
          <cell r="C2915" t="str">
            <v>自喷漆黑色400ml</v>
          </cell>
        </row>
        <row r="2916">
          <cell r="B2916" t="str">
            <v>TST0000437</v>
          </cell>
          <cell r="C2916" t="str">
            <v>自喷漆黑色400ml</v>
          </cell>
        </row>
        <row r="2917">
          <cell r="B2917" t="str">
            <v>RCA0000084</v>
          </cell>
          <cell r="C2917" t="str">
            <v>铰链扶手本体</v>
          </cell>
        </row>
        <row r="2918">
          <cell r="B2918" t="str">
            <v>REM0002127</v>
          </cell>
          <cell r="C2918" t="str">
            <v>M31RB镜座左</v>
          </cell>
        </row>
        <row r="2919">
          <cell r="B2919" t="str">
            <v>REM0002128</v>
          </cell>
          <cell r="C2919" t="str">
            <v>M31RB镜座右</v>
          </cell>
        </row>
        <row r="2920">
          <cell r="B2920" t="str">
            <v>REM0002127</v>
          </cell>
          <cell r="C2920" t="str">
            <v>M31RB镜座左</v>
          </cell>
        </row>
        <row r="2921">
          <cell r="B2921" t="str">
            <v>REM0002128</v>
          </cell>
          <cell r="C2921" t="str">
            <v>M31RB镜座右</v>
          </cell>
        </row>
        <row r="2922">
          <cell r="B2922" t="str">
            <v>REM0003444</v>
          </cell>
          <cell r="C2922" t="str">
            <v>ETX镜座左新状态</v>
          </cell>
        </row>
        <row r="2923">
          <cell r="B2923" t="str">
            <v>TWT0000096</v>
          </cell>
          <cell r="C2923" t="str">
            <v>焊管Q235</v>
          </cell>
        </row>
        <row r="2924">
          <cell r="B2924" t="str">
            <v>TWT0000119</v>
          </cell>
          <cell r="C2924" t="str">
            <v>焊管HC420AL</v>
          </cell>
        </row>
        <row r="2925">
          <cell r="B2925" t="str">
            <v>SCS0004109</v>
          </cell>
          <cell r="C2925" t="str">
            <v>B40V后排靠背长拉线</v>
          </cell>
        </row>
        <row r="2926">
          <cell r="B2926" t="str">
            <v>TWT0000129</v>
          </cell>
          <cell r="C2926" t="str">
            <v>方管Q235</v>
          </cell>
        </row>
        <row r="2927">
          <cell r="B2927" t="str">
            <v>BPC0000050</v>
          </cell>
          <cell r="C2927" t="str">
            <v>座椅气阀调节机构总成</v>
          </cell>
        </row>
        <row r="2928">
          <cell r="B2928" t="str">
            <v>SCS0004413</v>
          </cell>
          <cell r="C2928" t="str">
            <v>泡棉支撑钢丝组合</v>
          </cell>
        </row>
        <row r="2929">
          <cell r="B2929" t="str">
            <v>REM0001987</v>
          </cell>
          <cell r="C2929" t="str">
            <v>欧马可左镜座</v>
          </cell>
        </row>
        <row r="2930">
          <cell r="B2930" t="str">
            <v>REM0002907</v>
          </cell>
          <cell r="C2930" t="str">
            <v>ETX镜头加热片线束</v>
          </cell>
        </row>
        <row r="2931">
          <cell r="B2931" t="str">
            <v>TST0000013</v>
          </cell>
          <cell r="C2931" t="str">
            <v>板材SPFH590</v>
          </cell>
        </row>
        <row r="2932">
          <cell r="B2932" t="str">
            <v>TST0000015</v>
          </cell>
          <cell r="C2932" t="str">
            <v>卷材SPFH590</v>
          </cell>
        </row>
        <row r="2933">
          <cell r="B2933" t="str">
            <v>TST0000050</v>
          </cell>
          <cell r="C2933" t="str">
            <v>卷材SPFH590</v>
          </cell>
        </row>
        <row r="2934">
          <cell r="B2934" t="str">
            <v>TST0000051</v>
          </cell>
          <cell r="C2934" t="str">
            <v>卷材SPFH590</v>
          </cell>
        </row>
        <row r="2935">
          <cell r="B2935" t="str">
            <v>TST0000052</v>
          </cell>
          <cell r="C2935" t="str">
            <v>卷材SPFH590</v>
          </cell>
        </row>
        <row r="2936">
          <cell r="B2936" t="str">
            <v>TST0000053</v>
          </cell>
          <cell r="C2936" t="str">
            <v>卷材SPFH590</v>
          </cell>
        </row>
        <row r="2937">
          <cell r="B2937" t="str">
            <v>TST0000054</v>
          </cell>
          <cell r="C2937" t="str">
            <v>卷材SPFH590</v>
          </cell>
        </row>
        <row r="2938">
          <cell r="B2938" t="str">
            <v>TST0000782</v>
          </cell>
          <cell r="C2938" t="str">
            <v>板材SPFH590</v>
          </cell>
        </row>
        <row r="2939">
          <cell r="B2939" t="str">
            <v>TST0001789</v>
          </cell>
          <cell r="C2939" t="str">
            <v>板材SPFH590</v>
          </cell>
        </row>
        <row r="2940">
          <cell r="B2940" t="str">
            <v>TST0001790</v>
          </cell>
          <cell r="C2940" t="str">
            <v>卷材SPFH590</v>
          </cell>
        </row>
        <row r="2941">
          <cell r="B2941" t="str">
            <v>TST0001792</v>
          </cell>
          <cell r="C2941" t="str">
            <v>卷材SPFH590</v>
          </cell>
        </row>
        <row r="2942">
          <cell r="B2942" t="str">
            <v>TST0001793</v>
          </cell>
          <cell r="C2942" t="str">
            <v>卷材SPFH590</v>
          </cell>
        </row>
        <row r="2943">
          <cell r="B2943" t="str">
            <v>TST0001806</v>
          </cell>
          <cell r="C2943" t="str">
            <v>卷材SPFH590</v>
          </cell>
        </row>
        <row r="2944">
          <cell r="B2944" t="str">
            <v>SHT0014446</v>
          </cell>
          <cell r="C2944" t="str">
            <v>星盘密封胶</v>
          </cell>
        </row>
        <row r="2945">
          <cell r="B2945" t="str">
            <v>BFA0000124</v>
          </cell>
          <cell r="C2945" t="str">
            <v>码钉1010</v>
          </cell>
        </row>
        <row r="2946">
          <cell r="B2946" t="str">
            <v>TST0000747</v>
          </cell>
          <cell r="C2946" t="str">
            <v>电剪刀刀片8寸</v>
          </cell>
        </row>
        <row r="2947">
          <cell r="B2947" t="str">
            <v>TST0000443</v>
          </cell>
          <cell r="C2947" t="str">
            <v>轴承6203</v>
          </cell>
        </row>
        <row r="2948">
          <cell r="B2948" t="str">
            <v>TST0000641</v>
          </cell>
          <cell r="C2948" t="str">
            <v>吊钩锁片</v>
          </cell>
        </row>
        <row r="2949">
          <cell r="B2949" t="str">
            <v>TST0001098</v>
          </cell>
          <cell r="C2949" t="str">
            <v>AB胶</v>
          </cell>
        </row>
        <row r="2950">
          <cell r="B2950" t="str">
            <v>TST0001554</v>
          </cell>
          <cell r="C2950" t="str">
            <v>φ14冲击钻头</v>
          </cell>
        </row>
        <row r="2951">
          <cell r="B2951" t="str">
            <v>TST0001754</v>
          </cell>
          <cell r="C2951" t="str">
            <v>板材SPFH590</v>
          </cell>
        </row>
        <row r="2952">
          <cell r="B2952" t="str">
            <v>TST0001840</v>
          </cell>
          <cell r="C2952" t="str">
            <v>轴承6005</v>
          </cell>
        </row>
        <row r="2953">
          <cell r="B2953" t="str">
            <v>RSM0000043</v>
          </cell>
          <cell r="C2953" t="str">
            <v>豪泺路面镜镜片</v>
          </cell>
        </row>
        <row r="2954">
          <cell r="B2954" t="str">
            <v>RSM0000086</v>
          </cell>
          <cell r="C2954" t="str">
            <v>ETX改型前下视镜镜片</v>
          </cell>
        </row>
        <row r="2955">
          <cell r="B2955" t="str">
            <v>RSM0000098</v>
          </cell>
          <cell r="C2955" t="str">
            <v>曼项补盲镜片</v>
          </cell>
        </row>
        <row r="2956">
          <cell r="B2956" t="str">
            <v>TST0001796</v>
          </cell>
          <cell r="C2956" t="str">
            <v>板材SPFH590</v>
          </cell>
        </row>
        <row r="2957">
          <cell r="B2957" t="str">
            <v>SCS0004126</v>
          </cell>
          <cell r="C2957" t="str">
            <v>B40L六分地锁长拉线</v>
          </cell>
        </row>
        <row r="2958">
          <cell r="B2958" t="str">
            <v>SHT0011710</v>
          </cell>
          <cell r="C2958" t="str">
            <v>连接梁</v>
          </cell>
        </row>
        <row r="2959">
          <cell r="B2959" t="str">
            <v>TWT0000095</v>
          </cell>
          <cell r="C2959" t="str">
            <v>焊管Q235</v>
          </cell>
        </row>
        <row r="2960">
          <cell r="B2960" t="str">
            <v>SHT0012159</v>
          </cell>
          <cell r="C2960" t="str">
            <v>左纵梁焊接组件</v>
          </cell>
        </row>
        <row r="2961">
          <cell r="B2961" t="str">
            <v>SHT0012160</v>
          </cell>
          <cell r="C2961" t="str">
            <v>右纵梁焊接组件</v>
          </cell>
        </row>
        <row r="2962">
          <cell r="B2962" t="str">
            <v>SCS0004734</v>
          </cell>
          <cell r="C2962" t="str">
            <v>四分右地锁固定板</v>
          </cell>
        </row>
        <row r="2963">
          <cell r="B2963" t="str">
            <v>RSM0000020</v>
          </cell>
          <cell r="C2963" t="str">
            <v>4005下视镜杆</v>
          </cell>
        </row>
        <row r="2964">
          <cell r="B2964" t="str">
            <v>SCS0004204</v>
          </cell>
          <cell r="C2964" t="str">
            <v>左座椅地锁拉线组合B</v>
          </cell>
        </row>
        <row r="2965">
          <cell r="B2965" t="str">
            <v>SCS0005174</v>
          </cell>
          <cell r="C2965" t="str">
            <v>C50E二排头枕总成PVC黑</v>
          </cell>
        </row>
        <row r="2966">
          <cell r="B2966" t="str">
            <v>TMA0000466</v>
          </cell>
          <cell r="C2966" t="str">
            <v>重卡内扶手纸箱左</v>
          </cell>
        </row>
        <row r="2967">
          <cell r="B2967" t="str">
            <v>TMA0000467</v>
          </cell>
          <cell r="C2967" t="str">
            <v>重卡内扶手纸箱右</v>
          </cell>
        </row>
        <row r="2968">
          <cell r="B2968" t="str">
            <v>TMA0000466</v>
          </cell>
          <cell r="C2968" t="str">
            <v>重卡内扶手纸箱左</v>
          </cell>
        </row>
        <row r="2969">
          <cell r="B2969" t="str">
            <v>TMA0000467</v>
          </cell>
          <cell r="C2969" t="str">
            <v>重卡内扶手纸箱右</v>
          </cell>
        </row>
        <row r="2970">
          <cell r="B2970" t="str">
            <v>REM0001774</v>
          </cell>
          <cell r="C2970" t="str">
            <v>重卡1号</v>
          </cell>
        </row>
        <row r="2971">
          <cell r="B2971" t="str">
            <v>TWT0000033</v>
          </cell>
          <cell r="C2971" t="str">
            <v>方管Q235</v>
          </cell>
        </row>
        <row r="2972">
          <cell r="B2972" t="str">
            <v>REM0001581</v>
          </cell>
          <cell r="C2972" t="str">
            <v>德龙2000转向灯</v>
          </cell>
        </row>
        <row r="2973">
          <cell r="B2973" t="str">
            <v>TST0000262</v>
          </cell>
          <cell r="C2973" t="str">
            <v>ф16×80</v>
          </cell>
        </row>
        <row r="2974">
          <cell r="B2974" t="str">
            <v>TST0000616</v>
          </cell>
          <cell r="C2974" t="str">
            <v>氧气管φ8</v>
          </cell>
        </row>
        <row r="2975">
          <cell r="B2975" t="str">
            <v>TST0001552</v>
          </cell>
          <cell r="C2975" t="str">
            <v>ф6.8（钻头）</v>
          </cell>
        </row>
        <row r="2976">
          <cell r="B2976" t="str">
            <v>SCS0003923</v>
          </cell>
          <cell r="C2976" t="str">
            <v>靠背6分侧装车支架总成</v>
          </cell>
        </row>
        <row r="2977">
          <cell r="B2977" t="str">
            <v>SCS0003923</v>
          </cell>
          <cell r="C2977" t="str">
            <v>靠背6分侧装车支架总成</v>
          </cell>
        </row>
        <row r="2978">
          <cell r="B2978" t="str">
            <v>REM0000536</v>
          </cell>
          <cell r="C2978" t="str">
            <v>济南轻卡右置右镜体</v>
          </cell>
        </row>
        <row r="2979">
          <cell r="B2979" t="str">
            <v>TST0000043</v>
          </cell>
          <cell r="C2979" t="str">
            <v>卷材SAPH440</v>
          </cell>
        </row>
        <row r="2980">
          <cell r="B2980" t="str">
            <v>TST0000089</v>
          </cell>
          <cell r="C2980" t="str">
            <v>卷材SAPH440</v>
          </cell>
        </row>
        <row r="2981">
          <cell r="B2981" t="str">
            <v>SHT0011091</v>
          </cell>
          <cell r="C2981" t="str">
            <v>靠背3D网格上</v>
          </cell>
        </row>
        <row r="2982">
          <cell r="B2982" t="str">
            <v>SLT0001694</v>
          </cell>
          <cell r="C2982" t="str">
            <v>驾驶员座椅密封圈</v>
          </cell>
        </row>
        <row r="2983">
          <cell r="B2983" t="str">
            <v>SLT0010154</v>
          </cell>
          <cell r="C2983" t="str">
            <v>虎V司机头枕布套</v>
          </cell>
        </row>
        <row r="2984">
          <cell r="B2984" t="str">
            <v>REM0001576</v>
          </cell>
          <cell r="C2984" t="str">
            <v>出口澳洲灯镜24V加热片大</v>
          </cell>
        </row>
        <row r="2985">
          <cell r="B2985" t="str">
            <v>REM0010150</v>
          </cell>
          <cell r="C2985" t="str">
            <v>H6主镜加热片</v>
          </cell>
        </row>
        <row r="2986">
          <cell r="B2986" t="str">
            <v>TMA0000496</v>
          </cell>
          <cell r="C2986" t="str">
            <v>K1室内镜包装箱</v>
          </cell>
        </row>
        <row r="2987">
          <cell r="B2987" t="str">
            <v>SHT0000690</v>
          </cell>
          <cell r="C2987" t="str">
            <v>吊带上固定座</v>
          </cell>
        </row>
        <row r="2988">
          <cell r="B2988" t="str">
            <v>SLT0011489</v>
          </cell>
          <cell r="C2988" t="str">
            <v>副驾靠背左侧装车钣金</v>
          </cell>
        </row>
        <row r="2989">
          <cell r="B2989" t="str">
            <v>TST0000157</v>
          </cell>
          <cell r="C2989" t="str">
            <v>ф9.2*80冲针</v>
          </cell>
        </row>
        <row r="2990">
          <cell r="B2990" t="str">
            <v>TST0000194</v>
          </cell>
          <cell r="C2990" t="str">
            <v>冲针φ12.3*60</v>
          </cell>
        </row>
        <row r="2991">
          <cell r="B2991" t="str">
            <v>TST0000215</v>
          </cell>
          <cell r="C2991" t="str">
            <v>冲针φ3.6*6*7*60</v>
          </cell>
        </row>
        <row r="2992">
          <cell r="B2992" t="str">
            <v>TST0000217</v>
          </cell>
          <cell r="C2992" t="str">
            <v>冲针φ9.8*80</v>
          </cell>
        </row>
        <row r="2993">
          <cell r="B2993" t="str">
            <v>TST0001716</v>
          </cell>
          <cell r="C2993" t="str">
            <v>板材Q235</v>
          </cell>
        </row>
        <row r="2994">
          <cell r="B2994" t="str">
            <v>SCS0004743</v>
          </cell>
          <cell r="C2994" t="str">
            <v>三排右座椅后内地脚</v>
          </cell>
        </row>
        <row r="2995">
          <cell r="B2995" t="str">
            <v>TMA0000298</v>
          </cell>
          <cell r="C2995" t="str">
            <v>出口L型室纸箱(25只)</v>
          </cell>
        </row>
        <row r="2996">
          <cell r="B2996" t="str">
            <v>REM0001831</v>
          </cell>
          <cell r="C2996" t="str">
            <v>华菱广角镜片</v>
          </cell>
        </row>
        <row r="2997">
          <cell r="B2997" t="str">
            <v>TST0000651</v>
          </cell>
          <cell r="C2997" t="str">
            <v>外球面轴承</v>
          </cell>
        </row>
        <row r="2998">
          <cell r="B2998" t="str">
            <v>SHT0001934</v>
          </cell>
          <cell r="C2998" t="str">
            <v>左侧主板总成</v>
          </cell>
        </row>
        <row r="2999">
          <cell r="B2999" t="str">
            <v>SHT0001936</v>
          </cell>
          <cell r="C2999" t="str">
            <v>右侧主板总成</v>
          </cell>
        </row>
        <row r="3000">
          <cell r="B3000" t="str">
            <v>SCS0004269</v>
          </cell>
          <cell r="C3000" t="str">
            <v>B40L后排侧头枕骨架</v>
          </cell>
        </row>
        <row r="3001">
          <cell r="B3001" t="str">
            <v>SCS0004579</v>
          </cell>
          <cell r="C3001" t="str">
            <v>后排靠背骨架左下连接板</v>
          </cell>
        </row>
        <row r="3002">
          <cell r="B3002" t="str">
            <v>SCS0004580</v>
          </cell>
          <cell r="C3002" t="str">
            <v>后排靠背骨架右下连接板</v>
          </cell>
        </row>
        <row r="3003">
          <cell r="B3003" t="str">
            <v>SHT0012083</v>
          </cell>
          <cell r="C3003" t="str">
            <v>上框前横梁焊接总成</v>
          </cell>
        </row>
        <row r="3004">
          <cell r="B3004" t="str">
            <v>RSM0000093</v>
          </cell>
          <cell r="C3004" t="str">
            <v>A7补盲镜镜片新法规</v>
          </cell>
        </row>
        <row r="3005">
          <cell r="B3005" t="str">
            <v>SLT0010346</v>
          </cell>
          <cell r="C3005" t="str">
            <v>驾驶员左侧护板</v>
          </cell>
        </row>
        <row r="3006">
          <cell r="B3006" t="str">
            <v>SLT0010433</v>
          </cell>
          <cell r="C3006" t="str">
            <v>副驾靠背右侧上连接板</v>
          </cell>
        </row>
        <row r="3007">
          <cell r="B3007" t="str">
            <v>TWT0000081</v>
          </cell>
          <cell r="C3007" t="str">
            <v>方管Q235</v>
          </cell>
        </row>
        <row r="3008">
          <cell r="B3008" t="str">
            <v>TST0000037</v>
          </cell>
          <cell r="C3008" t="str">
            <v>板材420</v>
          </cell>
        </row>
        <row r="3009">
          <cell r="B3009" t="str">
            <v>TST0000783</v>
          </cell>
          <cell r="C3009" t="str">
            <v>板材HC420</v>
          </cell>
        </row>
        <row r="3010">
          <cell r="B3010" t="str">
            <v>TST0000785</v>
          </cell>
          <cell r="C3010" t="str">
            <v>板材HC420</v>
          </cell>
        </row>
        <row r="3011">
          <cell r="B3011" t="str">
            <v>TWT0000103</v>
          </cell>
          <cell r="C3011" t="str">
            <v>焊管Q235</v>
          </cell>
        </row>
        <row r="3012">
          <cell r="B3012" t="str">
            <v>TST0000282</v>
          </cell>
          <cell r="C3012" t="str">
            <v>标准杆ф10</v>
          </cell>
        </row>
        <row r="3013">
          <cell r="B3013" t="str">
            <v>REM0001625</v>
          </cell>
          <cell r="C3013" t="str">
            <v>H3广角镜片</v>
          </cell>
        </row>
        <row r="3014">
          <cell r="B3014" t="str">
            <v>SCS0004381</v>
          </cell>
          <cell r="C3014" t="str">
            <v>右侧调角器上连接板</v>
          </cell>
        </row>
        <row r="3015">
          <cell r="B3015" t="str">
            <v>SCS0004382</v>
          </cell>
          <cell r="C3015" t="str">
            <v>左侧调角器上连接板</v>
          </cell>
        </row>
        <row r="3016">
          <cell r="B3016" t="str">
            <v>SCS0004383</v>
          </cell>
          <cell r="C3016" t="str">
            <v>右侧调角器上连接板</v>
          </cell>
        </row>
        <row r="3017">
          <cell r="B3017" t="str">
            <v>SCS0004384</v>
          </cell>
          <cell r="C3017" t="str">
            <v>左侧调角器上连接板</v>
          </cell>
        </row>
        <row r="3018">
          <cell r="B3018" t="str">
            <v>REM0000285</v>
          </cell>
          <cell r="C3018" t="str">
            <v>华菱星凯马下镜座</v>
          </cell>
        </row>
        <row r="3019">
          <cell r="B3019" t="str">
            <v>SCS0004744</v>
          </cell>
          <cell r="C3019" t="str">
            <v>三排左座椅后内地脚</v>
          </cell>
        </row>
        <row r="3020">
          <cell r="B3020" t="str">
            <v>SCS0004741</v>
          </cell>
          <cell r="C3020" t="str">
            <v>靠背右调角器下安装板</v>
          </cell>
        </row>
        <row r="3021">
          <cell r="B3021" t="str">
            <v>SHT0002628</v>
          </cell>
          <cell r="C3021" t="str">
            <v>调角器连动杆</v>
          </cell>
        </row>
        <row r="3022">
          <cell r="B3022" t="str">
            <v>SCS0003924</v>
          </cell>
          <cell r="C3022" t="str">
            <v>靠背4分侧装车支架总成</v>
          </cell>
        </row>
        <row r="3023">
          <cell r="B3023" t="str">
            <v>SCS0003924</v>
          </cell>
          <cell r="C3023" t="str">
            <v>靠背4分侧装车支架总成</v>
          </cell>
        </row>
        <row r="3024">
          <cell r="B3024" t="str">
            <v>TST0001804</v>
          </cell>
          <cell r="C3024" t="str">
            <v>板材SPFH590</v>
          </cell>
        </row>
        <row r="3025">
          <cell r="B3025" t="str">
            <v>TST0001807</v>
          </cell>
          <cell r="C3025" t="str">
            <v>卷材SPFH590</v>
          </cell>
        </row>
        <row r="3026">
          <cell r="B3026" t="str">
            <v>TWT0000114</v>
          </cell>
          <cell r="C3026" t="str">
            <v>焊管Q235</v>
          </cell>
        </row>
        <row r="3027">
          <cell r="B3027" t="str">
            <v>TWT0000120</v>
          </cell>
          <cell r="C3027" t="str">
            <v>焊管Q235</v>
          </cell>
        </row>
        <row r="3028">
          <cell r="B3028" t="str">
            <v>TMA0000495</v>
          </cell>
          <cell r="C3028" t="str">
            <v>一汽MV3内视镜包装箱</v>
          </cell>
        </row>
        <row r="3029">
          <cell r="B3029" t="str">
            <v>TMA0000495</v>
          </cell>
          <cell r="C3029" t="str">
            <v>一汽MV3内视镜包装箱</v>
          </cell>
        </row>
        <row r="3030">
          <cell r="B3030" t="str">
            <v>SLT0010543</v>
          </cell>
          <cell r="C3030" t="str">
            <v>滑轨左连接板1</v>
          </cell>
        </row>
        <row r="3031">
          <cell r="B3031" t="str">
            <v>TWT0000013</v>
          </cell>
          <cell r="C3031" t="str">
            <v>焊管Q195黑管</v>
          </cell>
        </row>
        <row r="3032">
          <cell r="B3032" t="str">
            <v>TMA0000215</v>
          </cell>
          <cell r="C3032" t="str">
            <v>济南重汽轻卡下视镜纸箱</v>
          </cell>
        </row>
        <row r="3033">
          <cell r="B3033" t="str">
            <v>TMA0000215</v>
          </cell>
          <cell r="C3033" t="str">
            <v>济南重汽轻卡下视镜纸箱</v>
          </cell>
        </row>
        <row r="3034">
          <cell r="B3034" t="str">
            <v>RCA0000107</v>
          </cell>
          <cell r="C3034" t="str">
            <v>右B柱扶手</v>
          </cell>
        </row>
        <row r="3035">
          <cell r="B3035" t="str">
            <v>RCA0000108</v>
          </cell>
          <cell r="C3035" t="str">
            <v>扶手</v>
          </cell>
        </row>
        <row r="3036">
          <cell r="B3036" t="str">
            <v>RCA0000109</v>
          </cell>
          <cell r="C3036" t="str">
            <v>左B柱扶手</v>
          </cell>
        </row>
        <row r="3037">
          <cell r="B3037" t="str">
            <v>RCA0000110</v>
          </cell>
          <cell r="C3037" t="str">
            <v>扶手</v>
          </cell>
        </row>
        <row r="3038">
          <cell r="B3038" t="str">
            <v>RCA0000111</v>
          </cell>
          <cell r="C3038" t="str">
            <v>扶手</v>
          </cell>
        </row>
        <row r="3039">
          <cell r="B3039" t="str">
            <v>RCA0000112</v>
          </cell>
          <cell r="C3039" t="str">
            <v>扶手</v>
          </cell>
        </row>
        <row r="3040">
          <cell r="B3040" t="str">
            <v>TCT0000004</v>
          </cell>
          <cell r="C3040" t="str">
            <v>脱脂剂A</v>
          </cell>
        </row>
        <row r="3041">
          <cell r="B3041" t="str">
            <v>TCT0000005</v>
          </cell>
          <cell r="C3041" t="str">
            <v>脱脂剂B</v>
          </cell>
        </row>
        <row r="3042">
          <cell r="B3042" t="str">
            <v>TCT0000006</v>
          </cell>
          <cell r="C3042" t="str">
            <v>除油剂</v>
          </cell>
        </row>
        <row r="3043">
          <cell r="B3043" t="str">
            <v>REM0010242</v>
          </cell>
          <cell r="C3043" t="str">
            <v>B40L-左手折压板(右舵)</v>
          </cell>
        </row>
        <row r="3044">
          <cell r="B3044" t="str">
            <v>REM0010244</v>
          </cell>
          <cell r="C3044" t="str">
            <v>B40L-右手折压板(右舵)</v>
          </cell>
        </row>
        <row r="3045">
          <cell r="B3045" t="str">
            <v>REM0010242</v>
          </cell>
          <cell r="C3045" t="str">
            <v>B40L-左手折压板(右舵)</v>
          </cell>
        </row>
        <row r="3046">
          <cell r="B3046" t="str">
            <v>REM0010244</v>
          </cell>
          <cell r="C3046" t="str">
            <v>B40L-右手折压板(右舵)</v>
          </cell>
        </row>
        <row r="3047">
          <cell r="B3047" t="str">
            <v>REM0000295</v>
          </cell>
          <cell r="C3047" t="str">
            <v>新ETX广角镜镜片</v>
          </cell>
        </row>
        <row r="3048">
          <cell r="B3048" t="str">
            <v>REM0002108</v>
          </cell>
          <cell r="C3048" t="str">
            <v>ETX改型广角(425)</v>
          </cell>
        </row>
        <row r="3049">
          <cell r="B3049" t="str">
            <v>REM0000460</v>
          </cell>
          <cell r="C3049" t="str">
            <v>新ETX改型广角镜镜片</v>
          </cell>
        </row>
        <row r="3050">
          <cell r="B3050" t="str">
            <v>SHT0013346</v>
          </cell>
          <cell r="C3050" t="str">
            <v>下框滑轨安装板焊接总成</v>
          </cell>
        </row>
        <row r="3051">
          <cell r="B3051" t="str">
            <v>SHT0013361</v>
          </cell>
          <cell r="C3051" t="str">
            <v>座框安装板</v>
          </cell>
        </row>
        <row r="3052">
          <cell r="B3052" t="str">
            <v>SHT0014366</v>
          </cell>
          <cell r="C3052" t="str">
            <v>扶手支架焊接总成</v>
          </cell>
        </row>
        <row r="3053">
          <cell r="B3053" t="str">
            <v>REM0001860</v>
          </cell>
          <cell r="C3053" t="str">
            <v>济南重汽轻卡左镜片</v>
          </cell>
        </row>
        <row r="3054">
          <cell r="B3054" t="str">
            <v>RSM0000091</v>
          </cell>
          <cell r="C3054" t="str">
            <v>N07前下视镜片</v>
          </cell>
        </row>
        <row r="3055">
          <cell r="B3055" t="str">
            <v>RSM0000103</v>
          </cell>
          <cell r="C3055" t="str">
            <v>欧马可路面镜片</v>
          </cell>
        </row>
        <row r="3056">
          <cell r="B3056" t="str">
            <v>SCS0004240</v>
          </cell>
          <cell r="C3056" t="str">
            <v>右座椅地锁拉线组合B</v>
          </cell>
        </row>
        <row r="3057">
          <cell r="B3057" t="str">
            <v>REM0003265</v>
          </cell>
          <cell r="C3057" t="str">
            <v>济南重汽旋转轴</v>
          </cell>
        </row>
        <row r="3058">
          <cell r="B3058" t="str">
            <v>SHT0012971</v>
          </cell>
          <cell r="C3058" t="str">
            <v>安全带上悬置固定板总成</v>
          </cell>
        </row>
        <row r="3059">
          <cell r="B3059" t="str">
            <v>TST0001801</v>
          </cell>
          <cell r="C3059" t="str">
            <v>板材ST14</v>
          </cell>
        </row>
        <row r="3060">
          <cell r="B3060" t="str">
            <v>TWT0000063</v>
          </cell>
          <cell r="C3060" t="str">
            <v>φ0.8焊丝</v>
          </cell>
        </row>
        <row r="3061">
          <cell r="B3061" t="str">
            <v>SLT0000807</v>
          </cell>
          <cell r="C3061" t="str">
            <v>M4中连接板</v>
          </cell>
        </row>
        <row r="3062">
          <cell r="B3062" t="str">
            <v>SCS0004745</v>
          </cell>
          <cell r="C3062" t="str">
            <v>六分座垫左地锁固定板</v>
          </cell>
        </row>
        <row r="3063">
          <cell r="B3063" t="str">
            <v>SLT0000830</v>
          </cell>
          <cell r="C3063" t="str">
            <v>司机总座左罩壳</v>
          </cell>
        </row>
        <row r="3064">
          <cell r="B3064" t="str">
            <v>SHT0010999</v>
          </cell>
          <cell r="C3064" t="str">
            <v>滑轨左上连接钣焊接总成</v>
          </cell>
        </row>
        <row r="3065">
          <cell r="B3065" t="str">
            <v>SLT0001972</v>
          </cell>
          <cell r="C3065" t="str">
            <v>头枕泡沫总成</v>
          </cell>
        </row>
        <row r="3066">
          <cell r="B3066" t="str">
            <v>TWT0000134</v>
          </cell>
          <cell r="C3066" t="str">
            <v>焊管Q195</v>
          </cell>
        </row>
        <row r="3067">
          <cell r="B3067" t="str">
            <v>SHT0011003</v>
          </cell>
          <cell r="C3067" t="str">
            <v>滑轨右上连接钣焊接总成</v>
          </cell>
        </row>
        <row r="3068">
          <cell r="B3068" t="str">
            <v>SCS0004636</v>
          </cell>
          <cell r="C3068" t="str">
            <v>右侧调角器上连接板</v>
          </cell>
        </row>
        <row r="3069">
          <cell r="B3069" t="str">
            <v>SCS0004637</v>
          </cell>
          <cell r="C3069" t="str">
            <v>副架左侧调角器上连接板</v>
          </cell>
        </row>
        <row r="3070">
          <cell r="B3070" t="str">
            <v>SCS0004638</v>
          </cell>
          <cell r="C3070" t="str">
            <v>左侧调角器上连接板</v>
          </cell>
        </row>
        <row r="3071">
          <cell r="B3071" t="str">
            <v>TST0000029</v>
          </cell>
          <cell r="C3071" t="str">
            <v>板材SPFH590酸洗板</v>
          </cell>
        </row>
        <row r="3072">
          <cell r="B3072" t="str">
            <v>SHT0012962</v>
          </cell>
          <cell r="C3072" t="str">
            <v>上卧铺防护网支撑管</v>
          </cell>
        </row>
        <row r="3073">
          <cell r="B3073" t="str">
            <v>SHT0011729</v>
          </cell>
          <cell r="C3073" t="str">
            <v>T5支架下钣金</v>
          </cell>
        </row>
        <row r="3074">
          <cell r="B3074" t="str">
            <v>TSY0000364</v>
          </cell>
          <cell r="C3074" t="str">
            <v>纯涤纶红线</v>
          </cell>
        </row>
        <row r="3075">
          <cell r="B3075" t="str">
            <v>TSY0000367</v>
          </cell>
          <cell r="C3075" t="str">
            <v>K1灰线T2浅灰</v>
          </cell>
        </row>
        <row r="3076">
          <cell r="B3076" t="str">
            <v>TSY0000868</v>
          </cell>
          <cell r="C3076" t="str">
            <v>黑色包缝线40S/2</v>
          </cell>
        </row>
        <row r="3077">
          <cell r="B3077" t="str">
            <v>TSY0000869</v>
          </cell>
          <cell r="C3077" t="str">
            <v>浅黄包缝线40S/2</v>
          </cell>
        </row>
        <row r="3078">
          <cell r="B3078" t="str">
            <v>SCS0004108</v>
          </cell>
          <cell r="C3078" t="str">
            <v>B40V后排坐垫短拉线</v>
          </cell>
        </row>
        <row r="3079">
          <cell r="B3079" t="str">
            <v>RSM0000019</v>
          </cell>
          <cell r="C3079" t="str">
            <v>大欧曼下视镜头</v>
          </cell>
        </row>
        <row r="3080">
          <cell r="B3080" t="str">
            <v>TST0000056</v>
          </cell>
          <cell r="C3080" t="str">
            <v>卷材SPFH590</v>
          </cell>
        </row>
        <row r="3081">
          <cell r="B3081" t="str">
            <v>TST0001799</v>
          </cell>
          <cell r="C3081" t="str">
            <v>板材SPFH590</v>
          </cell>
        </row>
        <row r="3082">
          <cell r="B3082" t="str">
            <v>TST0000044</v>
          </cell>
          <cell r="C3082" t="str">
            <v>卷材SPHC</v>
          </cell>
        </row>
        <row r="3083">
          <cell r="B3083" t="str">
            <v>TMA0000423</v>
          </cell>
          <cell r="C3083" t="str">
            <v>C7补盲镜体盖包装箱</v>
          </cell>
        </row>
        <row r="3084">
          <cell r="B3084" t="str">
            <v>TMA0000423</v>
          </cell>
          <cell r="C3084" t="str">
            <v>C7补盲镜体盖包装箱</v>
          </cell>
        </row>
        <row r="3085">
          <cell r="B3085" t="str">
            <v>TST0001797</v>
          </cell>
          <cell r="C3085" t="str">
            <v>板材QStE420TM</v>
          </cell>
        </row>
        <row r="3086">
          <cell r="B3086" t="str">
            <v>SCS0005854</v>
          </cell>
          <cell r="C3086" t="str">
            <v>密封条</v>
          </cell>
        </row>
        <row r="3087">
          <cell r="B3087" t="str">
            <v>SLT0001681</v>
          </cell>
          <cell r="C3087" t="str">
            <v>副驾座椅密封条</v>
          </cell>
        </row>
        <row r="3088">
          <cell r="B3088" t="str">
            <v>TST0001808</v>
          </cell>
          <cell r="C3088" t="str">
            <v>卷材SPFH590</v>
          </cell>
        </row>
        <row r="3089">
          <cell r="B3089" t="str">
            <v>TWT0000097</v>
          </cell>
          <cell r="C3089" t="str">
            <v>焊管Q195</v>
          </cell>
        </row>
        <row r="3090">
          <cell r="B3090" t="str">
            <v>RCA0000188</v>
          </cell>
          <cell r="C3090" t="str">
            <v>扶手</v>
          </cell>
        </row>
        <row r="3091">
          <cell r="B3091" t="str">
            <v>TST0001809</v>
          </cell>
          <cell r="C3091" t="str">
            <v>卷材SPFH590</v>
          </cell>
        </row>
        <row r="3092">
          <cell r="B3092" t="str">
            <v>SHT0011644</v>
          </cell>
          <cell r="C3092" t="str">
            <v>靠背舒适性海绵右</v>
          </cell>
        </row>
        <row r="3093">
          <cell r="B3093" t="str">
            <v>SHT0011647</v>
          </cell>
          <cell r="C3093" t="str">
            <v>靠背舒适性海绵左</v>
          </cell>
        </row>
        <row r="3094">
          <cell r="B3094" t="str">
            <v>SHT0000598</v>
          </cell>
          <cell r="C3094" t="str">
            <v>上卧铺扶手年度型</v>
          </cell>
        </row>
        <row r="3095">
          <cell r="B3095" t="str">
            <v>TST0000048</v>
          </cell>
          <cell r="C3095" t="str">
            <v>卷材SPFH590</v>
          </cell>
        </row>
        <row r="3096">
          <cell r="B3096" t="str">
            <v>TST0000049</v>
          </cell>
          <cell r="C3096" t="str">
            <v>卷材SPFH590</v>
          </cell>
        </row>
        <row r="3097">
          <cell r="B3097" t="str">
            <v>RSM0000271</v>
          </cell>
          <cell r="C3097" t="str">
            <v>北奔下镜座实</v>
          </cell>
        </row>
        <row r="3098">
          <cell r="B3098" t="str">
            <v>TWT0000001</v>
          </cell>
          <cell r="C3098" t="str">
            <v>φ1.0焊丝</v>
          </cell>
        </row>
        <row r="3099">
          <cell r="B3099" t="str">
            <v>BPC0000034</v>
          </cell>
          <cell r="C3099" t="str">
            <v>气囊减震气管接头</v>
          </cell>
        </row>
        <row r="3100">
          <cell r="B3100" t="str">
            <v>SCS0004205</v>
          </cell>
          <cell r="C3100" t="str">
            <v>B40L中改地锁拉线组合A</v>
          </cell>
        </row>
        <row r="3101">
          <cell r="B3101" t="str">
            <v>SLT0000318</v>
          </cell>
          <cell r="C3101" t="str">
            <v>头枕泡沫总成</v>
          </cell>
        </row>
        <row r="3102">
          <cell r="B3102" t="str">
            <v>TST0000524</v>
          </cell>
          <cell r="C3102" t="str">
            <v>板牙φ5</v>
          </cell>
        </row>
        <row r="3103">
          <cell r="B3103" t="str">
            <v>SCS0004773</v>
          </cell>
          <cell r="C3103" t="str">
            <v>S弹簧总成</v>
          </cell>
        </row>
        <row r="3104">
          <cell r="B3104" t="str">
            <v>RSM0000052</v>
          </cell>
          <cell r="C3104" t="str">
            <v>华菱补盲镜片</v>
          </cell>
        </row>
        <row r="3105">
          <cell r="B3105" t="str">
            <v>SHT0013140</v>
          </cell>
          <cell r="C3105" t="str">
            <v>扶手旋转轴</v>
          </cell>
        </row>
        <row r="3106">
          <cell r="B3106" t="str">
            <v>SHT0012974</v>
          </cell>
          <cell r="C3106" t="str">
            <v>副驾安全带悬置固定板总成</v>
          </cell>
        </row>
        <row r="3107">
          <cell r="B3107" t="str">
            <v>REM0000470</v>
          </cell>
          <cell r="C3107" t="str">
            <v>ETX改型左后视镜下镜座</v>
          </cell>
        </row>
        <row r="3108">
          <cell r="B3108" t="str">
            <v>REM0000487</v>
          </cell>
          <cell r="C3108" t="str">
            <v>ETX改型右后视镜下镜座</v>
          </cell>
        </row>
        <row r="3109">
          <cell r="B3109" t="str">
            <v>TST0000012</v>
          </cell>
          <cell r="C3109" t="str">
            <v>板材SAPH440</v>
          </cell>
        </row>
        <row r="3110">
          <cell r="B3110" t="str">
            <v>TST0001889</v>
          </cell>
          <cell r="C3110" t="str">
            <v>板材ST12</v>
          </cell>
        </row>
        <row r="3111">
          <cell r="B3111" t="str">
            <v>REM0000805</v>
          </cell>
          <cell r="C3111" t="str">
            <v>C30D线束合件(中配)</v>
          </cell>
        </row>
        <row r="3112">
          <cell r="B3112" t="str">
            <v>SHT0012547</v>
          </cell>
          <cell r="C3112" t="str">
            <v>靠背上舒适性海绵</v>
          </cell>
        </row>
        <row r="3113">
          <cell r="B3113" t="str">
            <v>BSP0000052</v>
          </cell>
          <cell r="C3113" t="str">
            <v>大拉簧</v>
          </cell>
        </row>
        <row r="3114">
          <cell r="B3114" t="str">
            <v>TST0000038</v>
          </cell>
          <cell r="C3114" t="str">
            <v>卷材SAPH440</v>
          </cell>
        </row>
        <row r="3115">
          <cell r="B3115" t="str">
            <v>TST0001884</v>
          </cell>
          <cell r="C3115" t="str">
            <v>SPHC卷材余料</v>
          </cell>
        </row>
        <row r="3116">
          <cell r="B3116" t="str">
            <v>SHT0012212</v>
          </cell>
          <cell r="C3116" t="str">
            <v>1.0座框前横梁焊接总成</v>
          </cell>
        </row>
        <row r="3117">
          <cell r="B3117" t="str">
            <v>SHT0011995</v>
          </cell>
          <cell r="C3117" t="str">
            <v>气囊上支撑板</v>
          </cell>
        </row>
        <row r="3118">
          <cell r="B3118" t="str">
            <v>TMA0000216</v>
          </cell>
          <cell r="C3118" t="str">
            <v>1580纸箱左</v>
          </cell>
        </row>
        <row r="3119">
          <cell r="B3119" t="str">
            <v>TMA0000259</v>
          </cell>
          <cell r="C3119" t="str">
            <v>奥铃19纸箱</v>
          </cell>
        </row>
        <row r="3120">
          <cell r="B3120" t="str">
            <v>SHT0001898</v>
          </cell>
          <cell r="C3120" t="str">
            <v>右侧边板</v>
          </cell>
        </row>
        <row r="3121">
          <cell r="B3121" t="str">
            <v>SHT0001903</v>
          </cell>
          <cell r="C3121" t="str">
            <v>左侧边板</v>
          </cell>
        </row>
        <row r="3122">
          <cell r="B3122" t="str">
            <v>REM0001835</v>
          </cell>
          <cell r="C3122" t="str">
            <v>华菱镜座</v>
          </cell>
        </row>
        <row r="3123">
          <cell r="B3123" t="str">
            <v>SHT0010383</v>
          </cell>
          <cell r="C3123" t="str">
            <v>仰角调节拉线</v>
          </cell>
        </row>
        <row r="3124">
          <cell r="B3124" t="str">
            <v>SCS0004199</v>
          </cell>
          <cell r="C3124" t="str">
            <v>左座椅右侧外饰盖组合</v>
          </cell>
        </row>
        <row r="3125">
          <cell r="B3125" t="str">
            <v>SCS0004242</v>
          </cell>
          <cell r="C3125" t="str">
            <v>右座椅左侧外饰盖组合</v>
          </cell>
        </row>
        <row r="3126">
          <cell r="B3126" t="str">
            <v>TST0000263</v>
          </cell>
          <cell r="C3126" t="str">
            <v>ф16×90</v>
          </cell>
        </row>
        <row r="3127">
          <cell r="B3127" t="str">
            <v>TWT0000086</v>
          </cell>
          <cell r="C3127" t="str">
            <v>焊管B340LA</v>
          </cell>
        </row>
        <row r="3128">
          <cell r="B3128" t="str">
            <v>SHT0002707</v>
          </cell>
          <cell r="C3128" t="str">
            <v>P203调角器纸箱</v>
          </cell>
        </row>
        <row r="3129">
          <cell r="B3129" t="str">
            <v>TAT0010054</v>
          </cell>
          <cell r="C3129" t="str">
            <v>P203调角器纸箱</v>
          </cell>
        </row>
        <row r="3130">
          <cell r="B3130" t="str">
            <v>TCT0000009</v>
          </cell>
          <cell r="C3130" t="str">
            <v>促进剂</v>
          </cell>
        </row>
        <row r="3131">
          <cell r="B3131" t="str">
            <v>SHT0012268</v>
          </cell>
          <cell r="C3131" t="str">
            <v>左侧调角连接板焊接总成</v>
          </cell>
        </row>
        <row r="3132">
          <cell r="B3132" t="str">
            <v>SHT0012269</v>
          </cell>
          <cell r="C3132" t="str">
            <v>右侧调角连接板焊接总成</v>
          </cell>
        </row>
        <row r="3133">
          <cell r="B3133" t="str">
            <v>BPC0000040</v>
          </cell>
          <cell r="C3133" t="str">
            <v>一汽尼龙管黑</v>
          </cell>
        </row>
        <row r="3134">
          <cell r="B3134" t="str">
            <v>BPC0000041</v>
          </cell>
          <cell r="C3134" t="str">
            <v>一汽尼龙管白</v>
          </cell>
        </row>
        <row r="3135">
          <cell r="B3135" t="str">
            <v>SCS0004048</v>
          </cell>
          <cell r="C3135" t="str">
            <v>B40L四六分地锁短拉线</v>
          </cell>
        </row>
        <row r="3136">
          <cell r="B3136" t="str">
            <v>SLT0000738</v>
          </cell>
          <cell r="C3136" t="str">
            <v>奥铃升级中连接板</v>
          </cell>
        </row>
        <row r="3137">
          <cell r="B3137" t="str">
            <v>SHT0001105</v>
          </cell>
          <cell r="C3137" t="str">
            <v>一汽安全带固定板</v>
          </cell>
        </row>
        <row r="3138">
          <cell r="B3138" t="str">
            <v>REM0000154</v>
          </cell>
          <cell r="C3138" t="str">
            <v>C35DB转向灯线路板左</v>
          </cell>
        </row>
        <row r="3139">
          <cell r="B3139" t="str">
            <v>REM0000186</v>
          </cell>
          <cell r="C3139" t="str">
            <v>C35DB转向灯线路板右</v>
          </cell>
        </row>
        <row r="3140">
          <cell r="B3140" t="str">
            <v>SLT0000085</v>
          </cell>
          <cell r="C3140" t="str">
            <v>OMK中连接板</v>
          </cell>
        </row>
        <row r="3141">
          <cell r="B3141" t="str">
            <v>SLT0002346</v>
          </cell>
          <cell r="C3141" t="str">
            <v>M3长沙右舵大背折叠器</v>
          </cell>
        </row>
        <row r="3142">
          <cell r="B3142" t="str">
            <v>SLT0002373</v>
          </cell>
          <cell r="C3142" t="str">
            <v>M3副背安装支架</v>
          </cell>
        </row>
        <row r="3143">
          <cell r="B3143" t="str">
            <v>SCS0010792</v>
          </cell>
          <cell r="C3143" t="str">
            <v>中改四分座钢丝焊接总成</v>
          </cell>
        </row>
        <row r="3144">
          <cell r="B3144" t="str">
            <v>TST0000318</v>
          </cell>
          <cell r="C3144" t="str">
            <v>保护套（枪套）</v>
          </cell>
        </row>
        <row r="3145">
          <cell r="B3145" t="str">
            <v>TSY0010274</v>
          </cell>
          <cell r="C3145" t="str">
            <v>汕德卡刺绣LOGO（白色）</v>
          </cell>
        </row>
        <row r="3146">
          <cell r="B3146" t="str">
            <v>SHT0010047</v>
          </cell>
          <cell r="C3146" t="str">
            <v>内绞架前滚轮轴</v>
          </cell>
        </row>
        <row r="3147">
          <cell r="B3147" t="str">
            <v>SHT0010049</v>
          </cell>
          <cell r="C3147" t="str">
            <v>内绞架后转轴</v>
          </cell>
        </row>
        <row r="3148">
          <cell r="B3148" t="str">
            <v>TST0000061</v>
          </cell>
          <cell r="C3148" t="str">
            <v>板材QStE420TM</v>
          </cell>
        </row>
        <row r="3149">
          <cell r="B3149" t="str">
            <v>TST0000605</v>
          </cell>
          <cell r="C3149" t="str">
            <v>套头φ14</v>
          </cell>
        </row>
        <row r="3150">
          <cell r="B3150" t="str">
            <v>TST0000990</v>
          </cell>
          <cell r="C3150" t="str">
            <v>套头φ13</v>
          </cell>
        </row>
        <row r="3151">
          <cell r="B3151" t="str">
            <v>TST0001086</v>
          </cell>
          <cell r="C3151" t="str">
            <v>PVC三通</v>
          </cell>
        </row>
        <row r="3152">
          <cell r="B3152" t="str">
            <v>TST0001097</v>
          </cell>
          <cell r="C3152" t="str">
            <v>K-19角带（打包机用）</v>
          </cell>
        </row>
        <row r="3153">
          <cell r="B3153" t="str">
            <v>TST0001206</v>
          </cell>
          <cell r="C3153" t="str">
            <v>壁纸刀</v>
          </cell>
        </row>
        <row r="3154">
          <cell r="B3154" t="str">
            <v>TST0001894</v>
          </cell>
          <cell r="C3154" t="str">
            <v>卷材SPCC</v>
          </cell>
        </row>
        <row r="3155">
          <cell r="B3155" t="str">
            <v>TWT0000136</v>
          </cell>
          <cell r="C3155" t="str">
            <v>方管Q195</v>
          </cell>
        </row>
        <row r="3156">
          <cell r="B3156" t="str">
            <v>REM0010318</v>
          </cell>
          <cell r="C3156" t="str">
            <v>一汽M38主镜加热片</v>
          </cell>
        </row>
        <row r="3157">
          <cell r="B3157" t="str">
            <v>TST0000027</v>
          </cell>
          <cell r="C3157" t="str">
            <v>板材ST12冷板</v>
          </cell>
        </row>
        <row r="3158">
          <cell r="B3158" t="str">
            <v>TST0000085</v>
          </cell>
          <cell r="C3158" t="str">
            <v>板材ST12</v>
          </cell>
        </row>
        <row r="3159">
          <cell r="B3159" t="str">
            <v>SHT0012085</v>
          </cell>
          <cell r="C3159" t="str">
            <v>下框前横梁组件无减震扣</v>
          </cell>
        </row>
        <row r="3160">
          <cell r="B3160" t="str">
            <v>SCS0004395</v>
          </cell>
          <cell r="C3160" t="str">
            <v>中改右座椅右侧地锁安装</v>
          </cell>
        </row>
        <row r="3161">
          <cell r="B3161" t="str">
            <v>SCS0004396</v>
          </cell>
          <cell r="C3161" t="str">
            <v>右侧地锁安装支架点焊组件</v>
          </cell>
        </row>
        <row r="3162">
          <cell r="B3162" t="str">
            <v>SCS0004397</v>
          </cell>
          <cell r="C3162" t="str">
            <v>左侧地锁安装支架点焊组件</v>
          </cell>
        </row>
        <row r="3163">
          <cell r="B3163" t="str">
            <v>SLT0000465</v>
          </cell>
          <cell r="C3163" t="str">
            <v>K1网兜（双人）</v>
          </cell>
        </row>
        <row r="3164">
          <cell r="B3164" t="str">
            <v>RIM0000086</v>
          </cell>
          <cell r="C3164" t="str">
            <v>一汽MV3内视镜镜杆</v>
          </cell>
        </row>
        <row r="3165">
          <cell r="B3165" t="str">
            <v>TST0000794</v>
          </cell>
          <cell r="C3165" t="str">
            <v>废边料</v>
          </cell>
        </row>
        <row r="3166">
          <cell r="B3166" t="str">
            <v>TST0001810</v>
          </cell>
          <cell r="C3166" t="str">
            <v>卷材SPFH590</v>
          </cell>
        </row>
        <row r="3167">
          <cell r="B3167" t="str">
            <v>TST0001883</v>
          </cell>
          <cell r="C3167" t="str">
            <v>SPFH590卷材余料</v>
          </cell>
        </row>
        <row r="3168">
          <cell r="B3168" t="str">
            <v>TST0001895</v>
          </cell>
          <cell r="C3168" t="str">
            <v>酸洗卷材QSTE460TM</v>
          </cell>
        </row>
        <row r="3169">
          <cell r="B3169" t="str">
            <v>SHT0001181</v>
          </cell>
          <cell r="C3169" t="str">
            <v>调节手轮</v>
          </cell>
        </row>
        <row r="3170">
          <cell r="B3170" t="str">
            <v>SHT0001030</v>
          </cell>
          <cell r="C3170" t="str">
            <v>下框右支架</v>
          </cell>
        </row>
        <row r="3171">
          <cell r="B3171" t="str">
            <v>SHT0001031</v>
          </cell>
          <cell r="C3171" t="str">
            <v>下框左支架</v>
          </cell>
        </row>
        <row r="3172">
          <cell r="B3172" t="str">
            <v>SCS0004139</v>
          </cell>
          <cell r="C3172" t="str">
            <v>B40L六分右侧外罩壳总成</v>
          </cell>
        </row>
        <row r="3173">
          <cell r="B3173" t="str">
            <v>TST0001803</v>
          </cell>
          <cell r="C3173" t="str">
            <v>板材SAPH440</v>
          </cell>
        </row>
        <row r="3174">
          <cell r="B3174" t="str">
            <v>REM0001698</v>
          </cell>
          <cell r="C3174" t="str">
            <v>K1镜片左</v>
          </cell>
        </row>
        <row r="3175">
          <cell r="B3175" t="str">
            <v>REM0001708</v>
          </cell>
          <cell r="C3175" t="str">
            <v>K1镜片右</v>
          </cell>
        </row>
        <row r="3176">
          <cell r="B3176" t="str">
            <v>SCS0004735</v>
          </cell>
          <cell r="C3176" t="str">
            <v>六分靠背上支撑板</v>
          </cell>
        </row>
        <row r="3177">
          <cell r="B3177" t="str">
            <v>TST0000006</v>
          </cell>
          <cell r="C3177" t="str">
            <v>板材SAPH440</v>
          </cell>
        </row>
        <row r="3178">
          <cell r="B3178" t="str">
            <v>TAT0010079</v>
          </cell>
          <cell r="C3178" t="str">
            <v>H6正驾底支架包装箱</v>
          </cell>
        </row>
        <row r="3179">
          <cell r="B3179" t="str">
            <v>TAT0010046</v>
          </cell>
          <cell r="C3179" t="str">
            <v>H6副驾底支架包装箱</v>
          </cell>
        </row>
        <row r="3180">
          <cell r="B3180" t="str">
            <v>TWT0000137</v>
          </cell>
          <cell r="C3180" t="str">
            <v>方管Q195</v>
          </cell>
        </row>
        <row r="3181">
          <cell r="B3181" t="str">
            <v>RSM0000265</v>
          </cell>
          <cell r="C3181" t="str">
            <v>曼项右置前下固定座连接件</v>
          </cell>
        </row>
        <row r="3182">
          <cell r="B3182" t="str">
            <v>RSM0000265</v>
          </cell>
          <cell r="C3182" t="str">
            <v>曼项右置前下固定座连接件</v>
          </cell>
        </row>
        <row r="3183">
          <cell r="B3183" t="str">
            <v>TWT0000135</v>
          </cell>
          <cell r="C3183" t="str">
            <v>方管Q195</v>
          </cell>
        </row>
        <row r="3184">
          <cell r="B3184" t="str">
            <v>TWT0000015</v>
          </cell>
          <cell r="C3184" t="str">
            <v>方管Q235</v>
          </cell>
        </row>
        <row r="3185">
          <cell r="B3185" t="str">
            <v>SCS0004141</v>
          </cell>
          <cell r="C3185" t="str">
            <v>B40L六分左侧外罩壳总成</v>
          </cell>
        </row>
        <row r="3186">
          <cell r="B3186" t="str">
            <v>SLT0002573</v>
          </cell>
          <cell r="C3186" t="str">
            <v>k1头枕布套（新面料）</v>
          </cell>
        </row>
        <row r="3187">
          <cell r="B3187" t="str">
            <v>TST0000103</v>
          </cell>
          <cell r="C3187" t="str">
            <v>ф8.2（钻头）</v>
          </cell>
        </row>
        <row r="3188">
          <cell r="B3188" t="str">
            <v>REM0001690</v>
          </cell>
          <cell r="C3188" t="str">
            <v>H3右上镜座</v>
          </cell>
        </row>
        <row r="3189">
          <cell r="B3189" t="str">
            <v>SHT0014364</v>
          </cell>
          <cell r="C3189" t="str">
            <v>靠背舒适性海绵下</v>
          </cell>
        </row>
        <row r="3190">
          <cell r="B3190" t="str">
            <v>TST0001890</v>
          </cell>
          <cell r="C3190" t="str">
            <v>板材DC01</v>
          </cell>
        </row>
        <row r="3191">
          <cell r="B3191" t="str">
            <v>REM0003240</v>
          </cell>
          <cell r="C3191" t="str">
            <v>欧马可镜杆铸件</v>
          </cell>
        </row>
        <row r="3192">
          <cell r="B3192" t="str">
            <v>REM0003375</v>
          </cell>
          <cell r="C3192" t="str">
            <v>欧马可镜杆铸件出口右</v>
          </cell>
        </row>
        <row r="3193">
          <cell r="B3193" t="str">
            <v>SHT0011364</v>
          </cell>
          <cell r="C3193" t="str">
            <v>扶手转轴</v>
          </cell>
        </row>
        <row r="3194">
          <cell r="B3194" t="str">
            <v>TST0000033</v>
          </cell>
          <cell r="C3194" t="str">
            <v>板材SAPH440</v>
          </cell>
        </row>
        <row r="3195">
          <cell r="B3195" t="str">
            <v>TST0001563</v>
          </cell>
          <cell r="C3195" t="str">
            <v>45#毛坯板</v>
          </cell>
        </row>
        <row r="3196">
          <cell r="B3196" t="str">
            <v>TST0001798</v>
          </cell>
          <cell r="C3196" t="str">
            <v>板材QSTE420TM</v>
          </cell>
        </row>
        <row r="3197">
          <cell r="B3197" t="str">
            <v>TWT0000064</v>
          </cell>
          <cell r="C3197" t="str">
            <v>φ1.2焊丝</v>
          </cell>
        </row>
        <row r="3198">
          <cell r="B3198" t="str">
            <v>BFA0010035</v>
          </cell>
          <cell r="C3198" t="str">
            <v>H6扶手左旋螺杆</v>
          </cell>
        </row>
        <row r="3199">
          <cell r="B3199" t="str">
            <v>BFA0010036</v>
          </cell>
          <cell r="C3199" t="str">
            <v>H6扶手右旋螺杆</v>
          </cell>
        </row>
        <row r="3200">
          <cell r="B3200" t="str">
            <v>SHT0001536</v>
          </cell>
          <cell r="C3200" t="str">
            <v>调节手轮</v>
          </cell>
        </row>
        <row r="3201">
          <cell r="B3201" t="str">
            <v>SCS0004168</v>
          </cell>
          <cell r="C3201" t="str">
            <v>左座椅左侧外饰盖组合</v>
          </cell>
        </row>
        <row r="3202">
          <cell r="B3202" t="str">
            <v>SCS0004244</v>
          </cell>
          <cell r="C3202" t="str">
            <v>右座椅右侧外饰盖组合</v>
          </cell>
        </row>
        <row r="3203">
          <cell r="B3203" t="str">
            <v>SHT0001036</v>
          </cell>
          <cell r="C3203" t="str">
            <v>外十字右支撑板</v>
          </cell>
        </row>
        <row r="3204">
          <cell r="B3204" t="str">
            <v>REM0001893</v>
          </cell>
          <cell r="C3204" t="str">
            <v>一汽军车大镜片</v>
          </cell>
        </row>
        <row r="3205">
          <cell r="B3205" t="str">
            <v>SCS0004128</v>
          </cell>
          <cell r="C3205" t="str">
            <v>B40L六分靠背长拉线</v>
          </cell>
        </row>
        <row r="3206">
          <cell r="B3206" t="str">
            <v>SLT0002298</v>
          </cell>
          <cell r="C3206" t="str">
            <v>KI头枕骨架</v>
          </cell>
        </row>
        <row r="3207">
          <cell r="B3207" t="str">
            <v>SLT0002692</v>
          </cell>
          <cell r="C3207" t="str">
            <v>驾驶员头枕杆</v>
          </cell>
        </row>
        <row r="3208">
          <cell r="B3208" t="str">
            <v>TST0001891</v>
          </cell>
          <cell r="C3208" t="str">
            <v>板材SPCC</v>
          </cell>
        </row>
        <row r="3209">
          <cell r="B3209" t="str">
            <v>SHT0001579</v>
          </cell>
          <cell r="C3209" t="str">
            <v>驾驶员坐垫护面总成</v>
          </cell>
        </row>
        <row r="3210">
          <cell r="B3210" t="str">
            <v>REM0001680</v>
          </cell>
          <cell r="C3210" t="str">
            <v>H3左上镜座</v>
          </cell>
        </row>
        <row r="3211">
          <cell r="B3211" t="str">
            <v>REM0001801</v>
          </cell>
          <cell r="C3211" t="str">
            <v>豪泺左上镜座</v>
          </cell>
        </row>
        <row r="3212">
          <cell r="B3212" t="str">
            <v>REM0001812</v>
          </cell>
          <cell r="C3212" t="str">
            <v>豪泺右上镜座</v>
          </cell>
        </row>
        <row r="3213">
          <cell r="B3213" t="str">
            <v>REM0001801</v>
          </cell>
          <cell r="C3213" t="str">
            <v>豪泺左上镜座</v>
          </cell>
        </row>
        <row r="3214">
          <cell r="B3214" t="str">
            <v>REM0001812</v>
          </cell>
          <cell r="C3214" t="str">
            <v>豪泺右上镜座</v>
          </cell>
        </row>
        <row r="3215">
          <cell r="B3215" t="str">
            <v>SHT0012215</v>
          </cell>
          <cell r="C3215" t="str">
            <v>连接梁本体</v>
          </cell>
        </row>
        <row r="3216">
          <cell r="B3216" t="str">
            <v>TMA0000274</v>
          </cell>
          <cell r="C3216" t="str">
            <v>奥铃升级补盲纸箱</v>
          </cell>
        </row>
        <row r="3217">
          <cell r="B3217" t="str">
            <v>TMA0000274</v>
          </cell>
          <cell r="C3217" t="str">
            <v>奥铃升级补盲纸箱</v>
          </cell>
        </row>
        <row r="3218">
          <cell r="B3218" t="str">
            <v>SHT0001037</v>
          </cell>
          <cell r="C3218" t="str">
            <v>外十字左支撑板</v>
          </cell>
        </row>
        <row r="3219">
          <cell r="B3219" t="str">
            <v>SCS0010819</v>
          </cell>
          <cell r="C3219" t="str">
            <v>右座垫-舒适性泡棉5</v>
          </cell>
        </row>
        <row r="3220">
          <cell r="B3220" t="str">
            <v>SCS0004388</v>
          </cell>
          <cell r="C3220" t="str">
            <v>左侧调角器下连接板组合</v>
          </cell>
        </row>
        <row r="3221">
          <cell r="B3221" t="str">
            <v>SCS0004387</v>
          </cell>
          <cell r="C3221" t="str">
            <v>右侧调角器下连接板组合</v>
          </cell>
        </row>
        <row r="3222">
          <cell r="B3222" t="str">
            <v>SHT0014359</v>
          </cell>
          <cell r="C3222" t="str">
            <v>下框右连接梁总成</v>
          </cell>
        </row>
        <row r="3223">
          <cell r="B3223" t="str">
            <v>TST0000008</v>
          </cell>
          <cell r="C3223" t="str">
            <v>板材SPFH590</v>
          </cell>
        </row>
        <row r="3224">
          <cell r="B3224" t="str">
            <v>TST0000777</v>
          </cell>
          <cell r="C3224" t="str">
            <v>扁钢Q235</v>
          </cell>
        </row>
        <row r="3225">
          <cell r="B3225" t="str">
            <v>TWT0000023</v>
          </cell>
          <cell r="C3225" t="str">
            <v>冷拔焊管Q235</v>
          </cell>
        </row>
        <row r="3226">
          <cell r="B3226" t="str">
            <v>REM0001882</v>
          </cell>
          <cell r="C3226" t="str">
            <v>济南轻卡镜座左连接件</v>
          </cell>
        </row>
        <row r="3227">
          <cell r="B3227" t="str">
            <v>REM0001886</v>
          </cell>
          <cell r="C3227" t="str">
            <v>济南轻卡镜座右连接件</v>
          </cell>
        </row>
        <row r="3228">
          <cell r="B3228" t="str">
            <v>SHT0014099</v>
          </cell>
          <cell r="C3228" t="str">
            <v>左侧立板加强板</v>
          </cell>
        </row>
        <row r="3229">
          <cell r="B3229" t="str">
            <v>SHT0014100</v>
          </cell>
          <cell r="C3229" t="str">
            <v>右侧立板加强板</v>
          </cell>
        </row>
        <row r="3230">
          <cell r="B3230" t="str">
            <v>TST0000036</v>
          </cell>
          <cell r="C3230" t="str">
            <v>板材SAPH440</v>
          </cell>
        </row>
        <row r="3231">
          <cell r="B3231" t="str">
            <v>SLT0010334</v>
          </cell>
          <cell r="C3231" t="str">
            <v>驾驶员头枕杆</v>
          </cell>
        </row>
        <row r="3232">
          <cell r="B3232" t="str">
            <v>SCS0004368</v>
          </cell>
          <cell r="C3232" t="str">
            <v>中改左座椅调角器联动杆</v>
          </cell>
        </row>
        <row r="3233">
          <cell r="B3233" t="str">
            <v>SCS0005936</v>
          </cell>
          <cell r="C3233" t="str">
            <v>升降齿板</v>
          </cell>
        </row>
        <row r="3234">
          <cell r="B3234" t="str">
            <v>SHT0002313</v>
          </cell>
          <cell r="C3234" t="str">
            <v>陕汽L型连接板左</v>
          </cell>
        </row>
        <row r="3235">
          <cell r="B3235" t="str">
            <v>SHT0002314</v>
          </cell>
          <cell r="C3235" t="str">
            <v>陕汽L型连接板右</v>
          </cell>
        </row>
        <row r="3236">
          <cell r="B3236" t="str">
            <v>SHT0002391</v>
          </cell>
          <cell r="C3236" t="str">
            <v>连动杆</v>
          </cell>
        </row>
        <row r="3237">
          <cell r="B3237" t="str">
            <v>SHT0010296</v>
          </cell>
          <cell r="C3237" t="str">
            <v>调角器连动杆</v>
          </cell>
        </row>
        <row r="3238">
          <cell r="B3238" t="str">
            <v>SHT0012060</v>
          </cell>
          <cell r="C3238" t="str">
            <v>短杆总成</v>
          </cell>
        </row>
        <row r="3239">
          <cell r="B3239" t="str">
            <v>SHT0012214</v>
          </cell>
          <cell r="C3239" t="str">
            <v>连接梁总成</v>
          </cell>
        </row>
        <row r="3240">
          <cell r="B3240" t="str">
            <v>SHT0012232</v>
          </cell>
          <cell r="C3240" t="str">
            <v>旋转座框纵向支撑钣金</v>
          </cell>
        </row>
        <row r="3241">
          <cell r="B3241" t="str">
            <v>SHT0012239</v>
          </cell>
          <cell r="C3241" t="str">
            <v>气弹簧下固定钣金</v>
          </cell>
        </row>
        <row r="3242">
          <cell r="B3242" t="str">
            <v>SHT0012283</v>
          </cell>
          <cell r="C3242" t="str">
            <v>座框后连接板左</v>
          </cell>
        </row>
        <row r="3243">
          <cell r="B3243" t="str">
            <v>SHT0012322</v>
          </cell>
          <cell r="C3243" t="str">
            <v>底座连接板</v>
          </cell>
        </row>
        <row r="3244">
          <cell r="B3244" t="str">
            <v>SHT0012435</v>
          </cell>
          <cell r="C3244" t="str">
            <v>座框后连接板右</v>
          </cell>
        </row>
        <row r="3245">
          <cell r="B3245" t="str">
            <v>SHT0012847</v>
          </cell>
          <cell r="C3245" t="str">
            <v>座框连接板</v>
          </cell>
        </row>
        <row r="3246">
          <cell r="B3246" t="str">
            <v>SHT0013062</v>
          </cell>
          <cell r="C3246" t="str">
            <v>仰角调节机构钣金件右</v>
          </cell>
        </row>
        <row r="3247">
          <cell r="B3247" t="str">
            <v>SHT0013063</v>
          </cell>
          <cell r="C3247" t="str">
            <v>仰角调节机构卷簧</v>
          </cell>
        </row>
        <row r="3248">
          <cell r="B3248" t="str">
            <v>SHT0013818</v>
          </cell>
          <cell r="C3248" t="str">
            <v>防尘罩前支架</v>
          </cell>
        </row>
        <row r="3249">
          <cell r="B3249" t="str">
            <v>SHT0013819</v>
          </cell>
          <cell r="C3249" t="str">
            <v>防尘罩侧支架</v>
          </cell>
        </row>
        <row r="3250">
          <cell r="B3250" t="str">
            <v>SHT0014640</v>
          </cell>
          <cell r="C3250" t="str">
            <v>前横梁焊接总成</v>
          </cell>
        </row>
        <row r="3251">
          <cell r="B3251" t="str">
            <v>TST0000182</v>
          </cell>
          <cell r="C3251" t="str">
            <v>ф8.7*80冲针</v>
          </cell>
        </row>
        <row r="3252">
          <cell r="B3252" t="str">
            <v>TST0000201</v>
          </cell>
          <cell r="C3252" t="str">
            <v>冲针φ8.6*80</v>
          </cell>
        </row>
        <row r="3253">
          <cell r="B3253" t="str">
            <v>TST0000450</v>
          </cell>
          <cell r="C3253" t="str">
            <v>切割机开关</v>
          </cell>
        </row>
        <row r="3254">
          <cell r="B3254" t="str">
            <v>TST0000452</v>
          </cell>
          <cell r="C3254" t="str">
            <v>双拉线开关</v>
          </cell>
        </row>
        <row r="3255">
          <cell r="B3255" t="str">
            <v>TST0000623</v>
          </cell>
          <cell r="C3255" t="str">
            <v>保险块</v>
          </cell>
        </row>
        <row r="3256">
          <cell r="B3256" t="str">
            <v>TST0000819</v>
          </cell>
          <cell r="C3256" t="str">
            <v>线控盒</v>
          </cell>
        </row>
        <row r="3257">
          <cell r="B3257" t="str">
            <v>TWT0000062</v>
          </cell>
          <cell r="C3257" t="str">
            <v>焊管Q195</v>
          </cell>
        </row>
        <row r="3258">
          <cell r="B3258" t="str">
            <v>TWT0000138</v>
          </cell>
          <cell r="C3258" t="str">
            <v>焊管SPCC</v>
          </cell>
        </row>
        <row r="3259">
          <cell r="B3259" t="str">
            <v>SBS0010154</v>
          </cell>
          <cell r="C3259" t="str">
            <v>K1标准头枕布套</v>
          </cell>
        </row>
        <row r="3260">
          <cell r="B3260" t="str">
            <v>SLT0002300</v>
          </cell>
          <cell r="C3260" t="str">
            <v>KI中排头枕骨架</v>
          </cell>
        </row>
        <row r="3261">
          <cell r="B3261" t="str">
            <v>DCL0000271</v>
          </cell>
          <cell r="C3261" t="str">
            <v>1780加热片</v>
          </cell>
        </row>
        <row r="3262">
          <cell r="B3262" t="str">
            <v>DCL0000272</v>
          </cell>
          <cell r="C3262" t="str">
            <v>200加热片</v>
          </cell>
        </row>
        <row r="3263">
          <cell r="B3263" t="str">
            <v>TST0000040</v>
          </cell>
          <cell r="C3263" t="str">
            <v>卷材SAPH440</v>
          </cell>
        </row>
        <row r="3264">
          <cell r="B3264" t="str">
            <v>TST0001795</v>
          </cell>
          <cell r="C3264" t="str">
            <v>卷材SAPH440</v>
          </cell>
        </row>
        <row r="3265">
          <cell r="B3265" t="str">
            <v>TST0001882</v>
          </cell>
          <cell r="C3265" t="str">
            <v>SAPH440卷材余料</v>
          </cell>
        </row>
        <row r="3266">
          <cell r="B3266" t="str">
            <v>SCS0004324</v>
          </cell>
          <cell r="C3266" t="str">
            <v>左座椅泡沫填充块</v>
          </cell>
        </row>
        <row r="3267">
          <cell r="B3267" t="str">
            <v>TST0000298</v>
          </cell>
          <cell r="C3267" t="str">
            <v>导电咀</v>
          </cell>
        </row>
        <row r="3268">
          <cell r="B3268" t="str">
            <v>TST0000544</v>
          </cell>
          <cell r="C3268" t="str">
            <v>导电咀φ1.2mm</v>
          </cell>
        </row>
        <row r="3269">
          <cell r="B3269" t="str">
            <v>TMA0000076</v>
          </cell>
          <cell r="C3269" t="str">
            <v>华菱H08右驾左后视镜纸箱</v>
          </cell>
        </row>
        <row r="3270">
          <cell r="B3270" t="str">
            <v>TMA0000077</v>
          </cell>
          <cell r="C3270" t="str">
            <v>华菱H08右驾右后视镜纸箱</v>
          </cell>
        </row>
        <row r="3271">
          <cell r="B3271" t="str">
            <v>TMA0000076</v>
          </cell>
          <cell r="C3271" t="str">
            <v>华菱H08右驾左后视镜纸箱</v>
          </cell>
        </row>
        <row r="3272">
          <cell r="B3272" t="str">
            <v>TMA0000077</v>
          </cell>
          <cell r="C3272" t="str">
            <v>华菱H08右驾右后视镜纸箱</v>
          </cell>
        </row>
        <row r="3273">
          <cell r="B3273" t="str">
            <v>SCS0004737</v>
          </cell>
          <cell r="C3273" t="str">
            <v>六分靠背下连接板</v>
          </cell>
        </row>
        <row r="3274">
          <cell r="B3274" t="str">
            <v>TCT0000042</v>
          </cell>
          <cell r="C3274" t="str">
            <v>H7211中和剂30KG</v>
          </cell>
        </row>
        <row r="3275">
          <cell r="B3275" t="str">
            <v>SLT0001578</v>
          </cell>
          <cell r="C3275" t="str">
            <v>固定支架焊接总成</v>
          </cell>
        </row>
        <row r="3276">
          <cell r="B3276" t="str">
            <v>REM0001028</v>
          </cell>
          <cell r="C3276" t="str">
            <v>A2上镜座右</v>
          </cell>
        </row>
        <row r="3277">
          <cell r="B3277" t="str">
            <v>REM0000284</v>
          </cell>
          <cell r="C3277" t="str">
            <v>华菱星凯马左上镜座</v>
          </cell>
        </row>
        <row r="3278">
          <cell r="B3278" t="str">
            <v>REM0000302</v>
          </cell>
          <cell r="C3278" t="str">
            <v>华菱星凯马右上镜座</v>
          </cell>
        </row>
        <row r="3279">
          <cell r="B3279" t="str">
            <v>TST0001893</v>
          </cell>
          <cell r="C3279" t="str">
            <v>板材SPHC</v>
          </cell>
        </row>
        <row r="3280">
          <cell r="B3280" t="str">
            <v>SLT0001645</v>
          </cell>
          <cell r="C3280" t="str">
            <v>头枕护面总成</v>
          </cell>
        </row>
        <row r="3281">
          <cell r="B3281" t="str">
            <v>SCS0010814</v>
          </cell>
          <cell r="C3281" t="str">
            <v>左座垫-舒适性泡棉1</v>
          </cell>
        </row>
        <row r="3282">
          <cell r="B3282" t="str">
            <v>SHT0000483</v>
          </cell>
          <cell r="C3282" t="str">
            <v>H4上卧铺侧支撑</v>
          </cell>
        </row>
        <row r="3283">
          <cell r="B3283" t="str">
            <v>SHT0000483</v>
          </cell>
          <cell r="C3283" t="str">
            <v>H4上卧铺侧支撑</v>
          </cell>
        </row>
        <row r="3284">
          <cell r="B3284" t="str">
            <v>REM0000867</v>
          </cell>
          <cell r="C3284" t="str">
            <v>M50N镜座右</v>
          </cell>
        </row>
        <row r="3285">
          <cell r="B3285" t="str">
            <v>SHT0001023</v>
          </cell>
          <cell r="C3285" t="str">
            <v>安全带卷收器固定板</v>
          </cell>
        </row>
        <row r="3286">
          <cell r="B3286" t="str">
            <v>TST0000788</v>
          </cell>
          <cell r="C3286" t="str">
            <v>板材780DP</v>
          </cell>
        </row>
        <row r="3287">
          <cell r="B3287" t="str">
            <v>TST0001023</v>
          </cell>
          <cell r="C3287" t="str">
            <v>绝缘套350A</v>
          </cell>
        </row>
        <row r="3288">
          <cell r="B3288" t="str">
            <v>TST0001093</v>
          </cell>
          <cell r="C3288" t="str">
            <v>PVC补芯</v>
          </cell>
        </row>
        <row r="3289">
          <cell r="B3289" t="str">
            <v>TST0001184</v>
          </cell>
          <cell r="C3289" t="str">
            <v>对丝</v>
          </cell>
        </row>
        <row r="3290">
          <cell r="B3290" t="str">
            <v>TWT0000027</v>
          </cell>
          <cell r="C3290" t="str">
            <v>方管Q235</v>
          </cell>
        </row>
        <row r="3291">
          <cell r="B3291" t="str">
            <v>REM0001989</v>
          </cell>
          <cell r="C3291" t="str">
            <v>欧马克内视镜头(黑色)</v>
          </cell>
        </row>
        <row r="3292">
          <cell r="B3292" t="str">
            <v>SHT0001760</v>
          </cell>
          <cell r="C3292" t="str">
            <v>绞架小孔侧板</v>
          </cell>
        </row>
        <row r="3293">
          <cell r="B3293" t="str">
            <v>SHT0011396</v>
          </cell>
          <cell r="C3293" t="str">
            <v>左侧压铸压头</v>
          </cell>
        </row>
        <row r="3294">
          <cell r="B3294" t="str">
            <v>SHT0011594</v>
          </cell>
          <cell r="C3294" t="str">
            <v>右侧压铸压头</v>
          </cell>
        </row>
        <row r="3295">
          <cell r="B3295" t="str">
            <v>SHT0001874</v>
          </cell>
          <cell r="C3295" t="str">
            <v>绞架大孔侧板</v>
          </cell>
        </row>
        <row r="3296">
          <cell r="B3296" t="str">
            <v>TST0000135</v>
          </cell>
          <cell r="C3296" t="str">
            <v>φ12*55外方螺丝</v>
          </cell>
        </row>
        <row r="3297">
          <cell r="B3297" t="str">
            <v>TST0000211</v>
          </cell>
          <cell r="C3297" t="str">
            <v>冲针φ4.3*7*8*60</v>
          </cell>
        </row>
        <row r="3298">
          <cell r="B3298" t="str">
            <v>TST0000223</v>
          </cell>
          <cell r="C3298" t="str">
            <v>冲针φ11.1*76</v>
          </cell>
        </row>
        <row r="3299">
          <cell r="B3299" t="str">
            <v>TMA0000243</v>
          </cell>
          <cell r="C3299" t="str">
            <v>华菱补盲镜纸箱</v>
          </cell>
        </row>
        <row r="3300">
          <cell r="B3300" t="str">
            <v>TMA0000243</v>
          </cell>
          <cell r="C3300" t="str">
            <v>华菱补盲镜纸箱</v>
          </cell>
        </row>
        <row r="3301">
          <cell r="B3301" t="str">
            <v>TST0000023</v>
          </cell>
          <cell r="C3301" t="str">
            <v>扁钢Q235</v>
          </cell>
        </row>
        <row r="3302">
          <cell r="B3302" t="str">
            <v>TST0001788</v>
          </cell>
          <cell r="C3302" t="str">
            <v>板材420</v>
          </cell>
        </row>
        <row r="3303">
          <cell r="B3303" t="str">
            <v>BFA0000361</v>
          </cell>
          <cell r="C3303" t="str">
            <v>调节螺杆(长)</v>
          </cell>
        </row>
        <row r="3304">
          <cell r="B3304" t="str">
            <v>REM0000839</v>
          </cell>
          <cell r="C3304" t="str">
            <v>M50N镜座左</v>
          </cell>
        </row>
        <row r="3305">
          <cell r="B3305" t="str">
            <v>REM0000839</v>
          </cell>
          <cell r="C3305" t="str">
            <v>M50N镜座左</v>
          </cell>
        </row>
        <row r="3306">
          <cell r="B3306" t="str">
            <v>SHT0013292</v>
          </cell>
          <cell r="C3306" t="str">
            <v>装车小接头总成</v>
          </cell>
        </row>
        <row r="3307">
          <cell r="B3307" t="str">
            <v>SCS0004370</v>
          </cell>
          <cell r="C3307" t="str">
            <v>中改左座椅座垫右前加强板</v>
          </cell>
        </row>
        <row r="3308">
          <cell r="B3308" t="str">
            <v>SHT0013292</v>
          </cell>
          <cell r="C3308" t="str">
            <v>装车小接头总成</v>
          </cell>
        </row>
        <row r="3309">
          <cell r="B3309" t="str">
            <v>TST0001888</v>
          </cell>
          <cell r="C3309" t="str">
            <v>板材Q235</v>
          </cell>
        </row>
        <row r="3310">
          <cell r="B3310" t="str">
            <v>SHT0001033</v>
          </cell>
          <cell r="C3310" t="str">
            <v>右旁侧板总成</v>
          </cell>
        </row>
        <row r="3311">
          <cell r="B3311" t="str">
            <v>RIM0000017</v>
          </cell>
          <cell r="C3311" t="str">
            <v>18D镜杆</v>
          </cell>
        </row>
        <row r="3312">
          <cell r="B3312" t="str">
            <v>TST0000164</v>
          </cell>
          <cell r="C3312" t="str">
            <v>ф11*80冲针</v>
          </cell>
        </row>
        <row r="3313">
          <cell r="B3313" t="str">
            <v>TST0001805</v>
          </cell>
          <cell r="C3313" t="str">
            <v>板材SAPH440</v>
          </cell>
        </row>
        <row r="3314">
          <cell r="B3314" t="str">
            <v>REM0001718</v>
          </cell>
          <cell r="C3314" t="str">
            <v>奥驰左主镜片</v>
          </cell>
        </row>
        <row r="3315">
          <cell r="B3315" t="str">
            <v>REM0001728</v>
          </cell>
          <cell r="C3315" t="str">
            <v>奥驰右主镜片</v>
          </cell>
        </row>
        <row r="3316">
          <cell r="B3316" t="str">
            <v>SHT0014205</v>
          </cell>
          <cell r="C3316" t="str">
            <v>下框左连接梁总成</v>
          </cell>
        </row>
        <row r="3317">
          <cell r="B3317" t="str">
            <v>REM0003434</v>
          </cell>
          <cell r="C3317" t="str">
            <v>1780加热片</v>
          </cell>
        </row>
        <row r="3318">
          <cell r="B3318" t="str">
            <v>REM0003435</v>
          </cell>
          <cell r="C3318" t="str">
            <v>200加热片</v>
          </cell>
        </row>
        <row r="3319">
          <cell r="B3319" t="str">
            <v>TST0000124</v>
          </cell>
          <cell r="C3319" t="str">
            <v>Φ8*25沉头螺丝</v>
          </cell>
        </row>
        <row r="3320">
          <cell r="B3320" t="str">
            <v>REM0002104</v>
          </cell>
          <cell r="C3320" t="str">
            <v>A2电加热镜头</v>
          </cell>
        </row>
        <row r="3321">
          <cell r="B3321" t="str">
            <v>SCS0006622</v>
          </cell>
          <cell r="C3321" t="str">
            <v>靠背板右边板前四序</v>
          </cell>
        </row>
        <row r="3322">
          <cell r="B3322" t="str">
            <v>SCS0006623</v>
          </cell>
          <cell r="C3322" t="str">
            <v>靠背板左边板前四序</v>
          </cell>
        </row>
        <row r="3323">
          <cell r="B3323" t="str">
            <v>SHT0013120</v>
          </cell>
          <cell r="C3323" t="str">
            <v>扶手旋转轴</v>
          </cell>
        </row>
        <row r="3324">
          <cell r="B3324" t="str">
            <v>BEC0010001</v>
          </cell>
          <cell r="C3324" t="str">
            <v>H6插接器</v>
          </cell>
        </row>
        <row r="3325">
          <cell r="B3325" t="str">
            <v>TWT0000094</v>
          </cell>
          <cell r="C3325" t="str">
            <v>焊管Q235</v>
          </cell>
        </row>
        <row r="3326">
          <cell r="B3326" t="str">
            <v>TWT0000140</v>
          </cell>
          <cell r="C3326" t="str">
            <v>矩形光亮管Q235</v>
          </cell>
        </row>
        <row r="3327">
          <cell r="B3327" t="str">
            <v>SHT0011014</v>
          </cell>
          <cell r="C3327" t="str">
            <v>钢丝焊接总成</v>
          </cell>
        </row>
        <row r="3328">
          <cell r="B3328" t="str">
            <v>REM0000914</v>
          </cell>
          <cell r="C3328" t="str">
            <v>B40加热片左(老)</v>
          </cell>
        </row>
        <row r="3329">
          <cell r="B3329" t="str">
            <v>REM0000930</v>
          </cell>
          <cell r="C3329" t="str">
            <v>B40加热片右(老)</v>
          </cell>
        </row>
        <row r="3330">
          <cell r="B3330" t="str">
            <v>SLT0000512</v>
          </cell>
          <cell r="C3330" t="str">
            <v>k1短拉带</v>
          </cell>
        </row>
        <row r="3331">
          <cell r="B3331" t="str">
            <v>SLT0000593</v>
          </cell>
          <cell r="C3331" t="str">
            <v>k1小侧翻拉带(长的）</v>
          </cell>
        </row>
        <row r="3332">
          <cell r="B3332" t="str">
            <v>SCS0004045</v>
          </cell>
          <cell r="C3332" t="str">
            <v>B40L四六分右侧内罩壳总成</v>
          </cell>
        </row>
        <row r="3333">
          <cell r="B3333" t="str">
            <v>SCS0004055</v>
          </cell>
          <cell r="C3333" t="str">
            <v>B40L四六分左侧内罩壳总成</v>
          </cell>
        </row>
        <row r="3334">
          <cell r="B3334" t="str">
            <v>SLT0010734</v>
          </cell>
          <cell r="C3334" t="str">
            <v>靠背舒适性海绵1</v>
          </cell>
        </row>
        <row r="3335">
          <cell r="B3335" t="str">
            <v>SCS0004052</v>
          </cell>
          <cell r="C3335" t="str">
            <v>B40L四分靠背长拉线</v>
          </cell>
        </row>
        <row r="3336">
          <cell r="B3336" t="str">
            <v>SHT0010228</v>
          </cell>
          <cell r="C3336" t="str">
            <v>仰角锁止钣金</v>
          </cell>
        </row>
        <row r="3337">
          <cell r="B3337" t="str">
            <v>TST0001720</v>
          </cell>
          <cell r="C3337" t="str">
            <v>板材SPCC</v>
          </cell>
        </row>
        <row r="3338">
          <cell r="B3338" t="str">
            <v>TWT0000102</v>
          </cell>
          <cell r="C3338" t="str">
            <v>焊管Q235</v>
          </cell>
        </row>
        <row r="3339">
          <cell r="B3339" t="str">
            <v>TWT0000139</v>
          </cell>
          <cell r="C3339" t="str">
            <v>焊管SPCC</v>
          </cell>
        </row>
        <row r="3340">
          <cell r="B3340" t="str">
            <v>REM0002737</v>
          </cell>
          <cell r="C3340" t="str">
            <v>济南右置左体11-1</v>
          </cell>
        </row>
        <row r="3341">
          <cell r="B3341" t="str">
            <v>TST0000299</v>
          </cell>
          <cell r="C3341" t="str">
            <v>CO2分流器</v>
          </cell>
        </row>
        <row r="3342">
          <cell r="B3342" t="str">
            <v>TST0001887</v>
          </cell>
          <cell r="C3342" t="str">
            <v>板材Q235</v>
          </cell>
        </row>
        <row r="3343">
          <cell r="B3343" t="str">
            <v>REM0000841</v>
          </cell>
          <cell r="C3343" t="str">
            <v>M50N中配线束合件</v>
          </cell>
        </row>
        <row r="3344">
          <cell r="B3344" t="str">
            <v>RSM0000079</v>
          </cell>
          <cell r="C3344" t="str">
            <v>曼项目前下视镜动臂</v>
          </cell>
        </row>
        <row r="3345">
          <cell r="B3345" t="str">
            <v>SHT0012023</v>
          </cell>
          <cell r="C3345" t="str">
            <v>升降器拉线总成</v>
          </cell>
        </row>
        <row r="3346">
          <cell r="B3346" t="str">
            <v>TMA0000261</v>
          </cell>
          <cell r="C3346" t="str">
            <v>奥铃纸箱17</v>
          </cell>
        </row>
        <row r="3347">
          <cell r="B3347" t="str">
            <v>SLT0010737</v>
          </cell>
          <cell r="C3347" t="str">
            <v>坐垫舒适性海绵2</v>
          </cell>
        </row>
        <row r="3348">
          <cell r="B3348" t="str">
            <v>REM0000664</v>
          </cell>
          <cell r="C3348" t="str">
            <v>江淮钢支架A</v>
          </cell>
        </row>
        <row r="3349">
          <cell r="B3349" t="str">
            <v>SHT0010822</v>
          </cell>
          <cell r="C3349" t="str">
            <v>水平减震挂钩</v>
          </cell>
        </row>
        <row r="3350">
          <cell r="B3350" t="str">
            <v>SCS0004598</v>
          </cell>
          <cell r="C3350" t="str">
            <v>独立座前脚架电泳</v>
          </cell>
        </row>
        <row r="3351">
          <cell r="B3351" t="str">
            <v>SCS0004614</v>
          </cell>
          <cell r="C3351" t="str">
            <v>调角器上连接板总成</v>
          </cell>
        </row>
        <row r="3352">
          <cell r="B3352" t="str">
            <v>TST0001800</v>
          </cell>
          <cell r="C3352" t="str">
            <v>板材SPFH590</v>
          </cell>
        </row>
        <row r="3353">
          <cell r="B3353" t="str">
            <v>SLT0001951</v>
          </cell>
          <cell r="C3353" t="str">
            <v>靠背右侧下连接板总成</v>
          </cell>
        </row>
        <row r="3354">
          <cell r="B3354" t="str">
            <v>SLT0001951</v>
          </cell>
          <cell r="C3354" t="str">
            <v>靠背右侧下连接板总成</v>
          </cell>
        </row>
        <row r="3355">
          <cell r="B3355" t="str">
            <v>REM0003011</v>
          </cell>
          <cell r="C3355" t="str">
            <v>奥驰左镜座连接板</v>
          </cell>
        </row>
        <row r="3356">
          <cell r="B3356" t="str">
            <v>REM0003015</v>
          </cell>
          <cell r="C3356" t="str">
            <v>奥驰右镜座连接板</v>
          </cell>
        </row>
        <row r="3357">
          <cell r="B3357" t="str">
            <v>SHT0014177</v>
          </cell>
          <cell r="C3357" t="str">
            <v>靠背舒适性海绵</v>
          </cell>
        </row>
        <row r="3358">
          <cell r="B3358" t="str">
            <v>REM0000340</v>
          </cell>
          <cell r="C3358" t="str">
            <v>出口澳洲后视镜大镜片</v>
          </cell>
        </row>
        <row r="3359">
          <cell r="B3359" t="str">
            <v>REM0002634</v>
          </cell>
          <cell r="C3359" t="str">
            <v>A2路面镜座</v>
          </cell>
        </row>
        <row r="3360">
          <cell r="B3360" t="str">
            <v>TMA0000465</v>
          </cell>
          <cell r="C3360" t="str">
            <v>铰链扶手纸箱</v>
          </cell>
        </row>
        <row r="3361">
          <cell r="B3361" t="str">
            <v>TMA0000465</v>
          </cell>
          <cell r="C3361" t="str">
            <v>铰链扶手纸箱</v>
          </cell>
        </row>
        <row r="3362">
          <cell r="B3362" t="str">
            <v>SHT0000559</v>
          </cell>
          <cell r="C3362" t="str">
            <v>右侧扶手护面总成</v>
          </cell>
        </row>
        <row r="3363">
          <cell r="B3363" t="str">
            <v>SLT0000775</v>
          </cell>
          <cell r="C3363" t="str">
            <v>M4左侧护板</v>
          </cell>
        </row>
        <row r="3364">
          <cell r="B3364" t="str">
            <v>TST0000163</v>
          </cell>
          <cell r="C3364" t="str">
            <v>ф7.5*80冲针</v>
          </cell>
        </row>
        <row r="3365">
          <cell r="B3365" t="str">
            <v>TST0000170</v>
          </cell>
          <cell r="C3365" t="str">
            <v>ф6.8*80冲针</v>
          </cell>
        </row>
        <row r="3366">
          <cell r="B3366" t="str">
            <v>TST0000175</v>
          </cell>
          <cell r="C3366" t="str">
            <v>ф7.6*80冲针</v>
          </cell>
        </row>
        <row r="3367">
          <cell r="B3367" t="str">
            <v>TST0000180</v>
          </cell>
          <cell r="C3367" t="str">
            <v>ф6.2*80冲针</v>
          </cell>
        </row>
        <row r="3368">
          <cell r="B3368" t="str">
            <v>TST0000181</v>
          </cell>
          <cell r="C3368" t="str">
            <v>ф7.2*80冲针</v>
          </cell>
        </row>
        <row r="3369">
          <cell r="B3369" t="str">
            <v>TST0000198</v>
          </cell>
          <cell r="C3369" t="str">
            <v>冲针φ7.1*80</v>
          </cell>
        </row>
        <row r="3370">
          <cell r="B3370" t="str">
            <v>TST0000470</v>
          </cell>
          <cell r="C3370" t="str">
            <v>塑焊枪枪芯220V-700W</v>
          </cell>
        </row>
        <row r="3371">
          <cell r="B3371" t="str">
            <v>SCS0004177</v>
          </cell>
          <cell r="C3371" t="str">
            <v>B40L中改后排靠背拉线总成</v>
          </cell>
        </row>
        <row r="3372">
          <cell r="B3372" t="str">
            <v>SHT0002294</v>
          </cell>
          <cell r="C3372" t="str">
            <v>调角器左上连接板组件</v>
          </cell>
        </row>
        <row r="3373">
          <cell r="B3373" t="str">
            <v>SHT0002296</v>
          </cell>
          <cell r="C3373" t="str">
            <v>调角器右上连接板组件</v>
          </cell>
        </row>
        <row r="3374">
          <cell r="B3374" t="str">
            <v>TST0000781</v>
          </cell>
          <cell r="C3374" t="str">
            <v>板材B410</v>
          </cell>
        </row>
        <row r="3375">
          <cell r="B3375" t="str">
            <v>SHT0011807</v>
          </cell>
          <cell r="C3375" t="str">
            <v>拉线总成</v>
          </cell>
        </row>
        <row r="3376">
          <cell r="B3376" t="str">
            <v>SHT0013123</v>
          </cell>
          <cell r="C3376" t="str">
            <v>仰角拉线总成</v>
          </cell>
        </row>
        <row r="3377">
          <cell r="B3377" t="str">
            <v>TSY0000468</v>
          </cell>
          <cell r="C3377" t="str">
            <v>打孔纸</v>
          </cell>
        </row>
        <row r="3378">
          <cell r="B3378" t="str">
            <v>REM0000500</v>
          </cell>
          <cell r="C3378" t="str">
            <v>北奔上镜座</v>
          </cell>
        </row>
        <row r="3379">
          <cell r="B3379" t="str">
            <v>TSY0000634</v>
          </cell>
          <cell r="C3379" t="str">
            <v>打孔纸1.6M</v>
          </cell>
        </row>
        <row r="3380">
          <cell r="B3380" t="str">
            <v>SHT0001860</v>
          </cell>
          <cell r="C3380" t="str">
            <v>下框左纵梁</v>
          </cell>
        </row>
        <row r="3381">
          <cell r="B3381" t="str">
            <v>SHT0001861</v>
          </cell>
          <cell r="C3381" t="str">
            <v>下框右纵梁</v>
          </cell>
        </row>
        <row r="3382">
          <cell r="B3382" t="str">
            <v>RSM0000102</v>
          </cell>
          <cell r="C3382" t="str">
            <v>ETX路面镜磨边镜片</v>
          </cell>
        </row>
        <row r="3383">
          <cell r="B3383" t="str">
            <v>SLT0001682</v>
          </cell>
          <cell r="C3383" t="str">
            <v>解锁拉线</v>
          </cell>
        </row>
        <row r="3384">
          <cell r="B3384" t="str">
            <v>SHT0010058</v>
          </cell>
          <cell r="C3384" t="str">
            <v>外绞架旋转轴</v>
          </cell>
        </row>
        <row r="3385">
          <cell r="B3385" t="str">
            <v>TST0000645</v>
          </cell>
          <cell r="C3385" t="str">
            <v>保温棉</v>
          </cell>
        </row>
        <row r="3386">
          <cell r="B3386" t="str">
            <v>TST0000716</v>
          </cell>
          <cell r="C3386" t="str">
            <v>磁铁定规</v>
          </cell>
        </row>
        <row r="3387">
          <cell r="B3387" t="str">
            <v>TST0000717</v>
          </cell>
          <cell r="C3387" t="str">
            <v>针杆</v>
          </cell>
        </row>
        <row r="3388">
          <cell r="B3388" t="str">
            <v>TST0001744</v>
          </cell>
          <cell r="C3388" t="str">
            <v>剪线簧片0.15m</v>
          </cell>
        </row>
        <row r="3389">
          <cell r="B3389" t="str">
            <v>TST0000349</v>
          </cell>
          <cell r="C3389" t="str">
            <v>密封胶</v>
          </cell>
        </row>
        <row r="3390">
          <cell r="B3390" t="str">
            <v>TST0001019</v>
          </cell>
          <cell r="C3390" t="str">
            <v>快速接头12*</v>
          </cell>
        </row>
        <row r="3391">
          <cell r="B3391" t="str">
            <v>TST0001052</v>
          </cell>
          <cell r="C3391" t="str">
            <v>二相插头</v>
          </cell>
        </row>
        <row r="3392">
          <cell r="B3392" t="str">
            <v>TST0001069</v>
          </cell>
          <cell r="C3392" t="str">
            <v>插头3级</v>
          </cell>
        </row>
        <row r="3393">
          <cell r="B3393" t="str">
            <v>TST0001108</v>
          </cell>
          <cell r="C3393" t="str">
            <v>胀管螺丝</v>
          </cell>
        </row>
        <row r="3394">
          <cell r="B3394" t="str">
            <v>TST0001181</v>
          </cell>
          <cell r="C3394" t="str">
            <v>风扇叶</v>
          </cell>
        </row>
        <row r="3395">
          <cell r="B3395" t="str">
            <v>TST0001216</v>
          </cell>
          <cell r="C3395" t="str">
            <v>PVC接头</v>
          </cell>
        </row>
        <row r="3396">
          <cell r="B3396" t="str">
            <v>TST0001529</v>
          </cell>
          <cell r="C3396" t="str">
            <v>涨管螺丝16</v>
          </cell>
        </row>
        <row r="3397">
          <cell r="B3397" t="str">
            <v>TST0001102</v>
          </cell>
          <cell r="C3397" t="str">
            <v>丝锥M4</v>
          </cell>
        </row>
        <row r="3398">
          <cell r="B3398" t="str">
            <v>TST0001315</v>
          </cell>
          <cell r="C3398" t="str">
            <v>有肩套20*35</v>
          </cell>
        </row>
        <row r="3399">
          <cell r="B3399" t="str">
            <v>TST0001896</v>
          </cell>
          <cell r="C3399" t="str">
            <v>卷材SPHC</v>
          </cell>
        </row>
        <row r="3400">
          <cell r="B3400" t="str">
            <v>SLT0010590</v>
          </cell>
          <cell r="C3400" t="str">
            <v>芯盘同步杆</v>
          </cell>
        </row>
        <row r="3401">
          <cell r="B3401" t="str">
            <v>TMA0000204</v>
          </cell>
          <cell r="C3401" t="str">
            <v>豪泺纸箱底</v>
          </cell>
        </row>
        <row r="3402">
          <cell r="B3402" t="str">
            <v>TMA0000204</v>
          </cell>
          <cell r="C3402" t="str">
            <v>豪泺纸箱底</v>
          </cell>
        </row>
        <row r="3403">
          <cell r="B3403" t="str">
            <v>TST0000034</v>
          </cell>
          <cell r="C3403" t="str">
            <v>板材SAPH440</v>
          </cell>
        </row>
        <row r="3404">
          <cell r="B3404" t="str">
            <v>TST0000090</v>
          </cell>
          <cell r="C3404" t="str">
            <v>卷材SAPH440</v>
          </cell>
        </row>
        <row r="3405">
          <cell r="B3405" t="str">
            <v>TWT0000091</v>
          </cell>
          <cell r="C3405" t="str">
            <v>焊管Q195</v>
          </cell>
        </row>
        <row r="3406">
          <cell r="B3406" t="str">
            <v>TWT0000110</v>
          </cell>
          <cell r="C3406" t="str">
            <v>焊管Q195光亮管</v>
          </cell>
        </row>
        <row r="3407">
          <cell r="B3407" t="str">
            <v>SLT0002564</v>
          </cell>
          <cell r="C3407" t="str">
            <v>驾驶员靠背支撑钢丝总成</v>
          </cell>
        </row>
        <row r="3408">
          <cell r="B3408" t="str">
            <v>SHT0001895</v>
          </cell>
          <cell r="C3408" t="str">
            <v>左侧调角连接板焊接总成</v>
          </cell>
        </row>
        <row r="3409">
          <cell r="B3409" t="str">
            <v>SHT0001896</v>
          </cell>
          <cell r="C3409" t="str">
            <v>右侧调角连接板焊接总成</v>
          </cell>
        </row>
        <row r="3410">
          <cell r="B3410" t="str">
            <v>SHT0013357</v>
          </cell>
          <cell r="C3410" t="str">
            <v>下框上安装板焊接总成</v>
          </cell>
        </row>
        <row r="3411">
          <cell r="B3411" t="str">
            <v>RSM0000042</v>
          </cell>
          <cell r="C3411" t="str">
            <v>豪泺路面镜镜座</v>
          </cell>
        </row>
        <row r="3412">
          <cell r="B3412" t="str">
            <v>TWT0000012</v>
          </cell>
          <cell r="C3412" t="str">
            <v>焊管Q195</v>
          </cell>
        </row>
        <row r="3413">
          <cell r="B3413" t="str">
            <v>SLT0000434</v>
          </cell>
          <cell r="C3413" t="str">
            <v>K1窄车铰链右</v>
          </cell>
        </row>
        <row r="3414">
          <cell r="B3414" t="str">
            <v>TMA0000586</v>
          </cell>
          <cell r="C3414" t="str">
            <v>1125*720*5双瓦楞纸隔板</v>
          </cell>
        </row>
        <row r="3415">
          <cell r="B3415" t="str">
            <v>TWT0000016</v>
          </cell>
          <cell r="C3415" t="str">
            <v>焊管SPCC</v>
          </cell>
        </row>
        <row r="3416">
          <cell r="B3416" t="str">
            <v>SCS0004130</v>
          </cell>
          <cell r="C3416" t="str">
            <v>B40L六分靠背支撑板</v>
          </cell>
        </row>
        <row r="3417">
          <cell r="B3417" t="str">
            <v>SCS0004130</v>
          </cell>
          <cell r="C3417" t="str">
            <v>B40L六分靠背支撑板</v>
          </cell>
        </row>
        <row r="3418">
          <cell r="B3418" t="str">
            <v>TST0000513</v>
          </cell>
          <cell r="C3418" t="str">
            <v>方尺25*50</v>
          </cell>
        </row>
        <row r="3419">
          <cell r="B3419" t="str">
            <v>TST0000588</v>
          </cell>
          <cell r="C3419" t="str">
            <v>开关（台钻用）</v>
          </cell>
        </row>
        <row r="3420">
          <cell r="B3420" t="str">
            <v>TST0001297</v>
          </cell>
          <cell r="C3420" t="str">
            <v>导柱销12*80</v>
          </cell>
        </row>
        <row r="3421">
          <cell r="B3421" t="str">
            <v>TST0001329</v>
          </cell>
          <cell r="C3421" t="str">
            <v>导柱28*160</v>
          </cell>
        </row>
        <row r="3422">
          <cell r="B3422" t="str">
            <v>SHT0010453</v>
          </cell>
          <cell r="C3422" t="str">
            <v>下框前横梁组件</v>
          </cell>
        </row>
        <row r="3423">
          <cell r="B3423" t="str">
            <v>REM0002255</v>
          </cell>
          <cell r="C3423" t="str">
            <v>T7H广角加热片左</v>
          </cell>
        </row>
        <row r="3424">
          <cell r="B3424" t="str">
            <v>REM0002283</v>
          </cell>
          <cell r="C3424" t="str">
            <v>T7H广角加热片右</v>
          </cell>
        </row>
        <row r="3425">
          <cell r="B3425" t="str">
            <v>RIM0000011</v>
          </cell>
          <cell r="C3425" t="str">
            <v>3GD镜片</v>
          </cell>
        </row>
        <row r="3426">
          <cell r="B3426" t="str">
            <v>RIM0000024</v>
          </cell>
          <cell r="C3426" t="str">
            <v>M20内视镜片</v>
          </cell>
        </row>
        <row r="3427">
          <cell r="B3427" t="str">
            <v>RIM0000103</v>
          </cell>
          <cell r="C3427" t="str">
            <v>18D内镜镜片</v>
          </cell>
        </row>
        <row r="3428">
          <cell r="B3428" t="str">
            <v>SCS0004371</v>
          </cell>
          <cell r="C3428" t="str">
            <v>中改左座椅座垫左前加强板</v>
          </cell>
        </row>
        <row r="3429">
          <cell r="B3429" t="str">
            <v>TST0000026</v>
          </cell>
          <cell r="C3429" t="str">
            <v>板材SAPH440</v>
          </cell>
        </row>
        <row r="3430">
          <cell r="B3430" t="str">
            <v>RIM0000099</v>
          </cell>
          <cell r="C3430" t="str">
            <v>内视镜L0823020004A0</v>
          </cell>
        </row>
        <row r="3431">
          <cell r="B3431" t="str">
            <v>TWT0000014</v>
          </cell>
          <cell r="C3431" t="str">
            <v>焊管Q195黑管</v>
          </cell>
        </row>
        <row r="3432">
          <cell r="B3432" t="str">
            <v>TWT0000125</v>
          </cell>
          <cell r="C3432" t="str">
            <v>焊管Q195光亮管</v>
          </cell>
        </row>
        <row r="3433">
          <cell r="B3433" t="str">
            <v>REM0000842</v>
          </cell>
          <cell r="C3433" t="str">
            <v>M50NLED线束合件</v>
          </cell>
        </row>
        <row r="3434">
          <cell r="B3434" t="str">
            <v>SLT0002647</v>
          </cell>
          <cell r="C3434" t="str">
            <v>K1标准头枕布套</v>
          </cell>
        </row>
        <row r="3435">
          <cell r="B3435" t="str">
            <v>SHT0000600</v>
          </cell>
          <cell r="C3435" t="str">
            <v>11款椰棕吊铺下面硬质棉</v>
          </cell>
        </row>
        <row r="3436">
          <cell r="B3436" t="str">
            <v>TST0000104</v>
          </cell>
          <cell r="C3436" t="str">
            <v>ф8.5（钻头）</v>
          </cell>
        </row>
        <row r="3437">
          <cell r="B3437" t="str">
            <v>TST0000530</v>
          </cell>
          <cell r="C3437" t="str">
            <v>扳手套头φ9</v>
          </cell>
        </row>
        <row r="3438">
          <cell r="B3438" t="str">
            <v>SHT0000619</v>
          </cell>
          <cell r="C3438" t="str">
            <v>2280椰棕吊铺下面硬质棉</v>
          </cell>
        </row>
        <row r="3439">
          <cell r="B3439" t="str">
            <v>SLT0010530</v>
          </cell>
          <cell r="C3439" t="str">
            <v>绞架连杆1</v>
          </cell>
        </row>
        <row r="3440">
          <cell r="B3440" t="str">
            <v>TWT0000059</v>
          </cell>
          <cell r="C3440" t="str">
            <v>焊管Q195</v>
          </cell>
        </row>
        <row r="3441">
          <cell r="B3441" t="str">
            <v>TST0000084</v>
          </cell>
          <cell r="C3441" t="str">
            <v>卷材ST12</v>
          </cell>
        </row>
        <row r="3442">
          <cell r="B3442" t="str">
            <v>TMA0000209</v>
          </cell>
          <cell r="C3442" t="str">
            <v>奥驰补盲镜包装箱</v>
          </cell>
        </row>
        <row r="3443">
          <cell r="B3443" t="str">
            <v>TMA0000209</v>
          </cell>
          <cell r="C3443" t="str">
            <v>奥驰补盲镜包装箱</v>
          </cell>
        </row>
        <row r="3444">
          <cell r="B3444" t="str">
            <v>SLT0010736</v>
          </cell>
          <cell r="C3444" t="str">
            <v>坐垫舒适性海绵1</v>
          </cell>
        </row>
        <row r="3445">
          <cell r="B3445" t="str">
            <v>TWT0000122</v>
          </cell>
          <cell r="C3445" t="str">
            <v>焊管Q235</v>
          </cell>
        </row>
        <row r="3446">
          <cell r="B3446" t="str">
            <v>REM0000786</v>
          </cell>
          <cell r="C3446" t="str">
            <v>C30D线束合件(低配)</v>
          </cell>
        </row>
        <row r="3447">
          <cell r="B3447" t="str">
            <v>SCS0004385</v>
          </cell>
          <cell r="C3447" t="str">
            <v>右侧调角器下连接板组合</v>
          </cell>
        </row>
        <row r="3448">
          <cell r="B3448" t="str">
            <v>SCS0004386</v>
          </cell>
          <cell r="C3448" t="str">
            <v>中改左侧调角器下连接板</v>
          </cell>
        </row>
        <row r="3449">
          <cell r="B3449" t="str">
            <v>SHT0013177</v>
          </cell>
          <cell r="C3449" t="str">
            <v>1.0升级上框后横梁组件</v>
          </cell>
        </row>
        <row r="3450">
          <cell r="B3450" t="str">
            <v>SLT0002553</v>
          </cell>
          <cell r="C3450" t="str">
            <v>驾驶员靠背支撑钢丝总成</v>
          </cell>
        </row>
        <row r="3451">
          <cell r="B3451" t="str">
            <v>REM0000539</v>
          </cell>
          <cell r="C3451" t="str">
            <v>济南重汽轻卡广角镜片</v>
          </cell>
        </row>
        <row r="3452">
          <cell r="B3452" t="str">
            <v>REM0001873</v>
          </cell>
          <cell r="C3452" t="str">
            <v>济南轻卡右舵广角镜片左</v>
          </cell>
        </row>
        <row r="3453">
          <cell r="B3453" t="str">
            <v>SHT0001387</v>
          </cell>
          <cell r="C3453" t="str">
            <v>调角器左下连接板组件</v>
          </cell>
        </row>
        <row r="3454">
          <cell r="B3454" t="str">
            <v>SHT0001389</v>
          </cell>
          <cell r="C3454" t="str">
            <v>调角器右下连接板组件</v>
          </cell>
        </row>
        <row r="3455">
          <cell r="B3455" t="str">
            <v>SHT0013184</v>
          </cell>
          <cell r="C3455" t="str">
            <v>副驾仰角拉线总成</v>
          </cell>
        </row>
        <row r="3456">
          <cell r="B3456" t="str">
            <v>SLT0010531</v>
          </cell>
          <cell r="C3456" t="str">
            <v>绞架连杆2</v>
          </cell>
        </row>
        <row r="3457">
          <cell r="B3457" t="str">
            <v>SHT0012089</v>
          </cell>
          <cell r="C3457" t="str">
            <v>外绞架连接杆</v>
          </cell>
        </row>
        <row r="3458">
          <cell r="B3458" t="str">
            <v>SCS0004775</v>
          </cell>
          <cell r="C3458" t="str">
            <v>前排靠背支撑框线总成</v>
          </cell>
        </row>
        <row r="3459">
          <cell r="B3459" t="str">
            <v>TST0001719</v>
          </cell>
          <cell r="C3459" t="str">
            <v>冷板材ST12</v>
          </cell>
        </row>
        <row r="3460">
          <cell r="B3460" t="str">
            <v>BFA0000626</v>
          </cell>
          <cell r="C3460" t="str">
            <v>φ16*120内方螺丝</v>
          </cell>
        </row>
        <row r="3461">
          <cell r="B3461" t="str">
            <v>BSP0010006</v>
          </cell>
          <cell r="C3461" t="str">
            <v>靠背调节蜗簧</v>
          </cell>
        </row>
        <row r="3462">
          <cell r="B3462" t="str">
            <v>TWT0000045</v>
          </cell>
          <cell r="C3462" t="str">
            <v>圆钢</v>
          </cell>
        </row>
        <row r="3463">
          <cell r="B3463" t="str">
            <v>SHT0001026</v>
          </cell>
          <cell r="C3463" t="str">
            <v>上框右支架</v>
          </cell>
        </row>
        <row r="3464">
          <cell r="B3464" t="str">
            <v>SHT0001027</v>
          </cell>
          <cell r="C3464" t="str">
            <v>上框左支架</v>
          </cell>
        </row>
        <row r="3465">
          <cell r="B3465" t="str">
            <v>SLT0002299</v>
          </cell>
          <cell r="C3465" t="str">
            <v>6486头枕骨架</v>
          </cell>
        </row>
        <row r="3466">
          <cell r="B3466" t="str">
            <v>SHT0001854</v>
          </cell>
          <cell r="C3466" t="str">
            <v>左纵梁</v>
          </cell>
        </row>
        <row r="3467">
          <cell r="B3467" t="str">
            <v>SHT0001855</v>
          </cell>
          <cell r="C3467" t="str">
            <v>右纵梁</v>
          </cell>
        </row>
        <row r="3468">
          <cell r="B3468" t="str">
            <v>SHT0012542</v>
          </cell>
          <cell r="C3468" t="str">
            <v>下框后连接板</v>
          </cell>
        </row>
        <row r="3469">
          <cell r="B3469" t="str">
            <v>TWT0000032</v>
          </cell>
          <cell r="C3469" t="str">
            <v>方管Q235</v>
          </cell>
        </row>
        <row r="3470">
          <cell r="B3470" t="str">
            <v>SHT0010810</v>
          </cell>
          <cell r="C3470" t="str">
            <v>水平减震活动轴</v>
          </cell>
        </row>
        <row r="3471">
          <cell r="B3471" t="str">
            <v>SHT0012144</v>
          </cell>
          <cell r="C3471" t="str">
            <v>左侧仰角卡板</v>
          </cell>
        </row>
        <row r="3472">
          <cell r="B3472" t="str">
            <v>SHT0012145</v>
          </cell>
          <cell r="C3472" t="str">
            <v>右侧仰角卡板</v>
          </cell>
        </row>
        <row r="3473">
          <cell r="B3473" t="str">
            <v>SHT0000770</v>
          </cell>
          <cell r="C3473" t="str">
            <v>H4上卧铺后围安装支架</v>
          </cell>
        </row>
        <row r="3474">
          <cell r="B3474" t="str">
            <v>SHT0000770</v>
          </cell>
          <cell r="C3474" t="str">
            <v>H4上卧铺后围安装支架</v>
          </cell>
        </row>
        <row r="3475">
          <cell r="B3475" t="str">
            <v>SHT0000770</v>
          </cell>
          <cell r="C3475" t="str">
            <v>H4上卧铺后围安装支架</v>
          </cell>
        </row>
        <row r="3476">
          <cell r="B3476" t="str">
            <v>SHT0013320</v>
          </cell>
          <cell r="C3476" t="str">
            <v>钢丝焊接总成</v>
          </cell>
        </row>
        <row r="3477">
          <cell r="B3477" t="str">
            <v>TST0000045</v>
          </cell>
          <cell r="C3477" t="str">
            <v>卷材SPHC</v>
          </cell>
        </row>
        <row r="3478">
          <cell r="B3478" t="str">
            <v>SHT0001097</v>
          </cell>
          <cell r="C3478" t="str">
            <v>下框右侧纵梁</v>
          </cell>
        </row>
        <row r="3479">
          <cell r="B3479" t="str">
            <v>SHT0001098</v>
          </cell>
          <cell r="C3479" t="str">
            <v>下框左侧纵梁</v>
          </cell>
        </row>
        <row r="3480">
          <cell r="B3480" t="str">
            <v>SHT0001248</v>
          </cell>
          <cell r="C3480" t="str">
            <v>下框前后横梁</v>
          </cell>
        </row>
        <row r="3481">
          <cell r="B3481" t="str">
            <v>SCS0004084</v>
          </cell>
          <cell r="C3481" t="str">
            <v>B40升降器手柄新状态</v>
          </cell>
        </row>
        <row r="3482">
          <cell r="B3482" t="str">
            <v>SHT0014358</v>
          </cell>
          <cell r="C3482" t="str">
            <v>上卧铺侧支撑</v>
          </cell>
        </row>
        <row r="3483">
          <cell r="B3483" t="str">
            <v>SCS0004390</v>
          </cell>
          <cell r="C3483" t="str">
            <v>中改右座椅调角器联动杆</v>
          </cell>
        </row>
        <row r="3484">
          <cell r="B3484" t="str">
            <v>SHT0001073</v>
          </cell>
          <cell r="C3484" t="str">
            <v>连动杆 F2535030X</v>
          </cell>
        </row>
        <row r="3485">
          <cell r="B3485" t="str">
            <v>SHT0012050</v>
          </cell>
          <cell r="C3485" t="str">
            <v>左旁侧板焊接总成</v>
          </cell>
        </row>
        <row r="3486">
          <cell r="B3486" t="str">
            <v>SHT0012051</v>
          </cell>
          <cell r="C3486" t="str">
            <v>右旁侧板焊接总成</v>
          </cell>
        </row>
        <row r="3487">
          <cell r="B3487" t="str">
            <v>TST0000178</v>
          </cell>
          <cell r="C3487" t="str">
            <v>ф5.6*80冲针</v>
          </cell>
        </row>
        <row r="3488">
          <cell r="B3488" t="str">
            <v>TST0000197</v>
          </cell>
          <cell r="C3488" t="str">
            <v>冲针φ5.2*80</v>
          </cell>
        </row>
        <row r="3489">
          <cell r="B3489" t="str">
            <v>TST0000208</v>
          </cell>
          <cell r="C3489" t="str">
            <v>冲针φ5.1*80</v>
          </cell>
        </row>
        <row r="3490">
          <cell r="B3490" t="str">
            <v>TST0000347</v>
          </cell>
          <cell r="C3490" t="str">
            <v>云石片</v>
          </cell>
        </row>
        <row r="3491">
          <cell r="B3491" t="str">
            <v>TST0000451</v>
          </cell>
          <cell r="C3491" t="str">
            <v>打包机开关</v>
          </cell>
        </row>
        <row r="3492">
          <cell r="B3492" t="str">
            <v>TST0000464</v>
          </cell>
          <cell r="C3492" t="str">
            <v>Φ4内方螺丝批咀</v>
          </cell>
        </row>
        <row r="3493">
          <cell r="B3493" t="str">
            <v>TST0000478</v>
          </cell>
          <cell r="C3493" t="str">
            <v>φ25镀锌直接头</v>
          </cell>
        </row>
        <row r="3494">
          <cell r="B3494" t="str">
            <v>TST0000490</v>
          </cell>
          <cell r="C3494" t="str">
            <v>直线导轨BRS-25</v>
          </cell>
        </row>
        <row r="3495">
          <cell r="B3495" t="str">
            <v>TMA0000381</v>
          </cell>
          <cell r="C3495" t="str">
            <v>捷运前下视纸箱</v>
          </cell>
        </row>
        <row r="3496">
          <cell r="B3496" t="str">
            <v>SHT0001857</v>
          </cell>
          <cell r="C3496" t="str">
            <v>上框后横梁总成</v>
          </cell>
        </row>
        <row r="3497">
          <cell r="B3497" t="str">
            <v>BFA0000354</v>
          </cell>
          <cell r="C3497" t="str">
            <v>内十字绞架连接轴2</v>
          </cell>
        </row>
        <row r="3498">
          <cell r="B3498" t="str">
            <v>SCS0004615</v>
          </cell>
          <cell r="C3498" t="str">
            <v>左上连接板总成</v>
          </cell>
        </row>
        <row r="3499">
          <cell r="B3499" t="str">
            <v>SHT0013319</v>
          </cell>
          <cell r="C3499" t="str">
            <v>调角器左上连接板总成</v>
          </cell>
        </row>
        <row r="3500">
          <cell r="B3500" t="str">
            <v>SHT0001034</v>
          </cell>
          <cell r="C3500" t="str">
            <v>左旁侧板总成</v>
          </cell>
        </row>
        <row r="3501">
          <cell r="B3501" t="str">
            <v>REM0002015</v>
          </cell>
          <cell r="C3501" t="str">
            <v>F1695主镜片</v>
          </cell>
        </row>
        <row r="3502">
          <cell r="B3502" t="str">
            <v>RCA0000114</v>
          </cell>
          <cell r="C3502" t="str">
            <v>新标准铰链左</v>
          </cell>
        </row>
        <row r="3503">
          <cell r="B3503" t="str">
            <v>RCA0000115</v>
          </cell>
          <cell r="C3503" t="str">
            <v>新标准铰链右</v>
          </cell>
        </row>
        <row r="3504">
          <cell r="B3504" t="str">
            <v>RCA0000114</v>
          </cell>
          <cell r="C3504" t="str">
            <v>新标准铰链左</v>
          </cell>
        </row>
        <row r="3505">
          <cell r="B3505" t="str">
            <v>RCA0000115</v>
          </cell>
          <cell r="C3505" t="str">
            <v>新标准铰链右</v>
          </cell>
        </row>
        <row r="3506">
          <cell r="B3506" t="str">
            <v>SHT0001039</v>
          </cell>
          <cell r="C3506" t="str">
            <v>内绞架左支撑板</v>
          </cell>
        </row>
        <row r="3507">
          <cell r="B3507" t="str">
            <v>SHT0001040</v>
          </cell>
          <cell r="C3507" t="str">
            <v>气囊下支架</v>
          </cell>
        </row>
        <row r="3508">
          <cell r="B3508" t="str">
            <v>SHT0002318</v>
          </cell>
          <cell r="C3508" t="str">
            <v>纵梁支撑架</v>
          </cell>
        </row>
        <row r="3509">
          <cell r="B3509" t="str">
            <v>RIM0000005</v>
          </cell>
          <cell r="C3509" t="str">
            <v>3GD镜杆</v>
          </cell>
        </row>
        <row r="3510">
          <cell r="B3510" t="str">
            <v>SHT0001952</v>
          </cell>
          <cell r="C3510" t="str">
            <v>安全带上悬置安装板总成</v>
          </cell>
        </row>
        <row r="3511">
          <cell r="B3511" t="str">
            <v>SHT0000703</v>
          </cell>
          <cell r="C3511" t="str">
            <v>驾驶员座垫护面总成</v>
          </cell>
        </row>
        <row r="3512">
          <cell r="B3512" t="str">
            <v>SHT0000790</v>
          </cell>
          <cell r="C3512" t="str">
            <v>副驾驶座垫护面总成</v>
          </cell>
        </row>
        <row r="3513">
          <cell r="B3513" t="str">
            <v>SLT0002635</v>
          </cell>
          <cell r="C3513" t="str">
            <v>K1经济型头枕布套</v>
          </cell>
        </row>
        <row r="3514">
          <cell r="B3514" t="str">
            <v>SHT0011657</v>
          </cell>
          <cell r="C3514" t="str">
            <v>坐垫舒适性海绵右</v>
          </cell>
        </row>
        <row r="3515">
          <cell r="B3515" t="str">
            <v>SHT0011658</v>
          </cell>
          <cell r="C3515" t="str">
            <v>坐垫舒适性海绵左</v>
          </cell>
        </row>
        <row r="3516">
          <cell r="B3516" t="str">
            <v>SHT0002382</v>
          </cell>
          <cell r="C3516" t="str">
            <v>上框后横梁螺母焊接组件</v>
          </cell>
        </row>
        <row r="3517">
          <cell r="B3517" t="str">
            <v>SCS0004736</v>
          </cell>
          <cell r="C3517" t="str">
            <v>六分靠背下连接板加强板</v>
          </cell>
        </row>
        <row r="3518">
          <cell r="B3518" t="str">
            <v>SLT0000433</v>
          </cell>
          <cell r="C3518" t="str">
            <v>K1窄车铰链左</v>
          </cell>
        </row>
        <row r="3519">
          <cell r="B3519" t="str">
            <v>SHT0000704</v>
          </cell>
          <cell r="C3519" t="str">
            <v>驾驶员座垫护面总成</v>
          </cell>
        </row>
        <row r="3520">
          <cell r="B3520" t="str">
            <v>REM0001683</v>
          </cell>
          <cell r="C3520" t="str">
            <v>H3下镜座</v>
          </cell>
        </row>
        <row r="3521">
          <cell r="B3521" t="str">
            <v>TST0000155</v>
          </cell>
          <cell r="C3521" t="str">
            <v>ф9*80冲针</v>
          </cell>
        </row>
        <row r="3522">
          <cell r="B3522" t="str">
            <v>SHT0001038</v>
          </cell>
          <cell r="C3522" t="str">
            <v>内绞架右支撑板</v>
          </cell>
        </row>
        <row r="3523">
          <cell r="B3523" t="str">
            <v>SHT0001095</v>
          </cell>
          <cell r="C3523" t="str">
            <v>拉线总成</v>
          </cell>
        </row>
        <row r="3524">
          <cell r="B3524" t="str">
            <v>REM0001876</v>
          </cell>
          <cell r="C3524" t="str">
            <v>济南轻卡右舵广角镜片右</v>
          </cell>
        </row>
        <row r="3525">
          <cell r="B3525" t="str">
            <v>REM0001720</v>
          </cell>
          <cell r="C3525" t="str">
            <v>奥驰广角镜片</v>
          </cell>
        </row>
        <row r="3526">
          <cell r="B3526" t="str">
            <v>SHT0014474</v>
          </cell>
          <cell r="C3526" t="str">
            <v>支架方管</v>
          </cell>
        </row>
        <row r="3527">
          <cell r="B3527" t="str">
            <v>RSM0000045</v>
          </cell>
          <cell r="C3527" t="str">
            <v>豪泺路面镜镜托</v>
          </cell>
        </row>
        <row r="3528">
          <cell r="B3528" t="str">
            <v>REM0002861</v>
          </cell>
          <cell r="C3528" t="str">
            <v>华菱广角镜托</v>
          </cell>
        </row>
        <row r="3529">
          <cell r="B3529" t="str">
            <v>SHT0013131</v>
          </cell>
          <cell r="C3529" t="str">
            <v>座框前边板焊接分总成</v>
          </cell>
        </row>
        <row r="3530">
          <cell r="B3530" t="str">
            <v>TST0000024</v>
          </cell>
          <cell r="C3530" t="str">
            <v>扁钢Q235</v>
          </cell>
        </row>
        <row r="3531">
          <cell r="B3531" t="str">
            <v>TMA0000255</v>
          </cell>
          <cell r="C3531" t="str">
            <v>出口捷运连接杆(七层)</v>
          </cell>
        </row>
        <row r="3532">
          <cell r="B3532" t="str">
            <v>REM0000143</v>
          </cell>
          <cell r="C3532" t="str">
            <v>C35DB后视镜镜片左(镀铬)</v>
          </cell>
        </row>
        <row r="3533">
          <cell r="B3533" t="str">
            <v>REM0000175</v>
          </cell>
          <cell r="C3533" t="str">
            <v>C35DB后视镜镜片右(镀铬)</v>
          </cell>
        </row>
        <row r="3534">
          <cell r="B3534" t="str">
            <v>SCS0001630</v>
          </cell>
          <cell r="C3534" t="str">
            <v>六分座垫右地锁连接板总成</v>
          </cell>
        </row>
        <row r="3535">
          <cell r="B3535" t="str">
            <v>SCS0001630</v>
          </cell>
          <cell r="C3535" t="str">
            <v>六分座垫右地锁连接板总成</v>
          </cell>
        </row>
        <row r="3536">
          <cell r="B3536" t="str">
            <v>SHT0010068</v>
          </cell>
          <cell r="C3536" t="str">
            <v>固定加强板焊接总成</v>
          </cell>
        </row>
        <row r="3537">
          <cell r="B3537" t="str">
            <v>SHT0011209</v>
          </cell>
          <cell r="C3537" t="str">
            <v>固定加强板焊接总成</v>
          </cell>
        </row>
        <row r="3538">
          <cell r="B3538" t="str">
            <v>REM0000782</v>
          </cell>
          <cell r="C3538" t="str">
            <v>C33D手折基板左</v>
          </cell>
        </row>
        <row r="3539">
          <cell r="B3539" t="str">
            <v>REM0000811</v>
          </cell>
          <cell r="C3539" t="str">
            <v>C33D手折基板右</v>
          </cell>
        </row>
        <row r="3540">
          <cell r="B3540" t="str">
            <v>TST0000956</v>
          </cell>
          <cell r="C3540" t="str">
            <v>导流体</v>
          </cell>
        </row>
        <row r="3541">
          <cell r="B3541" t="str">
            <v>REM0000778</v>
          </cell>
          <cell r="C3541" t="str">
            <v>C30D左镜片</v>
          </cell>
        </row>
        <row r="3542">
          <cell r="B3542" t="str">
            <v>REM0000809</v>
          </cell>
          <cell r="C3542" t="str">
            <v>C30D右镜片</v>
          </cell>
        </row>
        <row r="3543">
          <cell r="B3543" t="str">
            <v>REM0010154</v>
          </cell>
          <cell r="C3543" t="str">
            <v>H6左广角镜加热片</v>
          </cell>
        </row>
        <row r="3544">
          <cell r="B3544" t="str">
            <v>REM0010214</v>
          </cell>
          <cell r="C3544" t="str">
            <v>H6右广角镜加热片</v>
          </cell>
        </row>
        <row r="3545">
          <cell r="B3545" t="str">
            <v>REM0001828</v>
          </cell>
          <cell r="C3545" t="str">
            <v>华菱广角后盖</v>
          </cell>
        </row>
        <row r="3546">
          <cell r="B3546" t="str">
            <v>SCS0004333</v>
          </cell>
          <cell r="C3546" t="str">
            <v>B40六分座（无纺布）</v>
          </cell>
        </row>
        <row r="3547">
          <cell r="B3547" t="str">
            <v>SCS0004333</v>
          </cell>
          <cell r="C3547" t="str">
            <v>B40六分座（无纺布）</v>
          </cell>
        </row>
        <row r="3548">
          <cell r="B3548" t="str">
            <v>REM0001739</v>
          </cell>
          <cell r="C3548" t="str">
            <v>奥铃左镜座</v>
          </cell>
        </row>
        <row r="3549">
          <cell r="B3549" t="str">
            <v>REM0001743</v>
          </cell>
          <cell r="C3549" t="str">
            <v>奥铃右镜座</v>
          </cell>
        </row>
        <row r="3550">
          <cell r="B3550" t="str">
            <v>SHT0001029</v>
          </cell>
          <cell r="C3550" t="str">
            <v>座框左主板</v>
          </cell>
        </row>
        <row r="3551">
          <cell r="B3551" t="str">
            <v>REM0001115</v>
          </cell>
          <cell r="C3551" t="str">
            <v>B40L右手折压板</v>
          </cell>
        </row>
        <row r="3552">
          <cell r="B3552" t="str">
            <v>REM0001115</v>
          </cell>
          <cell r="C3552" t="str">
            <v>B40L右手折压板</v>
          </cell>
        </row>
        <row r="3553">
          <cell r="B3553" t="str">
            <v>SHT0011520</v>
          </cell>
          <cell r="C3553" t="str">
            <v>内绞架支撑管VDC</v>
          </cell>
        </row>
        <row r="3554">
          <cell r="B3554" t="str">
            <v>SHT0001865</v>
          </cell>
          <cell r="C3554" t="str">
            <v>下框后横梁组件</v>
          </cell>
        </row>
        <row r="3555">
          <cell r="B3555" t="str">
            <v>RSM0000038</v>
          </cell>
          <cell r="C3555" t="str">
            <v>ETX补盲镜镜座</v>
          </cell>
        </row>
        <row r="3556">
          <cell r="B3556" t="str">
            <v>BFA0000353</v>
          </cell>
          <cell r="C3556" t="str">
            <v>十字绞架连接轴1</v>
          </cell>
        </row>
        <row r="3557">
          <cell r="B3557" t="str">
            <v>SHT0000706</v>
          </cell>
          <cell r="C3557" t="str">
            <v>重卡扶手护面总成</v>
          </cell>
        </row>
        <row r="3558">
          <cell r="B3558" t="str">
            <v>SHT0001107</v>
          </cell>
          <cell r="C3558" t="str">
            <v>手轮连接杆</v>
          </cell>
        </row>
        <row r="3559">
          <cell r="B3559" t="str">
            <v>SHT0012042</v>
          </cell>
          <cell r="C3559" t="str">
            <v>升降锁止轴</v>
          </cell>
        </row>
        <row r="3560">
          <cell r="B3560" t="str">
            <v>TST0001419</v>
          </cell>
          <cell r="C3560" t="str">
            <v>标准杆ф4</v>
          </cell>
        </row>
        <row r="3561">
          <cell r="B3561" t="str">
            <v>TST0001714</v>
          </cell>
          <cell r="C3561" t="str">
            <v>板材Q235</v>
          </cell>
        </row>
        <row r="3562">
          <cell r="B3562" t="str">
            <v>SHT0001028</v>
          </cell>
          <cell r="C3562" t="str">
            <v>座框右主板</v>
          </cell>
        </row>
        <row r="3563">
          <cell r="B3563" t="str">
            <v>REM0002702</v>
          </cell>
          <cell r="C3563" t="str">
            <v>MA501手折镜座左</v>
          </cell>
        </row>
        <row r="3564">
          <cell r="B3564" t="str">
            <v>REM0002703</v>
          </cell>
          <cell r="C3564" t="str">
            <v>MA501手折镜座右</v>
          </cell>
        </row>
        <row r="3565">
          <cell r="B3565" t="str">
            <v>REM0002705</v>
          </cell>
          <cell r="C3565" t="str">
            <v>MA501电折镜座右</v>
          </cell>
        </row>
        <row r="3566">
          <cell r="B3566" t="str">
            <v>REM0001701</v>
          </cell>
          <cell r="C3566" t="str">
            <v>K1装饰罩左</v>
          </cell>
        </row>
        <row r="3567">
          <cell r="B3567" t="str">
            <v>REM0001711</v>
          </cell>
          <cell r="C3567" t="str">
            <v>K1装饰罩右</v>
          </cell>
        </row>
        <row r="3568">
          <cell r="B3568" t="str">
            <v>REM0000963</v>
          </cell>
          <cell r="C3568" t="str">
            <v>ETX2280上镜座左</v>
          </cell>
        </row>
        <row r="3569">
          <cell r="B3569" t="str">
            <v>REM0000975</v>
          </cell>
          <cell r="C3569" t="str">
            <v>ETX2280上镜座右</v>
          </cell>
        </row>
        <row r="3570">
          <cell r="B3570" t="str">
            <v>SHT0010446</v>
          </cell>
          <cell r="C3570" t="str">
            <v>销轴固定支架焊接总成</v>
          </cell>
        </row>
        <row r="3571">
          <cell r="B3571" t="str">
            <v>SHT0010451</v>
          </cell>
          <cell r="C3571" t="str">
            <v>座框前连接板焊接组件</v>
          </cell>
        </row>
        <row r="3572">
          <cell r="B3572" t="str">
            <v>RIM0000083</v>
          </cell>
          <cell r="C3572" t="str">
            <v>江淮室内镜片</v>
          </cell>
        </row>
        <row r="3573">
          <cell r="B3573" t="str">
            <v>RCA0000101</v>
          </cell>
          <cell r="C3573" t="str">
            <v>前支柱扶手</v>
          </cell>
        </row>
        <row r="3574">
          <cell r="B3574" t="str">
            <v>TMA0000396</v>
          </cell>
          <cell r="C3574" t="str">
            <v>L型901A0纸箱(25)</v>
          </cell>
        </row>
        <row r="3575">
          <cell r="B3575" t="str">
            <v>TMA0000397</v>
          </cell>
          <cell r="C3575" t="str">
            <v>L型3000纸箱(25)</v>
          </cell>
        </row>
        <row r="3576">
          <cell r="B3576" t="str">
            <v>TMA0000398</v>
          </cell>
          <cell r="C3576" t="str">
            <v>L型室纸箱(新-25只)</v>
          </cell>
        </row>
        <row r="3577">
          <cell r="B3577" t="str">
            <v>TMA0000414</v>
          </cell>
          <cell r="C3577" t="str">
            <v>L型101A0纸箱(25)</v>
          </cell>
        </row>
        <row r="3578">
          <cell r="B3578" t="str">
            <v>TMA0000415</v>
          </cell>
          <cell r="C3578" t="str">
            <v>L型37A0纸箱(25)</v>
          </cell>
        </row>
        <row r="3579">
          <cell r="B3579" t="str">
            <v>SCS0004591</v>
          </cell>
          <cell r="C3579" t="str">
            <v>前翻上支架电泳</v>
          </cell>
        </row>
        <row r="3580">
          <cell r="B3580" t="str">
            <v>SHT0001070</v>
          </cell>
          <cell r="C3580" t="str">
            <v>十字绞架连接轴2</v>
          </cell>
        </row>
        <row r="3581">
          <cell r="B3581" t="str">
            <v>SHT0002044</v>
          </cell>
          <cell r="C3581" t="str">
            <v>前倾角左档位</v>
          </cell>
        </row>
        <row r="3582">
          <cell r="B3582" t="str">
            <v>SHT0002045</v>
          </cell>
          <cell r="C3582" t="str">
            <v>前倾角右档位</v>
          </cell>
        </row>
        <row r="3583">
          <cell r="B3583" t="str">
            <v>REM0002777</v>
          </cell>
          <cell r="C3583" t="str">
            <v>后视镜大双面胶（左）</v>
          </cell>
        </row>
        <row r="3584">
          <cell r="B3584" t="str">
            <v>REM0002778</v>
          </cell>
          <cell r="C3584" t="str">
            <v>后视镜大双面胶（右）</v>
          </cell>
        </row>
        <row r="3585">
          <cell r="B3585" t="str">
            <v>REM0001620</v>
          </cell>
          <cell r="C3585" t="str">
            <v>1780镜片</v>
          </cell>
        </row>
        <row r="3586">
          <cell r="B3586" t="str">
            <v>TMA0000205</v>
          </cell>
          <cell r="C3586" t="str">
            <v>豪泺纸箱盖</v>
          </cell>
        </row>
        <row r="3587">
          <cell r="B3587" t="str">
            <v>TMA0000205</v>
          </cell>
          <cell r="C3587" t="str">
            <v>豪泺纸箱盖</v>
          </cell>
        </row>
        <row r="3588">
          <cell r="B3588" t="str">
            <v>SHT0011596</v>
          </cell>
          <cell r="C3588" t="str">
            <v>连接杆1</v>
          </cell>
        </row>
        <row r="3589">
          <cell r="B3589" t="str">
            <v>TST0001187</v>
          </cell>
          <cell r="C3589" t="str">
            <v>吊环M14</v>
          </cell>
        </row>
        <row r="3590">
          <cell r="B3590" t="str">
            <v>REM0000352</v>
          </cell>
          <cell r="C3590" t="str">
            <v>出口澳洲后视镜6线圆插座</v>
          </cell>
        </row>
        <row r="3591">
          <cell r="B3591" t="str">
            <v>SHT0013368</v>
          </cell>
          <cell r="C3591" t="str">
            <v>左侧支架</v>
          </cell>
        </row>
        <row r="3592">
          <cell r="B3592" t="str">
            <v>SHT0013369</v>
          </cell>
          <cell r="C3592" t="str">
            <v>右侧支架</v>
          </cell>
        </row>
        <row r="3593">
          <cell r="B3593" t="str">
            <v>SCS0004738</v>
          </cell>
          <cell r="C3593" t="str">
            <v>四分靠背上支撑板</v>
          </cell>
        </row>
        <row r="3594">
          <cell r="B3594" t="str">
            <v>SHT0001761</v>
          </cell>
          <cell r="C3594" t="str">
            <v>连接杆1（带槽）</v>
          </cell>
        </row>
        <row r="3595">
          <cell r="B3595" t="str">
            <v>SCS0004793</v>
          </cell>
          <cell r="C3595" t="str">
            <v>连接板1铸件</v>
          </cell>
        </row>
        <row r="3596">
          <cell r="B3596" t="str">
            <v>REM0000341</v>
          </cell>
          <cell r="C3596" t="str">
            <v>出口澳洲后视镜大镜片托</v>
          </cell>
        </row>
        <row r="3597">
          <cell r="B3597" t="str">
            <v>SHT0014637</v>
          </cell>
          <cell r="C3597" t="str">
            <v>联动杆</v>
          </cell>
        </row>
        <row r="3598">
          <cell r="B3598" t="str">
            <v>REM0000210</v>
          </cell>
          <cell r="C3598" t="str">
            <v>C35DB电折基板右</v>
          </cell>
        </row>
        <row r="3599">
          <cell r="B3599" t="str">
            <v>REM0000705</v>
          </cell>
          <cell r="C3599" t="str">
            <v>M20线束</v>
          </cell>
        </row>
        <row r="3600">
          <cell r="B3600" t="str">
            <v>TST0001537</v>
          </cell>
          <cell r="C3600" t="str">
            <v>钻头6.7</v>
          </cell>
        </row>
        <row r="3601">
          <cell r="B3601" t="str">
            <v>SHT0001864</v>
          </cell>
          <cell r="C3601" t="str">
            <v>气囊下支架</v>
          </cell>
        </row>
        <row r="3602">
          <cell r="B3602" t="str">
            <v>RSM0000009</v>
          </cell>
          <cell r="C3602" t="str">
            <v>欧曼下视镜片</v>
          </cell>
        </row>
        <row r="3603">
          <cell r="B3603" t="str">
            <v>TST0001589</v>
          </cell>
          <cell r="C3603" t="str">
            <v>顶针ф8</v>
          </cell>
        </row>
        <row r="3604">
          <cell r="B3604" t="str">
            <v>REM0000787</v>
          </cell>
          <cell r="C3604" t="str">
            <v>C33D卡框左</v>
          </cell>
        </row>
        <row r="3605">
          <cell r="B3605" t="str">
            <v>REM0000814</v>
          </cell>
          <cell r="C3605" t="str">
            <v>C33D卡框右</v>
          </cell>
        </row>
        <row r="3606">
          <cell r="B3606" t="str">
            <v>REM0001866</v>
          </cell>
          <cell r="C3606" t="str">
            <v>济南重汽轻卡右镜片</v>
          </cell>
        </row>
        <row r="3607">
          <cell r="B3607" t="str">
            <v>REM0001872</v>
          </cell>
          <cell r="C3607" t="str">
            <v>济南轻卡镜片左（右舵）</v>
          </cell>
        </row>
        <row r="3608">
          <cell r="B3608" t="str">
            <v>REM0001875</v>
          </cell>
          <cell r="C3608" t="str">
            <v>济南轻卡镜片右（右舵）</v>
          </cell>
        </row>
        <row r="3609">
          <cell r="B3609" t="str">
            <v>SCS0006025</v>
          </cell>
          <cell r="C3609" t="str">
            <v>旋转轴支架</v>
          </cell>
        </row>
        <row r="3610">
          <cell r="B3610" t="str">
            <v>SHT0002349</v>
          </cell>
          <cell r="C3610" t="str">
            <v>前支柱扶手总成</v>
          </cell>
        </row>
        <row r="3611">
          <cell r="B3611" t="str">
            <v>RCA0000017</v>
          </cell>
          <cell r="C3611" t="str">
            <v>后侧围扶手</v>
          </cell>
        </row>
        <row r="3612">
          <cell r="B3612" t="str">
            <v>SHT0000157</v>
          </cell>
          <cell r="C3612" t="str">
            <v>H3改型副司机左侧罩壳</v>
          </cell>
        </row>
        <row r="3613">
          <cell r="B3613" t="str">
            <v>SHT0010299</v>
          </cell>
          <cell r="C3613" t="str">
            <v>靠背调节手柄安装轴</v>
          </cell>
        </row>
        <row r="3614">
          <cell r="B3614" t="str">
            <v>TWT0000007</v>
          </cell>
          <cell r="C3614" t="str">
            <v>焊锡膏</v>
          </cell>
        </row>
        <row r="3615">
          <cell r="B3615" t="str">
            <v>TST0000710</v>
          </cell>
          <cell r="C3615" t="str">
            <v>白皮带</v>
          </cell>
        </row>
        <row r="3616">
          <cell r="B3616" t="str">
            <v>SHT0002385</v>
          </cell>
          <cell r="C3616" t="str">
            <v>下框前横梁螺母焊接组件</v>
          </cell>
        </row>
        <row r="3617">
          <cell r="B3617" t="str">
            <v>TST0000098</v>
          </cell>
          <cell r="C3617" t="str">
            <v>ф5.5（钻头）</v>
          </cell>
        </row>
        <row r="3618">
          <cell r="B3618" t="str">
            <v>TST0000874</v>
          </cell>
          <cell r="C3618" t="str">
            <v>胶圈</v>
          </cell>
        </row>
        <row r="3619">
          <cell r="B3619" t="str">
            <v>TST0001046</v>
          </cell>
          <cell r="C3619" t="str">
            <v>钢丝刷</v>
          </cell>
        </row>
        <row r="3620">
          <cell r="B3620" t="str">
            <v>TST0001089</v>
          </cell>
          <cell r="C3620" t="str">
            <v>PVC管箍</v>
          </cell>
        </row>
        <row r="3621">
          <cell r="B3621" t="str">
            <v>TST0001120</v>
          </cell>
          <cell r="C3621" t="str">
            <v>消声器</v>
          </cell>
        </row>
        <row r="3622">
          <cell r="B3622" t="str">
            <v>REM0000634</v>
          </cell>
          <cell r="C3622" t="str">
            <v>一汽MV3镜杆下护套</v>
          </cell>
        </row>
        <row r="3623">
          <cell r="B3623" t="str">
            <v>SCS0001317</v>
          </cell>
          <cell r="C3623" t="str">
            <v>靠背腰部支撑钣金</v>
          </cell>
        </row>
        <row r="3624">
          <cell r="B3624" t="str">
            <v>SCS0001317</v>
          </cell>
          <cell r="C3624" t="str">
            <v>靠背腰部支撑钣金</v>
          </cell>
        </row>
        <row r="3625">
          <cell r="B3625" t="str">
            <v>SCS0004757</v>
          </cell>
          <cell r="C3625" t="str">
            <v>右下固定板焊接组件</v>
          </cell>
        </row>
        <row r="3626">
          <cell r="B3626" t="str">
            <v>SCS0004758</v>
          </cell>
          <cell r="C3626" t="str">
            <v>左下固定板焊接组件</v>
          </cell>
        </row>
        <row r="3627">
          <cell r="B3627" t="str">
            <v>SHT0001907</v>
          </cell>
          <cell r="C3627" t="str">
            <v>前连接钣组件</v>
          </cell>
        </row>
        <row r="3628">
          <cell r="B3628" t="str">
            <v>SHT0001970</v>
          </cell>
          <cell r="C3628" t="str">
            <v>前连接钣</v>
          </cell>
        </row>
        <row r="3629">
          <cell r="B3629" t="str">
            <v>SLT0002537</v>
          </cell>
          <cell r="C3629" t="str">
            <v>驾驶员调角器上连接板</v>
          </cell>
        </row>
        <row r="3630">
          <cell r="B3630" t="str">
            <v>REM0001621</v>
          </cell>
          <cell r="C3630" t="str">
            <v>奥铃镜片</v>
          </cell>
        </row>
        <row r="3631">
          <cell r="B3631" t="str">
            <v>SHT0001171</v>
          </cell>
          <cell r="C3631" t="str">
            <v>后挂簧板组件</v>
          </cell>
        </row>
        <row r="3632">
          <cell r="B3632" t="str">
            <v>SHT0002249</v>
          </cell>
          <cell r="C3632" t="str">
            <v>靠背左连接板组件</v>
          </cell>
        </row>
        <row r="3633">
          <cell r="B3633" t="str">
            <v>SHT0002250</v>
          </cell>
          <cell r="C3633" t="str">
            <v>靠背右连接板组件</v>
          </cell>
        </row>
        <row r="3634">
          <cell r="B3634" t="str">
            <v>REM0001894</v>
          </cell>
          <cell r="C3634" t="str">
            <v>一汽军车广角镜镜片</v>
          </cell>
        </row>
        <row r="3635">
          <cell r="B3635" t="str">
            <v>REM0010319</v>
          </cell>
          <cell r="C3635" t="str">
            <v>一汽M38广角镜加热片</v>
          </cell>
        </row>
        <row r="3636">
          <cell r="B3636" t="str">
            <v>SHT0010128</v>
          </cell>
          <cell r="C3636" t="str">
            <v>仰角锁止齿板</v>
          </cell>
        </row>
        <row r="3637">
          <cell r="B3637" t="str">
            <v>TST0000166</v>
          </cell>
          <cell r="C3637" t="str">
            <v>ф8*80冲针</v>
          </cell>
        </row>
        <row r="3638">
          <cell r="B3638" t="str">
            <v>TMA0000394</v>
          </cell>
          <cell r="C3638" t="str">
            <v>3053下座纸箱</v>
          </cell>
        </row>
        <row r="3639">
          <cell r="B3639" t="str">
            <v>TMA0000394</v>
          </cell>
          <cell r="C3639" t="str">
            <v>3053下座纸箱</v>
          </cell>
        </row>
        <row r="3640">
          <cell r="B3640" t="str">
            <v>REM0003093</v>
          </cell>
          <cell r="C3640" t="str">
            <v>捷运前下视镜杆铸件</v>
          </cell>
        </row>
        <row r="3641">
          <cell r="B3641" t="str">
            <v>REM0000410</v>
          </cell>
          <cell r="C3641" t="str">
            <v>ETX下镜杆连接座</v>
          </cell>
        </row>
        <row r="3642">
          <cell r="B3642" t="str">
            <v>REM0000578</v>
          </cell>
          <cell r="C3642" t="str">
            <v>豪泺小镜片</v>
          </cell>
        </row>
        <row r="3643">
          <cell r="B3643" t="str">
            <v>REM0001107</v>
          </cell>
          <cell r="C3643" t="str">
            <v>B80C左加热片</v>
          </cell>
        </row>
        <row r="3644">
          <cell r="B3644" t="str">
            <v>REM0001123</v>
          </cell>
          <cell r="C3644" t="str">
            <v>B80C右加热片</v>
          </cell>
        </row>
        <row r="3645">
          <cell r="B3645" t="str">
            <v>REM0001791</v>
          </cell>
          <cell r="C3645" t="str">
            <v>重卡2号改裁R325镜片</v>
          </cell>
        </row>
        <row r="3646">
          <cell r="B3646" t="str">
            <v>REM0000838</v>
          </cell>
          <cell r="C3646" t="str">
            <v>M50N手折基板 左</v>
          </cell>
        </row>
        <row r="3647">
          <cell r="B3647" t="str">
            <v>RCA0000144</v>
          </cell>
          <cell r="C3647" t="str">
            <v>高位进气管支架2</v>
          </cell>
        </row>
        <row r="3648">
          <cell r="B3648" t="str">
            <v>RCA0000144</v>
          </cell>
          <cell r="C3648" t="str">
            <v>高位进气管支架2</v>
          </cell>
        </row>
        <row r="3649">
          <cell r="B3649" t="str">
            <v>REM0000462</v>
          </cell>
          <cell r="C3649" t="str">
            <v>ETX改型后视镜大镜片</v>
          </cell>
        </row>
        <row r="3650">
          <cell r="B3650" t="str">
            <v>REM0002674</v>
          </cell>
          <cell r="C3650" t="str">
            <v>1580镜杆铸件</v>
          </cell>
        </row>
        <row r="3651">
          <cell r="B3651" t="str">
            <v>SHT0002384</v>
          </cell>
          <cell r="C3651" t="str">
            <v>下框后横梁螺母焊接组件</v>
          </cell>
        </row>
        <row r="3652">
          <cell r="B3652" t="str">
            <v>RCA0000053</v>
          </cell>
          <cell r="C3652" t="str">
            <v>右上支架-145</v>
          </cell>
        </row>
        <row r="3653">
          <cell r="B3653" t="str">
            <v>REM0000866</v>
          </cell>
          <cell r="C3653" t="str">
            <v>M50N手折基板右</v>
          </cell>
        </row>
        <row r="3654">
          <cell r="B3654" t="str">
            <v>REM0001098</v>
          </cell>
          <cell r="C3654" t="str">
            <v>B40L左手折压板</v>
          </cell>
        </row>
        <row r="3655">
          <cell r="B3655" t="str">
            <v>REM0001151</v>
          </cell>
          <cell r="C3655" t="str">
            <v>B40L右电折压板</v>
          </cell>
        </row>
        <row r="3656">
          <cell r="B3656" t="str">
            <v>REM0001098</v>
          </cell>
          <cell r="C3656" t="str">
            <v>B40L左手折压板</v>
          </cell>
        </row>
        <row r="3657">
          <cell r="B3657" t="str">
            <v>REM0001151</v>
          </cell>
          <cell r="C3657" t="str">
            <v>B40L右电折压板</v>
          </cell>
        </row>
        <row r="3658">
          <cell r="B3658" t="str">
            <v>TST0000594</v>
          </cell>
          <cell r="C3658" t="str">
            <v>防水接头φ25</v>
          </cell>
        </row>
        <row r="3659">
          <cell r="B3659" t="str">
            <v>TST0000102</v>
          </cell>
          <cell r="C3659" t="str">
            <v>ф8（钻头）</v>
          </cell>
        </row>
        <row r="3660">
          <cell r="B3660" t="str">
            <v>TST0000690</v>
          </cell>
          <cell r="C3660" t="str">
            <v>工装牌</v>
          </cell>
        </row>
        <row r="3661">
          <cell r="B3661" t="str">
            <v>TST0000136</v>
          </cell>
          <cell r="C3661" t="str">
            <v>φ16*30内方螺丝</v>
          </cell>
        </row>
        <row r="3662">
          <cell r="B3662" t="str">
            <v>REM0001105</v>
          </cell>
          <cell r="C3662" t="str">
            <v>B80C左镜片</v>
          </cell>
        </row>
        <row r="3663">
          <cell r="B3663" t="str">
            <v>REM0001121</v>
          </cell>
          <cell r="C3663" t="str">
            <v>B80C右镜片</v>
          </cell>
        </row>
        <row r="3664">
          <cell r="B3664" t="str">
            <v>SHT0013311</v>
          </cell>
          <cell r="C3664" t="str">
            <v>调角器右上连接板总成</v>
          </cell>
        </row>
        <row r="3665">
          <cell r="B3665" t="str">
            <v>SHT0002088</v>
          </cell>
          <cell r="C3665" t="str">
            <v>调角器连接杆</v>
          </cell>
        </row>
        <row r="3666">
          <cell r="B3666" t="str">
            <v>REM0001744</v>
          </cell>
          <cell r="C3666" t="str">
            <v>GCC镜片</v>
          </cell>
        </row>
        <row r="3667">
          <cell r="B3667" t="str">
            <v>REM0000317</v>
          </cell>
          <cell r="C3667" t="str">
            <v>ETX广角镜片</v>
          </cell>
        </row>
        <row r="3668">
          <cell r="B3668" t="str">
            <v>REM0001640</v>
          </cell>
          <cell r="C3668" t="str">
            <v>1475右镜座</v>
          </cell>
        </row>
        <row r="3669">
          <cell r="B3669" t="str">
            <v>RCA0000050</v>
          </cell>
          <cell r="C3669" t="str">
            <v>左上支架-142</v>
          </cell>
        </row>
        <row r="3670">
          <cell r="B3670" t="str">
            <v>RCA0000051</v>
          </cell>
          <cell r="C3670" t="str">
            <v>右上支架-143</v>
          </cell>
        </row>
        <row r="3671">
          <cell r="B3671" t="str">
            <v>SHT0010798</v>
          </cell>
          <cell r="C3671" t="str">
            <v>靠背调节铸件(福田)</v>
          </cell>
        </row>
        <row r="3672">
          <cell r="B3672" t="str">
            <v>REM0000835</v>
          </cell>
          <cell r="C3672" t="str">
            <v>M50N左镜片</v>
          </cell>
        </row>
        <row r="3673">
          <cell r="B3673" t="str">
            <v>REM0000864</v>
          </cell>
          <cell r="C3673" t="str">
            <v>M50N右镜片</v>
          </cell>
        </row>
        <row r="3674">
          <cell r="B3674" t="str">
            <v>SHT0001388</v>
          </cell>
          <cell r="C3674" t="str">
            <v>调角器左上连接板组件</v>
          </cell>
        </row>
        <row r="3675">
          <cell r="B3675" t="str">
            <v>SHT0001390</v>
          </cell>
          <cell r="C3675" t="str">
            <v>调角器右上连接板组件</v>
          </cell>
        </row>
        <row r="3676">
          <cell r="B3676" t="str">
            <v>RCA0000213</v>
          </cell>
          <cell r="C3676" t="str">
            <v>卧铺支左</v>
          </cell>
        </row>
        <row r="3677">
          <cell r="B3677" t="str">
            <v>RCA0000214</v>
          </cell>
          <cell r="C3677" t="str">
            <v>卧铺支左</v>
          </cell>
        </row>
        <row r="3678">
          <cell r="B3678" t="str">
            <v>SCS0004377</v>
          </cell>
          <cell r="C3678" t="str">
            <v>中改左座椅座垫右侧加强板</v>
          </cell>
        </row>
        <row r="3679">
          <cell r="B3679" t="str">
            <v>SCS0004378</v>
          </cell>
          <cell r="C3679" t="str">
            <v>中改左座椅座垫左侧加强板</v>
          </cell>
        </row>
        <row r="3680">
          <cell r="B3680" t="str">
            <v>TST0000365</v>
          </cell>
          <cell r="C3680" t="str">
            <v>压板螺丝φ16*150</v>
          </cell>
        </row>
        <row r="3681">
          <cell r="B3681" t="str">
            <v>SCS0003287</v>
          </cell>
          <cell r="C3681" t="str">
            <v>U201解锁扣手底座</v>
          </cell>
        </row>
        <row r="3682">
          <cell r="B3682" t="str">
            <v>SHT0001872</v>
          </cell>
          <cell r="C3682" t="str">
            <v>气囊上支架</v>
          </cell>
        </row>
        <row r="3683">
          <cell r="B3683" t="str">
            <v>TMA0000464</v>
          </cell>
          <cell r="C3683" t="str">
            <v>H4外后视镜箱盖</v>
          </cell>
        </row>
        <row r="3684">
          <cell r="B3684" t="str">
            <v>TMA0000464</v>
          </cell>
          <cell r="C3684" t="str">
            <v>H4外后视镜箱盖</v>
          </cell>
        </row>
        <row r="3685">
          <cell r="B3685" t="str">
            <v>SHT0001019</v>
          </cell>
          <cell r="C3685" t="str">
            <v>调角器右下连接板</v>
          </cell>
        </row>
        <row r="3686">
          <cell r="B3686" t="str">
            <v>SHT0001021</v>
          </cell>
          <cell r="C3686" t="str">
            <v>调角器左下连接板</v>
          </cell>
        </row>
        <row r="3687">
          <cell r="B3687" t="str">
            <v>RCA0000052</v>
          </cell>
          <cell r="C3687" t="str">
            <v>左上支架-144</v>
          </cell>
        </row>
        <row r="3688">
          <cell r="B3688" t="str">
            <v>REM0000681</v>
          </cell>
          <cell r="C3688" t="str">
            <v>M20左镜片</v>
          </cell>
        </row>
        <row r="3689">
          <cell r="B3689" t="str">
            <v>REM0000707</v>
          </cell>
          <cell r="C3689" t="str">
            <v>M20右镜片</v>
          </cell>
        </row>
        <row r="3690">
          <cell r="B3690" t="str">
            <v>RSM0000101</v>
          </cell>
          <cell r="C3690" t="str">
            <v>ETX路面镜直烧镜片</v>
          </cell>
        </row>
        <row r="3691">
          <cell r="B3691" t="str">
            <v>SLT0010632</v>
          </cell>
          <cell r="C3691" t="str">
            <v>驾驶员右侧护板</v>
          </cell>
        </row>
        <row r="3692">
          <cell r="B3692" t="str">
            <v>SHT0002383</v>
          </cell>
          <cell r="C3692" t="str">
            <v>下框前横梁螺母焊接组件</v>
          </cell>
        </row>
        <row r="3693">
          <cell r="B3693" t="str">
            <v>SCS0011380</v>
          </cell>
          <cell r="C3693" t="str">
            <v>C50EB-C13靠背舒适性海绵B</v>
          </cell>
        </row>
        <row r="3694">
          <cell r="B3694" t="str">
            <v>SCS0011403</v>
          </cell>
          <cell r="C3694" t="str">
            <v>C50EB-C13坐垫舒适性海绵A</v>
          </cell>
        </row>
        <row r="3695">
          <cell r="B3695" t="str">
            <v>TMA0000265</v>
          </cell>
          <cell r="C3695" t="str">
            <v>H3右连接杆包装箱</v>
          </cell>
        </row>
        <row r="3696">
          <cell r="B3696" t="str">
            <v>TMA0000266</v>
          </cell>
          <cell r="C3696" t="str">
            <v>H3左连接杆包装箱</v>
          </cell>
        </row>
        <row r="3697">
          <cell r="B3697" t="str">
            <v>TMA0000265</v>
          </cell>
          <cell r="C3697" t="str">
            <v>H3右连接杆包装箱</v>
          </cell>
        </row>
        <row r="3698">
          <cell r="B3698" t="str">
            <v>TMA0000266</v>
          </cell>
          <cell r="C3698" t="str">
            <v>H3左连接杆包装箱</v>
          </cell>
        </row>
        <row r="3699">
          <cell r="B3699" t="str">
            <v>SCS0004772</v>
          </cell>
          <cell r="C3699" t="str">
            <v>升降齿板</v>
          </cell>
        </row>
        <row r="3700">
          <cell r="B3700" t="str">
            <v>REM0000912</v>
          </cell>
          <cell r="C3700" t="str">
            <v>B40左镜片</v>
          </cell>
        </row>
        <row r="3701">
          <cell r="B3701" t="str">
            <v>REM0000928</v>
          </cell>
          <cell r="C3701" t="str">
            <v>B40右镜片</v>
          </cell>
        </row>
        <row r="3702">
          <cell r="B3702" t="str">
            <v>SCS0011381</v>
          </cell>
          <cell r="C3702" t="str">
            <v>C50EB-C13靠背舒适性海绵C</v>
          </cell>
        </row>
        <row r="3703">
          <cell r="B3703" t="str">
            <v>REM0000198</v>
          </cell>
          <cell r="C3703" t="str">
            <v>C35DB加热片低配(左)</v>
          </cell>
        </row>
        <row r="3704">
          <cell r="B3704" t="str">
            <v>REM0000209</v>
          </cell>
          <cell r="C3704" t="str">
            <v>C35DB加热片低配(右)</v>
          </cell>
        </row>
        <row r="3705">
          <cell r="B3705" t="str">
            <v>SHT0010286</v>
          </cell>
          <cell r="C3705" t="str">
            <v>司机滑轨解锁手柄</v>
          </cell>
        </row>
        <row r="3706">
          <cell r="B3706" t="str">
            <v>SLT0010529</v>
          </cell>
          <cell r="C3706" t="str">
            <v>绞架连杆3</v>
          </cell>
        </row>
        <row r="3707">
          <cell r="B3707" t="str">
            <v>SCS0004740</v>
          </cell>
          <cell r="C3707" t="str">
            <v>四分靠背下连接板</v>
          </cell>
        </row>
        <row r="3708">
          <cell r="B3708" t="str">
            <v>REM0002297</v>
          </cell>
          <cell r="C3708" t="str">
            <v>C35DB左加热片</v>
          </cell>
        </row>
        <row r="3709">
          <cell r="B3709" t="str">
            <v>REM0002298</v>
          </cell>
          <cell r="C3709" t="str">
            <v>C35DB右加热片</v>
          </cell>
        </row>
        <row r="3710">
          <cell r="B3710" t="str">
            <v>REM0002170</v>
          </cell>
          <cell r="C3710" t="str">
            <v>H4改型镜体左下右上盖02</v>
          </cell>
        </row>
        <row r="3711">
          <cell r="B3711" t="str">
            <v>SHT0010256</v>
          </cell>
          <cell r="C3711" t="str">
            <v>调节器解锁钣金</v>
          </cell>
        </row>
        <row r="3712">
          <cell r="B3712" t="str">
            <v>SHT0000354</v>
          </cell>
          <cell r="C3712" t="str">
            <v>摆轮</v>
          </cell>
        </row>
        <row r="3713">
          <cell r="B3713" t="str">
            <v>SHT0000354</v>
          </cell>
          <cell r="C3713" t="str">
            <v>摆轮</v>
          </cell>
        </row>
        <row r="3714">
          <cell r="B3714" t="str">
            <v>SHT0001096</v>
          </cell>
          <cell r="C3714" t="str">
            <v>下框前横梁</v>
          </cell>
        </row>
        <row r="3715">
          <cell r="B3715" t="str">
            <v>SHT0013149</v>
          </cell>
          <cell r="C3715" t="str">
            <v>下框前横梁组件</v>
          </cell>
        </row>
        <row r="3716">
          <cell r="B3716" t="str">
            <v>TST0001683</v>
          </cell>
          <cell r="C3716" t="str">
            <v>碳酸钠(纯碱)</v>
          </cell>
        </row>
        <row r="3717">
          <cell r="B3717" t="str">
            <v>SHT0013182</v>
          </cell>
          <cell r="C3717" t="str">
            <v>气弹簧锁止座</v>
          </cell>
        </row>
        <row r="3718">
          <cell r="B3718" t="str">
            <v>SHT0000998</v>
          </cell>
          <cell r="C3718" t="str">
            <v>调角器右下连接板</v>
          </cell>
        </row>
        <row r="3719">
          <cell r="B3719" t="str">
            <v>SHT0000999</v>
          </cell>
          <cell r="C3719" t="str">
            <v>调角器左下连接板</v>
          </cell>
        </row>
        <row r="3720">
          <cell r="B3720" t="str">
            <v>SHT0010257</v>
          </cell>
          <cell r="C3720" t="str">
            <v>靠背调节铸件</v>
          </cell>
        </row>
        <row r="3721">
          <cell r="B3721" t="str">
            <v>REM0002872</v>
          </cell>
          <cell r="C3721" t="str">
            <v>1540左镜座</v>
          </cell>
        </row>
        <row r="3722">
          <cell r="B3722" t="str">
            <v>REM0002874</v>
          </cell>
          <cell r="C3722" t="str">
            <v>1540镜座右</v>
          </cell>
        </row>
        <row r="3723">
          <cell r="B3723" t="str">
            <v>REM0002872</v>
          </cell>
          <cell r="C3723" t="str">
            <v>1540左镜座</v>
          </cell>
        </row>
        <row r="3724">
          <cell r="B3724" t="str">
            <v>REM0002874</v>
          </cell>
          <cell r="C3724" t="str">
            <v>1540镜座右</v>
          </cell>
        </row>
        <row r="3725">
          <cell r="B3725" t="str">
            <v>SCS0004182</v>
          </cell>
          <cell r="C3725" t="str">
            <v>左座椅靠背防护罩</v>
          </cell>
        </row>
        <row r="3726">
          <cell r="B3726" t="str">
            <v>SCS0004182</v>
          </cell>
          <cell r="C3726" t="str">
            <v>左座椅靠背防护罩</v>
          </cell>
        </row>
        <row r="3727">
          <cell r="B3727" t="str">
            <v>REM0003107</v>
          </cell>
          <cell r="C3727" t="str">
            <v>矿山车左镜座</v>
          </cell>
        </row>
        <row r="3728">
          <cell r="B3728" t="str">
            <v>SCS0004376</v>
          </cell>
          <cell r="C3728" t="str">
            <v>中改安全带固定钣金组合</v>
          </cell>
        </row>
        <row r="3729">
          <cell r="B3729" t="str">
            <v>RCA0000215</v>
          </cell>
          <cell r="C3729" t="str">
            <v>摇杆总成</v>
          </cell>
        </row>
        <row r="3730">
          <cell r="B3730" t="str">
            <v>REM0002013</v>
          </cell>
          <cell r="C3730" t="str">
            <v>F1695广角镜片</v>
          </cell>
        </row>
        <row r="3731">
          <cell r="B3731" t="str">
            <v>SLT0010687</v>
          </cell>
          <cell r="C3731" t="str">
            <v>副驾调角器左侧上连接板</v>
          </cell>
        </row>
        <row r="3732">
          <cell r="B3732" t="str">
            <v>SLT0010688</v>
          </cell>
          <cell r="C3732" t="str">
            <v>副驾调角器右侧上连接板</v>
          </cell>
        </row>
        <row r="3733">
          <cell r="B3733" t="str">
            <v>REM0002633</v>
          </cell>
          <cell r="C3733" t="str">
            <v>斯太尔王右上1镜座</v>
          </cell>
        </row>
        <row r="3734">
          <cell r="B3734" t="str">
            <v>SHT0012829</v>
          </cell>
          <cell r="C3734" t="str">
            <v>五档齿板</v>
          </cell>
        </row>
        <row r="3735">
          <cell r="B3735" t="str">
            <v>SHT0001000</v>
          </cell>
          <cell r="C3735" t="str">
            <v>右旁侧板</v>
          </cell>
        </row>
        <row r="3736">
          <cell r="B3736" t="str">
            <v>SHT0001001</v>
          </cell>
          <cell r="C3736" t="str">
            <v>左旁侧板</v>
          </cell>
        </row>
        <row r="3737">
          <cell r="B3737" t="str">
            <v>SHT0012004</v>
          </cell>
          <cell r="C3737" t="str">
            <v>左旁侧板</v>
          </cell>
        </row>
        <row r="3738">
          <cell r="B3738" t="str">
            <v>SHT0012005</v>
          </cell>
          <cell r="C3738" t="str">
            <v>右旁侧板</v>
          </cell>
        </row>
        <row r="3739">
          <cell r="B3739" t="str">
            <v>REM0000804</v>
          </cell>
          <cell r="C3739" t="str">
            <v>C30D左加热片</v>
          </cell>
        </row>
        <row r="3740">
          <cell r="B3740" t="str">
            <v>REM0000831</v>
          </cell>
          <cell r="C3740" t="str">
            <v>C30D右加热片</v>
          </cell>
        </row>
        <row r="3741">
          <cell r="B3741" t="str">
            <v>SCS0004197</v>
          </cell>
          <cell r="C3741" t="str">
            <v>左座椅靠背背板</v>
          </cell>
        </row>
        <row r="3742">
          <cell r="B3742" t="str">
            <v>SCS0004197</v>
          </cell>
          <cell r="C3742" t="str">
            <v>左座椅靠背背板</v>
          </cell>
        </row>
        <row r="3743">
          <cell r="B3743" t="str">
            <v>SLT0000119</v>
          </cell>
          <cell r="C3743" t="str">
            <v>M3后排支撑管</v>
          </cell>
        </row>
        <row r="3744">
          <cell r="B3744" t="str">
            <v>REM0003012</v>
          </cell>
          <cell r="C3744" t="str">
            <v>奥驰A镜座钣金</v>
          </cell>
        </row>
        <row r="3745">
          <cell r="B3745" t="str">
            <v>REM0003012</v>
          </cell>
          <cell r="C3745" t="str">
            <v>奥驰A镜座钣金</v>
          </cell>
        </row>
        <row r="3746">
          <cell r="B3746" t="str">
            <v>REM0002869</v>
          </cell>
          <cell r="C3746" t="str">
            <v>A2连接座</v>
          </cell>
        </row>
        <row r="3747">
          <cell r="B3747" t="str">
            <v>SHT0013970</v>
          </cell>
          <cell r="C3747" t="str">
            <v>功能座椅遮挡塑料件</v>
          </cell>
        </row>
        <row r="3748">
          <cell r="B3748" t="str">
            <v>SHT0001099</v>
          </cell>
          <cell r="C3748" t="str">
            <v>下框后横梁</v>
          </cell>
        </row>
        <row r="3749">
          <cell r="B3749" t="str">
            <v>SBS0010139</v>
          </cell>
          <cell r="C3749" t="str">
            <v>副驾驶员左侧护板</v>
          </cell>
        </row>
        <row r="3750">
          <cell r="B3750" t="str">
            <v>TST0000220</v>
          </cell>
          <cell r="C3750" t="str">
            <v>冲针φ9.1*60</v>
          </cell>
        </row>
        <row r="3751">
          <cell r="B3751" t="str">
            <v>SCS0010816</v>
          </cell>
          <cell r="C3751" t="str">
            <v>左座垫-舒适性泡棉3</v>
          </cell>
        </row>
        <row r="3752">
          <cell r="B3752" t="str">
            <v>SHT0011360</v>
          </cell>
          <cell r="C3752" t="str">
            <v>侧翼塑料支撑板</v>
          </cell>
        </row>
        <row r="3753">
          <cell r="B3753" t="str">
            <v>SLT0010759</v>
          </cell>
          <cell r="C3753" t="str">
            <v>驾驶员靠背支撑钢丝总成</v>
          </cell>
        </row>
        <row r="3754">
          <cell r="B3754" t="str">
            <v>SCS0003313</v>
          </cell>
          <cell r="C3754" t="str">
            <v>U201扶手外侧尼龙套</v>
          </cell>
        </row>
        <row r="3755">
          <cell r="B3755" t="str">
            <v>SCS0003327</v>
          </cell>
          <cell r="C3755" t="str">
            <v>U201尼龙套</v>
          </cell>
        </row>
        <row r="3756">
          <cell r="B3756" t="str">
            <v>BEC0000050</v>
          </cell>
          <cell r="C3756" t="str">
            <v>翘板式开关</v>
          </cell>
        </row>
        <row r="3757">
          <cell r="B3757" t="str">
            <v>SBS0010134</v>
          </cell>
          <cell r="C3757" t="str">
            <v>主驾右支腿前轴套</v>
          </cell>
        </row>
        <row r="3758">
          <cell r="B3758" t="str">
            <v>BFA0000644</v>
          </cell>
          <cell r="C3758" t="str">
            <v>内方螺丝</v>
          </cell>
        </row>
        <row r="3759">
          <cell r="B3759" t="str">
            <v>TST0001539</v>
          </cell>
          <cell r="C3759" t="str">
            <v>ф5（钻头）</v>
          </cell>
        </row>
        <row r="3760">
          <cell r="B3760" t="str">
            <v>TST0001837</v>
          </cell>
          <cell r="C3760" t="str">
            <v>线簧φ2*22</v>
          </cell>
        </row>
        <row r="3761">
          <cell r="B3761" t="str">
            <v>SHT0012114</v>
          </cell>
          <cell r="C3761" t="str">
            <v>左旁侧板</v>
          </cell>
        </row>
        <row r="3762">
          <cell r="B3762" t="str">
            <v>SHT0012116</v>
          </cell>
          <cell r="C3762" t="str">
            <v>右旁侧板</v>
          </cell>
        </row>
        <row r="3763">
          <cell r="B3763" t="str">
            <v>SLT0000039</v>
          </cell>
          <cell r="C3763" t="str">
            <v>M3驾驶员滑道连接板</v>
          </cell>
        </row>
        <row r="3764">
          <cell r="B3764" t="str">
            <v>TMA0000443</v>
          </cell>
          <cell r="C3764" t="str">
            <v>华菱室内镜纸箱</v>
          </cell>
        </row>
        <row r="3765">
          <cell r="B3765" t="str">
            <v>TMA0000443</v>
          </cell>
          <cell r="C3765" t="str">
            <v>华菱室内镜纸箱</v>
          </cell>
        </row>
        <row r="3766">
          <cell r="B3766" t="str">
            <v>SHT0001856</v>
          </cell>
          <cell r="C3766" t="str">
            <v>上框前横梁</v>
          </cell>
        </row>
        <row r="3767">
          <cell r="B3767" t="str">
            <v>SHT0000692</v>
          </cell>
          <cell r="C3767" t="str">
            <v>H4下卧铺加宽包装膜</v>
          </cell>
        </row>
        <row r="3768">
          <cell r="B3768" t="str">
            <v>SHT0000692</v>
          </cell>
          <cell r="C3768" t="str">
            <v>H4下卧铺加宽包装膜</v>
          </cell>
        </row>
        <row r="3769">
          <cell r="B3769" t="str">
            <v>SHT0001862</v>
          </cell>
          <cell r="C3769" t="str">
            <v>左滑轨链接钣</v>
          </cell>
        </row>
        <row r="3770">
          <cell r="B3770" t="str">
            <v>SHT0001863</v>
          </cell>
          <cell r="C3770" t="str">
            <v>右滑轨链接钣</v>
          </cell>
        </row>
        <row r="3771">
          <cell r="B3771" t="str">
            <v>SCS0004399</v>
          </cell>
          <cell r="C3771" t="str">
            <v>中改卷收器固定钣金组合</v>
          </cell>
        </row>
        <row r="3772">
          <cell r="B3772" t="str">
            <v>TST0000226</v>
          </cell>
          <cell r="C3772" t="str">
            <v>冲针ф6*8*60</v>
          </cell>
        </row>
        <row r="3773">
          <cell r="B3773" t="str">
            <v>TST0001065</v>
          </cell>
          <cell r="C3773" t="str">
            <v>刀杆扳手T8</v>
          </cell>
        </row>
        <row r="3774">
          <cell r="B3774" t="str">
            <v>TST0001189</v>
          </cell>
          <cell r="C3774" t="str">
            <v>吊环M16</v>
          </cell>
        </row>
        <row r="3775">
          <cell r="B3775" t="str">
            <v>SHT0010258</v>
          </cell>
          <cell r="C3775" t="str">
            <v>仰角解锁铸件</v>
          </cell>
        </row>
        <row r="3776">
          <cell r="B3776" t="str">
            <v>REM0000995</v>
          </cell>
          <cell r="C3776" t="str">
            <v>H4转轴</v>
          </cell>
        </row>
        <row r="3777">
          <cell r="B3777" t="str">
            <v>REM0000995</v>
          </cell>
          <cell r="C3777" t="str">
            <v>H4转轴</v>
          </cell>
        </row>
        <row r="3778">
          <cell r="B3778" t="str">
            <v>BMM0000004</v>
          </cell>
          <cell r="C3778" t="str">
            <v>M31RB手动调整机构</v>
          </cell>
        </row>
        <row r="3779">
          <cell r="B3779" t="str">
            <v>REM0001577</v>
          </cell>
          <cell r="C3779" t="str">
            <v>出口澳洲灯镜24V加热片小</v>
          </cell>
        </row>
        <row r="3780">
          <cell r="B3780" t="str">
            <v>REM0003029</v>
          </cell>
          <cell r="C3780" t="str">
            <v>金王子镜座</v>
          </cell>
        </row>
        <row r="3781">
          <cell r="B3781" t="str">
            <v>TST0000258</v>
          </cell>
          <cell r="C3781" t="str">
            <v>ф20×70</v>
          </cell>
        </row>
        <row r="3782">
          <cell r="B3782" t="str">
            <v>TST0000366</v>
          </cell>
          <cell r="C3782" t="str">
            <v>变径灯口</v>
          </cell>
        </row>
        <row r="3783">
          <cell r="B3783" t="str">
            <v>TST0000816</v>
          </cell>
          <cell r="C3783" t="str">
            <v>压板</v>
          </cell>
        </row>
        <row r="3784">
          <cell r="B3784" t="str">
            <v>SCS0010822</v>
          </cell>
          <cell r="C3784" t="str">
            <v>右座垫-舒适性泡棉8</v>
          </cell>
        </row>
        <row r="3785">
          <cell r="B3785" t="str">
            <v>REM0002711</v>
          </cell>
          <cell r="C3785" t="str">
            <v>200广角镜片</v>
          </cell>
        </row>
        <row r="3786">
          <cell r="B3786" t="str">
            <v>TST0000712</v>
          </cell>
          <cell r="C3786" t="str">
            <v>高低压脚CL3/16</v>
          </cell>
        </row>
        <row r="3787">
          <cell r="B3787" t="str">
            <v>TST0000100</v>
          </cell>
          <cell r="C3787" t="str">
            <v>ф6.5（钻头）</v>
          </cell>
        </row>
        <row r="3788">
          <cell r="B3788" t="str">
            <v>TST0000101</v>
          </cell>
          <cell r="C3788" t="str">
            <v>ф7（钻头）</v>
          </cell>
        </row>
        <row r="3789">
          <cell r="B3789" t="str">
            <v>REM0001899</v>
          </cell>
          <cell r="C3789" t="str">
            <v>ETX上镜杆护套(无柱)</v>
          </cell>
        </row>
        <row r="3790">
          <cell r="B3790" t="str">
            <v>SHT0011999</v>
          </cell>
          <cell r="C3790" t="str">
            <v>座框前横梁</v>
          </cell>
        </row>
        <row r="3791">
          <cell r="B3791" t="str">
            <v>TMA0000208</v>
          </cell>
          <cell r="C3791" t="str">
            <v>济南重汽轻卡镜座纸箱</v>
          </cell>
        </row>
        <row r="3792">
          <cell r="B3792" t="str">
            <v>TMA0000208</v>
          </cell>
          <cell r="C3792" t="str">
            <v>济南重汽轻卡镜座纸箱</v>
          </cell>
        </row>
        <row r="3793">
          <cell r="B3793" t="str">
            <v>SCS0004739</v>
          </cell>
          <cell r="C3793" t="str">
            <v>四分靠背下连接板加强板</v>
          </cell>
        </row>
        <row r="3794">
          <cell r="B3794" t="str">
            <v>REM0002932</v>
          </cell>
          <cell r="C3794" t="str">
            <v>2200改型镜杆右加长</v>
          </cell>
        </row>
        <row r="3795">
          <cell r="B3795" t="str">
            <v>SHT0011148</v>
          </cell>
          <cell r="C3795" t="str">
            <v>靠背防护罩</v>
          </cell>
        </row>
        <row r="3796">
          <cell r="B3796" t="str">
            <v>TST0001099</v>
          </cell>
          <cell r="C3796" t="str">
            <v>502胶水</v>
          </cell>
        </row>
        <row r="3797">
          <cell r="B3797" t="str">
            <v>TST0000126</v>
          </cell>
          <cell r="C3797" t="str">
            <v>Φ10*150内方螺丝</v>
          </cell>
        </row>
        <row r="3798">
          <cell r="B3798" t="str">
            <v>SLT0000234</v>
          </cell>
          <cell r="C3798" t="str">
            <v>6486三排折叠腿U型</v>
          </cell>
        </row>
        <row r="3799">
          <cell r="B3799" t="str">
            <v>SLT0001993</v>
          </cell>
          <cell r="C3799" t="str">
            <v>M31RB锁扣总成</v>
          </cell>
        </row>
        <row r="3800">
          <cell r="B3800" t="str">
            <v>SCS0001378</v>
          </cell>
          <cell r="C3800" t="str">
            <v>四分侧铰链总成</v>
          </cell>
        </row>
        <row r="3801">
          <cell r="B3801" t="str">
            <v>SCS0001378</v>
          </cell>
          <cell r="C3801" t="str">
            <v>四分侧铰链总成</v>
          </cell>
        </row>
        <row r="3802">
          <cell r="B3802" t="str">
            <v>SHT0001859</v>
          </cell>
          <cell r="C3802" t="str">
            <v>下框横梁</v>
          </cell>
        </row>
        <row r="3803">
          <cell r="B3803" t="str">
            <v>RIM0000084</v>
          </cell>
          <cell r="C3803" t="str">
            <v>6486室内镜镜杆(黑)</v>
          </cell>
        </row>
        <row r="3804">
          <cell r="B3804" t="str">
            <v>SCS0004332</v>
          </cell>
          <cell r="C3804" t="str">
            <v>B40四分座（无纺布）</v>
          </cell>
        </row>
        <row r="3805">
          <cell r="B3805" t="str">
            <v>SCS0004332</v>
          </cell>
          <cell r="C3805" t="str">
            <v>B40四分座（无纺布）</v>
          </cell>
        </row>
        <row r="3806">
          <cell r="B3806" t="str">
            <v>SHT0000996</v>
          </cell>
          <cell r="C3806" t="str">
            <v>上滚轮轴</v>
          </cell>
        </row>
        <row r="3807">
          <cell r="B3807" t="str">
            <v>SCS0004792</v>
          </cell>
          <cell r="C3807" t="str">
            <v>前排调角器连动杆</v>
          </cell>
        </row>
        <row r="3808">
          <cell r="B3808" t="str">
            <v>TST0000158</v>
          </cell>
          <cell r="C3808" t="str">
            <v>ф6.5*80冲针</v>
          </cell>
        </row>
        <row r="3809">
          <cell r="B3809" t="str">
            <v>REM0000591</v>
          </cell>
          <cell r="C3809" t="str">
            <v>U型钣金连接件左</v>
          </cell>
        </row>
        <row r="3810">
          <cell r="B3810" t="str">
            <v>REM0000598</v>
          </cell>
          <cell r="C3810" t="str">
            <v>U型钣金连接件右</v>
          </cell>
        </row>
        <row r="3811">
          <cell r="B3811" t="str">
            <v>REM0000591</v>
          </cell>
          <cell r="C3811" t="str">
            <v>U型钣金连接件左</v>
          </cell>
        </row>
        <row r="3812">
          <cell r="B3812" t="str">
            <v>REM0000598</v>
          </cell>
          <cell r="C3812" t="str">
            <v>U型钣金连接件右</v>
          </cell>
        </row>
        <row r="3813">
          <cell r="B3813" t="str">
            <v>REM0002871</v>
          </cell>
          <cell r="C3813" t="str">
            <v>200主镜片</v>
          </cell>
        </row>
        <row r="3814">
          <cell r="B3814" t="str">
            <v>RSM0000104</v>
          </cell>
          <cell r="C3814" t="str">
            <v>北奔路面镜片</v>
          </cell>
        </row>
        <row r="3815">
          <cell r="B3815" t="str">
            <v>SLT0000177</v>
          </cell>
          <cell r="C3815" t="str">
            <v>6486司机调角器副边</v>
          </cell>
        </row>
        <row r="3816">
          <cell r="B3816" t="str">
            <v>SLT0000184</v>
          </cell>
          <cell r="C3816" t="str">
            <v>6486副司机调角器副边</v>
          </cell>
        </row>
        <row r="3817">
          <cell r="B3817" t="str">
            <v>SCS0005973</v>
          </cell>
          <cell r="C3817" t="str">
            <v>后排靠背整体式中间脚架</v>
          </cell>
        </row>
        <row r="3818">
          <cell r="B3818" t="str">
            <v>TSY0010052</v>
          </cell>
          <cell r="C3818" t="str">
            <v>吊紧带（绒布+PP板）210</v>
          </cell>
        </row>
        <row r="3819">
          <cell r="B3819" t="str">
            <v>TMA0000219</v>
          </cell>
          <cell r="C3819" t="str">
            <v>华菱支杆包装箱</v>
          </cell>
        </row>
        <row r="3820">
          <cell r="B3820" t="str">
            <v>TMA0000219</v>
          </cell>
          <cell r="C3820" t="str">
            <v>华菱支杆包装箱</v>
          </cell>
        </row>
        <row r="3821">
          <cell r="B3821" t="str">
            <v>SCS0000899</v>
          </cell>
          <cell r="C3821" t="str">
            <v>正驾背骨架右连接板总成</v>
          </cell>
        </row>
        <row r="3822">
          <cell r="B3822" t="str">
            <v>RSM0000303</v>
          </cell>
          <cell r="C3822" t="str">
            <v>奥铃镜杆17旋转轴</v>
          </cell>
        </row>
        <row r="3823">
          <cell r="B3823" t="str">
            <v>RSM0000309</v>
          </cell>
          <cell r="C3823" t="str">
            <v>奥铃镜杆18旋转轴</v>
          </cell>
        </row>
        <row r="3824">
          <cell r="B3824" t="str">
            <v>RSM0000247</v>
          </cell>
          <cell r="C3824" t="str">
            <v>北奔前下视镜头</v>
          </cell>
        </row>
        <row r="3825">
          <cell r="B3825" t="str">
            <v>SHT0012890</v>
          </cell>
          <cell r="C3825" t="str">
            <v>靠背纸板</v>
          </cell>
        </row>
        <row r="3826">
          <cell r="B3826" t="str">
            <v>SLT0010439</v>
          </cell>
          <cell r="C3826" t="str">
            <v>副驾靠背支撑钢丝焊接总成</v>
          </cell>
        </row>
        <row r="3827">
          <cell r="B3827" t="str">
            <v>RSM0000225</v>
          </cell>
          <cell r="C3827" t="str">
            <v>北奔路面镜压框</v>
          </cell>
        </row>
        <row r="3828">
          <cell r="B3828" t="str">
            <v>SCS0000901</v>
          </cell>
          <cell r="C3828" t="str">
            <v>副驾背骨架左连接板总成</v>
          </cell>
        </row>
        <row r="3829">
          <cell r="B3829" t="str">
            <v>SCS0005171</v>
          </cell>
          <cell r="C3829" t="str">
            <v>C50E头枕导套(锁端)黑</v>
          </cell>
        </row>
        <row r="3830">
          <cell r="B3830" t="str">
            <v>SCS0004599</v>
          </cell>
          <cell r="C3830" t="str">
            <v>联动杆</v>
          </cell>
        </row>
        <row r="3831">
          <cell r="B3831" t="str">
            <v>SHT0012146</v>
          </cell>
          <cell r="C3831" t="str">
            <v>座框前边板</v>
          </cell>
        </row>
        <row r="3832">
          <cell r="B3832" t="str">
            <v>SBS0010065</v>
          </cell>
          <cell r="C3832" t="str">
            <v>侧翻座椅左调角器手把总成</v>
          </cell>
        </row>
        <row r="3833">
          <cell r="B3833" t="str">
            <v>SBS0010066</v>
          </cell>
          <cell r="C3833" t="str">
            <v>侧翻座椅右调角器手把总成</v>
          </cell>
        </row>
        <row r="3834">
          <cell r="B3834" t="str">
            <v>SLT0000501</v>
          </cell>
          <cell r="C3834" t="str">
            <v>K1侧翻把手（左）</v>
          </cell>
        </row>
        <row r="3835">
          <cell r="B3835" t="str">
            <v>SLT0000527</v>
          </cell>
          <cell r="C3835" t="str">
            <v>K1侧翻把手（右）</v>
          </cell>
        </row>
        <row r="3836">
          <cell r="B3836" t="str">
            <v>SHT0011500</v>
          </cell>
          <cell r="C3836" t="str">
            <v>变阻尼调节拉线支架</v>
          </cell>
        </row>
        <row r="3837">
          <cell r="B3837" t="str">
            <v>RCA0000069</v>
          </cell>
          <cell r="C3837" t="str">
            <v>新型经济铰链右ETX</v>
          </cell>
        </row>
        <row r="3838">
          <cell r="B3838" t="str">
            <v>RCA0000070</v>
          </cell>
          <cell r="C3838" t="str">
            <v>新型经济铰链左ETX</v>
          </cell>
        </row>
        <row r="3839">
          <cell r="B3839" t="str">
            <v>RCA0000069</v>
          </cell>
          <cell r="C3839" t="str">
            <v>新型经济铰链右ETX</v>
          </cell>
        </row>
        <row r="3840">
          <cell r="B3840" t="str">
            <v>RCA0000070</v>
          </cell>
          <cell r="C3840" t="str">
            <v>新型经济铰链左ETX</v>
          </cell>
        </row>
        <row r="3841">
          <cell r="B3841" t="str">
            <v>SHT0012059</v>
          </cell>
          <cell r="C3841" t="str">
            <v>连接轴</v>
          </cell>
        </row>
        <row r="3842">
          <cell r="B3842" t="str">
            <v>TWT0000030</v>
          </cell>
          <cell r="C3842" t="str">
            <v>方管Q235</v>
          </cell>
        </row>
        <row r="3843">
          <cell r="B3843" t="str">
            <v>REM0010297</v>
          </cell>
          <cell r="C3843" t="str">
            <v>B80右舵压板左</v>
          </cell>
        </row>
        <row r="3844">
          <cell r="B3844" t="str">
            <v>REM0010298</v>
          </cell>
          <cell r="C3844" t="str">
            <v>B80右舵压板右</v>
          </cell>
        </row>
        <row r="3845">
          <cell r="B3845" t="str">
            <v>SCS0005600</v>
          </cell>
          <cell r="C3845" t="str">
            <v>301调角器纸箱</v>
          </cell>
        </row>
        <row r="3846">
          <cell r="B3846" t="str">
            <v>REM0001063</v>
          </cell>
          <cell r="C3846" t="str">
            <v>F2400下镜座</v>
          </cell>
        </row>
        <row r="3847">
          <cell r="B3847" t="str">
            <v>RSM0000137</v>
          </cell>
          <cell r="C3847" t="str">
            <v>曼项目右置车前下密封垫</v>
          </cell>
        </row>
        <row r="3848">
          <cell r="B3848" t="str">
            <v>BFA0000636</v>
          </cell>
          <cell r="C3848" t="str">
            <v>M16带垫螺母</v>
          </cell>
        </row>
        <row r="3849">
          <cell r="B3849" t="str">
            <v>SCS0006037</v>
          </cell>
          <cell r="C3849" t="str">
            <v>电机钢索A</v>
          </cell>
        </row>
        <row r="3850">
          <cell r="B3850" t="str">
            <v>TST0000259</v>
          </cell>
          <cell r="C3850" t="str">
            <v>ф20×80</v>
          </cell>
        </row>
        <row r="3851">
          <cell r="B3851" t="str">
            <v>SBS0010052</v>
          </cell>
          <cell r="C3851" t="str">
            <v>单人右护盖</v>
          </cell>
        </row>
        <row r="3852">
          <cell r="B3852" t="str">
            <v>SLT0000403</v>
          </cell>
          <cell r="C3852" t="str">
            <v>K1单人护盖（右）S</v>
          </cell>
        </row>
        <row r="3853">
          <cell r="B3853" t="str">
            <v>REM0000992</v>
          </cell>
          <cell r="C3853" t="str">
            <v>H4改型左下镜杆护套</v>
          </cell>
        </row>
        <row r="3854">
          <cell r="B3854" t="str">
            <v>REM0001006</v>
          </cell>
          <cell r="C3854" t="str">
            <v>H4改型右下镜杆护套</v>
          </cell>
        </row>
        <row r="3855">
          <cell r="B3855" t="str">
            <v>TSY0010051</v>
          </cell>
          <cell r="C3855" t="str">
            <v>吊紧带（绒布+勾条）250</v>
          </cell>
        </row>
        <row r="3856">
          <cell r="B3856" t="str">
            <v>SHT0012386</v>
          </cell>
          <cell r="C3856" t="str">
            <v>座框左连接板</v>
          </cell>
        </row>
        <row r="3857">
          <cell r="B3857" t="str">
            <v>SHT0012387</v>
          </cell>
          <cell r="C3857" t="str">
            <v>座框右连接板</v>
          </cell>
        </row>
        <row r="3858">
          <cell r="B3858" t="str">
            <v>RSM0000054</v>
          </cell>
          <cell r="C3858" t="str">
            <v>华菱补盲镜座</v>
          </cell>
        </row>
        <row r="3859">
          <cell r="B3859" t="str">
            <v>RSM0000054</v>
          </cell>
          <cell r="C3859" t="str">
            <v>华菱补盲镜座</v>
          </cell>
        </row>
        <row r="3860">
          <cell r="B3860" t="str">
            <v>RIM0000067</v>
          </cell>
          <cell r="C3860" t="str">
            <v>1780室内镜杆</v>
          </cell>
        </row>
        <row r="3861">
          <cell r="B3861" t="str">
            <v>SHT0010811</v>
          </cell>
          <cell r="C3861" t="str">
            <v>3.0滚轮</v>
          </cell>
        </row>
        <row r="3862">
          <cell r="B3862" t="str">
            <v>SCS0004534</v>
          </cell>
          <cell r="C3862" t="str">
            <v>右下连接板总成</v>
          </cell>
        </row>
        <row r="3863">
          <cell r="B3863" t="str">
            <v>SCS0004535</v>
          </cell>
          <cell r="C3863" t="str">
            <v>左下连接板总成</v>
          </cell>
        </row>
        <row r="3864">
          <cell r="B3864" t="str">
            <v>RSM0000134</v>
          </cell>
          <cell r="C3864" t="str">
            <v>曼项目前下镜固定座</v>
          </cell>
        </row>
        <row r="3865">
          <cell r="B3865" t="str">
            <v>RSM0000134</v>
          </cell>
          <cell r="C3865" t="str">
            <v>曼项目前下镜固定座</v>
          </cell>
        </row>
        <row r="3866">
          <cell r="B3866" t="str">
            <v>REM0001716</v>
          </cell>
          <cell r="C3866" t="str">
            <v>奥驰左镜框</v>
          </cell>
        </row>
        <row r="3867">
          <cell r="B3867" t="str">
            <v>RSM0000047</v>
          </cell>
          <cell r="C3867" t="str">
            <v>豪泺路面镜压框</v>
          </cell>
        </row>
        <row r="3868">
          <cell r="B3868" t="str">
            <v>SHT0001118</v>
          </cell>
          <cell r="C3868" t="str">
            <v>上框前横梁</v>
          </cell>
        </row>
        <row r="3869">
          <cell r="B3869" t="str">
            <v>REM0000943</v>
          </cell>
          <cell r="C3869" t="str">
            <v>6486左后视镜片</v>
          </cell>
        </row>
        <row r="3870">
          <cell r="B3870" t="str">
            <v>REM0000951</v>
          </cell>
          <cell r="C3870" t="str">
            <v>6486右后视镜片</v>
          </cell>
        </row>
        <row r="3871">
          <cell r="B3871" t="str">
            <v>SCS0001612</v>
          </cell>
          <cell r="C3871" t="str">
            <v>四分座垫左地锁连接板总成</v>
          </cell>
        </row>
        <row r="3872">
          <cell r="B3872" t="str">
            <v>SCS0001612</v>
          </cell>
          <cell r="C3872" t="str">
            <v>四分座垫左地锁连接板总成</v>
          </cell>
        </row>
        <row r="3873">
          <cell r="B3873" t="str">
            <v>SHT0001527</v>
          </cell>
          <cell r="C3873" t="str">
            <v>减震扣组件电泳</v>
          </cell>
        </row>
        <row r="3874">
          <cell r="B3874" t="str">
            <v>REM0001666</v>
          </cell>
          <cell r="C3874" t="str">
            <v>1780下视镜镜头</v>
          </cell>
        </row>
        <row r="3875">
          <cell r="B3875" t="str">
            <v>TST0000139</v>
          </cell>
          <cell r="C3875" t="str">
            <v>φ6.2钻头</v>
          </cell>
        </row>
        <row r="3876">
          <cell r="B3876" t="str">
            <v>SHT0001116</v>
          </cell>
          <cell r="C3876" t="str">
            <v>旋转块</v>
          </cell>
        </row>
        <row r="3877">
          <cell r="B3877" t="str">
            <v>SHT0000627</v>
          </cell>
          <cell r="C3877" t="str">
            <v>H4下卧铺总成包装袋膜</v>
          </cell>
        </row>
        <row r="3878">
          <cell r="B3878" t="str">
            <v>SHT0000627</v>
          </cell>
          <cell r="C3878" t="str">
            <v>H4下卧铺总成包装袋膜</v>
          </cell>
        </row>
        <row r="3879">
          <cell r="B3879" t="str">
            <v>SHT0011723</v>
          </cell>
          <cell r="C3879" t="str">
            <v>稳定钣金</v>
          </cell>
        </row>
        <row r="3880">
          <cell r="B3880" t="str">
            <v>REM0001787</v>
          </cell>
          <cell r="C3880" t="str">
            <v>重卡2号改裁镜片</v>
          </cell>
        </row>
        <row r="3881">
          <cell r="B3881" t="str">
            <v>REM0003298</v>
          </cell>
          <cell r="C3881" t="str">
            <v>1029镜片</v>
          </cell>
        </row>
        <row r="3882">
          <cell r="B3882" t="str">
            <v>SLT0002021</v>
          </cell>
          <cell r="C3882" t="str">
            <v>欧马克右舵右后支架</v>
          </cell>
        </row>
        <row r="3883">
          <cell r="B3883" t="str">
            <v>SHT0012358</v>
          </cell>
          <cell r="C3883" t="str">
            <v>副驾副边调角器上板</v>
          </cell>
        </row>
        <row r="3884">
          <cell r="B3884" t="str">
            <v>SHT0012362</v>
          </cell>
          <cell r="C3884" t="str">
            <v>主驾副边调角器上板</v>
          </cell>
        </row>
        <row r="3885">
          <cell r="B3885" t="str">
            <v>REM0000908</v>
          </cell>
          <cell r="C3885" t="str">
            <v>B40低配转轴</v>
          </cell>
        </row>
        <row r="3886">
          <cell r="B3886" t="str">
            <v>REM0001629</v>
          </cell>
          <cell r="C3886" t="str">
            <v>1475左镜座</v>
          </cell>
        </row>
        <row r="3887">
          <cell r="B3887" t="str">
            <v>SHT0001032</v>
          </cell>
          <cell r="C3887" t="str">
            <v>上框前支架</v>
          </cell>
        </row>
        <row r="3888">
          <cell r="B3888" t="str">
            <v>SCS0004412</v>
          </cell>
          <cell r="C3888" t="str">
            <v>泡棉支撑钢丝组合</v>
          </cell>
        </row>
        <row r="3889">
          <cell r="B3889" t="str">
            <v>REM0002931</v>
          </cell>
          <cell r="C3889" t="str">
            <v>2200改型镜杆左</v>
          </cell>
        </row>
        <row r="3890">
          <cell r="B3890" t="str">
            <v>TST0000456</v>
          </cell>
          <cell r="C3890" t="str">
            <v>焊枪开关</v>
          </cell>
        </row>
        <row r="3891">
          <cell r="B3891" t="str">
            <v>SCS0004172</v>
          </cell>
          <cell r="C3891" t="str">
            <v>靠背扣手底座</v>
          </cell>
        </row>
        <row r="3892">
          <cell r="B3892" t="str">
            <v>RSM0000022</v>
          </cell>
          <cell r="C3892" t="str">
            <v>小欧曼下视镜头</v>
          </cell>
        </row>
        <row r="3893">
          <cell r="B3893" t="str">
            <v>SHT0010054</v>
          </cell>
          <cell r="C3893" t="str">
            <v>VDC阀上固定轴</v>
          </cell>
        </row>
        <row r="3894">
          <cell r="B3894" t="str">
            <v>SHT0010408</v>
          </cell>
          <cell r="C3894" t="str">
            <v>坐垫翻折支撑轴套</v>
          </cell>
        </row>
        <row r="3895">
          <cell r="B3895" t="str">
            <v>SHT0011034</v>
          </cell>
          <cell r="C3895" t="str">
            <v>副司机座椅底支架导管</v>
          </cell>
        </row>
        <row r="3896">
          <cell r="B3896" t="str">
            <v>REM0002197</v>
          </cell>
          <cell r="C3896" t="str">
            <v>M31RB线束合件</v>
          </cell>
        </row>
        <row r="3897">
          <cell r="B3897" t="str">
            <v>TST0000449</v>
          </cell>
          <cell r="C3897" t="str">
            <v>护套线2*2.5平方白色</v>
          </cell>
        </row>
        <row r="3898">
          <cell r="B3898" t="str">
            <v>TST0000725</v>
          </cell>
          <cell r="C3898" t="str">
            <v>针板</v>
          </cell>
        </row>
        <row r="3899">
          <cell r="B3899" t="str">
            <v>TST0001607</v>
          </cell>
          <cell r="C3899" t="str">
            <v>直通</v>
          </cell>
        </row>
        <row r="3900">
          <cell r="B3900" t="str">
            <v>TST0000449</v>
          </cell>
          <cell r="C3900" t="str">
            <v>护套线2*2.5平方白色</v>
          </cell>
        </row>
        <row r="3901">
          <cell r="B3901" t="str">
            <v>TST0001044</v>
          </cell>
          <cell r="C3901" t="str">
            <v>滚刷</v>
          </cell>
        </row>
        <row r="3902">
          <cell r="B3902" t="str">
            <v>TST0001078</v>
          </cell>
          <cell r="C3902" t="str">
            <v>Φ5内方螺丝批咀</v>
          </cell>
        </row>
        <row r="3903">
          <cell r="B3903" t="str">
            <v>TST0001607</v>
          </cell>
          <cell r="C3903" t="str">
            <v>直通</v>
          </cell>
        </row>
        <row r="3904">
          <cell r="B3904" t="str">
            <v>TST0001817</v>
          </cell>
          <cell r="C3904" t="str">
            <v>碳刷</v>
          </cell>
        </row>
        <row r="3905">
          <cell r="B3905" t="str">
            <v>TST0001143</v>
          </cell>
          <cell r="C3905" t="str">
            <v>气管</v>
          </cell>
        </row>
        <row r="3906">
          <cell r="B3906" t="str">
            <v>TST0001143</v>
          </cell>
          <cell r="C3906" t="str">
            <v>气管</v>
          </cell>
        </row>
        <row r="3907">
          <cell r="B3907" t="str">
            <v>TST0000297</v>
          </cell>
          <cell r="C3907" t="str">
            <v>红铜导电杆</v>
          </cell>
        </row>
        <row r="3908">
          <cell r="B3908" t="str">
            <v>TMA0000223</v>
          </cell>
          <cell r="C3908" t="str">
            <v>K1左内扣盖纸箱</v>
          </cell>
        </row>
        <row r="3909">
          <cell r="B3909" t="str">
            <v>TMA0000224</v>
          </cell>
          <cell r="C3909" t="str">
            <v>K1右内扣盖纸箱</v>
          </cell>
        </row>
        <row r="3910">
          <cell r="B3910" t="str">
            <v>TMA0000223</v>
          </cell>
          <cell r="C3910" t="str">
            <v>K1左内扣盖纸箱</v>
          </cell>
        </row>
        <row r="3911">
          <cell r="B3911" t="str">
            <v>TMA0000224</v>
          </cell>
          <cell r="C3911" t="str">
            <v>K1右内扣盖纸箱</v>
          </cell>
        </row>
        <row r="3912">
          <cell r="B3912" t="str">
            <v>REM0002964</v>
          </cell>
          <cell r="C3912" t="str">
            <v>H3热墩件</v>
          </cell>
        </row>
        <row r="3913">
          <cell r="B3913" t="str">
            <v>TMA0000399</v>
          </cell>
          <cell r="C3913" t="str">
            <v>1029纸箱</v>
          </cell>
        </row>
        <row r="3914">
          <cell r="B3914" t="str">
            <v>TMA0000399</v>
          </cell>
          <cell r="C3914" t="str">
            <v>1029纸箱</v>
          </cell>
        </row>
        <row r="3915">
          <cell r="B3915" t="str">
            <v>SLT0010762</v>
          </cell>
          <cell r="C3915" t="str">
            <v>驾驶员座垫舒适性海绵1</v>
          </cell>
        </row>
        <row r="3916">
          <cell r="B3916" t="str">
            <v>SLT0002351</v>
          </cell>
          <cell r="C3916" t="str">
            <v>640连接杆</v>
          </cell>
        </row>
        <row r="3917">
          <cell r="B3917" t="str">
            <v>SHT0001149</v>
          </cell>
          <cell r="C3917" t="str">
            <v>连接杆2</v>
          </cell>
        </row>
        <row r="3918">
          <cell r="B3918" t="str">
            <v>RCA0000185</v>
          </cell>
          <cell r="C3918" t="str">
            <v>登车扶手</v>
          </cell>
        </row>
        <row r="3919">
          <cell r="B3919" t="str">
            <v>SLT0000560</v>
          </cell>
          <cell r="C3919" t="str">
            <v>K1右舵单人护盖（左）R</v>
          </cell>
        </row>
        <row r="3920">
          <cell r="B3920" t="str">
            <v>SHT0000101</v>
          </cell>
          <cell r="C3920" t="str">
            <v>M4副司机总罩壳（主动）</v>
          </cell>
        </row>
        <row r="3921">
          <cell r="B3921" t="str">
            <v>REM0001925</v>
          </cell>
          <cell r="C3921" t="str">
            <v>驭菱左镜片</v>
          </cell>
        </row>
        <row r="3922">
          <cell r="B3922" t="str">
            <v>REM0001931</v>
          </cell>
          <cell r="C3922" t="str">
            <v>驭菱右镜片</v>
          </cell>
        </row>
        <row r="3923">
          <cell r="B3923" t="str">
            <v>SHT0001153</v>
          </cell>
          <cell r="C3923" t="str">
            <v>下框右侧纵梁</v>
          </cell>
        </row>
        <row r="3924">
          <cell r="B3924" t="str">
            <v>SHT0001154</v>
          </cell>
          <cell r="C3924" t="str">
            <v>下框左侧纵梁</v>
          </cell>
        </row>
        <row r="3925">
          <cell r="B3925" t="str">
            <v>BAS0010023</v>
          </cell>
          <cell r="C3925" t="str">
            <v>仰角旋转支撑轴套</v>
          </cell>
        </row>
        <row r="3926">
          <cell r="B3926" t="str">
            <v>SHT0001247</v>
          </cell>
          <cell r="C3926" t="str">
            <v>上框后横梁总成</v>
          </cell>
        </row>
        <row r="3927">
          <cell r="B3927" t="str">
            <v>SHT0013881</v>
          </cell>
          <cell r="C3927" t="str">
            <v>驾驶员靠背包装膜</v>
          </cell>
        </row>
        <row r="3928">
          <cell r="B3928" t="str">
            <v>SHT0013344</v>
          </cell>
          <cell r="C3928" t="str">
            <v>下框前安装板</v>
          </cell>
        </row>
        <row r="3929">
          <cell r="B3929" t="str">
            <v>TST0000132</v>
          </cell>
          <cell r="C3929" t="str">
            <v>φ14*90内方螺丝</v>
          </cell>
        </row>
        <row r="3930">
          <cell r="B3930" t="str">
            <v>TST0000871</v>
          </cell>
          <cell r="C3930" t="str">
            <v>胶条</v>
          </cell>
        </row>
        <row r="3931">
          <cell r="B3931" t="str">
            <v>SHT0001015</v>
          </cell>
          <cell r="C3931" t="str">
            <v>上框后支架总成</v>
          </cell>
        </row>
        <row r="3932">
          <cell r="B3932" t="str">
            <v>SCS0004246</v>
          </cell>
          <cell r="C3932" t="str">
            <v>右座椅靠背防护罩</v>
          </cell>
        </row>
        <row r="3933">
          <cell r="B3933" t="str">
            <v>SCS0004246</v>
          </cell>
          <cell r="C3933" t="str">
            <v>右座椅靠背防护罩</v>
          </cell>
        </row>
        <row r="3934">
          <cell r="B3934" t="str">
            <v>SLT0001976</v>
          </cell>
          <cell r="C3934" t="str">
            <v>右侧硬质泡沫</v>
          </cell>
        </row>
        <row r="3935">
          <cell r="B3935" t="str">
            <v>REM0003388</v>
          </cell>
          <cell r="C3935" t="str">
            <v>L型镜片</v>
          </cell>
        </row>
        <row r="3936">
          <cell r="B3936" t="str">
            <v>TMA0000248</v>
          </cell>
          <cell r="C3936" t="str">
            <v>捷运连接杆纸箱左</v>
          </cell>
        </row>
        <row r="3937">
          <cell r="B3937" t="str">
            <v>TMA0000249</v>
          </cell>
          <cell r="C3937" t="str">
            <v>捷运连接杆纸箱右</v>
          </cell>
        </row>
        <row r="3938">
          <cell r="B3938" t="str">
            <v>TMA0000248</v>
          </cell>
          <cell r="C3938" t="str">
            <v>捷运连接杆纸箱左</v>
          </cell>
        </row>
        <row r="3939">
          <cell r="B3939" t="str">
            <v>SHT0014943</v>
          </cell>
          <cell r="C3939" t="str">
            <v>座垫前部罩壳</v>
          </cell>
        </row>
        <row r="3940">
          <cell r="B3940" t="str">
            <v>SCS0004028</v>
          </cell>
          <cell r="C3940" t="str">
            <v>四分靠背支撑板</v>
          </cell>
        </row>
        <row r="3941">
          <cell r="B3941" t="str">
            <v>SCS0004028</v>
          </cell>
          <cell r="C3941" t="str">
            <v>四分靠背支撑板</v>
          </cell>
        </row>
        <row r="3942">
          <cell r="B3942" t="str">
            <v>TMA0000502</v>
          </cell>
          <cell r="C3942" t="str">
            <v>C33DB后视镜内包装箱</v>
          </cell>
        </row>
        <row r="3943">
          <cell r="B3943" t="str">
            <v>TMA0000502</v>
          </cell>
          <cell r="C3943" t="str">
            <v>C33DB后视镜内包装箱</v>
          </cell>
        </row>
        <row r="3944">
          <cell r="B3944" t="str">
            <v>SHT0001930</v>
          </cell>
          <cell r="C3944" t="str">
            <v>安全带上悬置安装板</v>
          </cell>
        </row>
        <row r="3945">
          <cell r="B3945" t="str">
            <v>SBS0010061</v>
          </cell>
          <cell r="C3945" t="str">
            <v>侧翻座椅右内罩壳</v>
          </cell>
        </row>
        <row r="3946">
          <cell r="B3946" t="str">
            <v>SBS0010063</v>
          </cell>
          <cell r="C3946" t="str">
            <v>侧翻座椅左外罩壳</v>
          </cell>
        </row>
        <row r="3947">
          <cell r="B3947" t="str">
            <v>SLT0000503</v>
          </cell>
          <cell r="C3947" t="str">
            <v>K1侧翻罩壳（左外）主动</v>
          </cell>
        </row>
        <row r="3948">
          <cell r="B3948" t="str">
            <v>SLT0000529</v>
          </cell>
          <cell r="C3948" t="str">
            <v>K1侧翻罩壳（右内）被动</v>
          </cell>
        </row>
        <row r="3949">
          <cell r="B3949" t="str">
            <v>SHT0001190</v>
          </cell>
          <cell r="C3949" t="str">
            <v>调节螺杆(短)</v>
          </cell>
        </row>
        <row r="3950">
          <cell r="B3950" t="str">
            <v>BFA0000412</v>
          </cell>
          <cell r="C3950" t="str">
            <v>内绞架前滑动轴</v>
          </cell>
        </row>
        <row r="3951">
          <cell r="B3951" t="str">
            <v>REM0003095</v>
          </cell>
          <cell r="C3951" t="str">
            <v>濠乐热墩件不带齿</v>
          </cell>
        </row>
        <row r="3952">
          <cell r="B3952" t="str">
            <v>REM0003098</v>
          </cell>
          <cell r="C3952" t="str">
            <v>濠乐热墩件带齿</v>
          </cell>
        </row>
        <row r="3953">
          <cell r="B3953" t="str">
            <v>SCS0011404</v>
          </cell>
          <cell r="C3953" t="str">
            <v>C50EB-C13坐垫舒适性海绵B</v>
          </cell>
        </row>
        <row r="3954">
          <cell r="B3954" t="str">
            <v>SHT0014043</v>
          </cell>
          <cell r="C3954" t="str">
            <v>端片固定螺栓</v>
          </cell>
        </row>
        <row r="3955">
          <cell r="B3955" t="str">
            <v>SLT0010749</v>
          </cell>
          <cell r="C3955" t="str">
            <v>驾驶员靠背上舒适性海绵</v>
          </cell>
        </row>
        <row r="3956">
          <cell r="B3956" t="str">
            <v>TMA0000009</v>
          </cell>
          <cell r="C3956" t="str">
            <v>C35DB内盒(含内隔板)</v>
          </cell>
        </row>
        <row r="3957">
          <cell r="B3957" t="str">
            <v>TMA0000009</v>
          </cell>
          <cell r="C3957" t="str">
            <v>C35DB内盒(含内隔板)</v>
          </cell>
        </row>
        <row r="3958">
          <cell r="B3958" t="str">
            <v>REM0000564</v>
          </cell>
          <cell r="C3958" t="str">
            <v>一汽MV3调整机构安装座</v>
          </cell>
        </row>
        <row r="3959">
          <cell r="B3959" t="str">
            <v>SBS0010060</v>
          </cell>
          <cell r="C3959" t="str">
            <v>侧翻座椅右外罩壳</v>
          </cell>
        </row>
        <row r="3960">
          <cell r="B3960" t="str">
            <v>SLT0000528</v>
          </cell>
          <cell r="C3960" t="str">
            <v>K1侧翻罩壳（右外）主动</v>
          </cell>
        </row>
        <row r="3961">
          <cell r="B3961" t="str">
            <v>REM0000919</v>
          </cell>
          <cell r="C3961" t="str">
            <v>B40左转向灯反光罩新</v>
          </cell>
        </row>
        <row r="3962">
          <cell r="B3962" t="str">
            <v>REM0000936</v>
          </cell>
          <cell r="C3962" t="str">
            <v>B40右转向灯反光罩新</v>
          </cell>
        </row>
        <row r="3963">
          <cell r="B3963" t="str">
            <v>SHT0013880</v>
          </cell>
          <cell r="C3963" t="str">
            <v>坐垫翻折限位钣金</v>
          </cell>
        </row>
        <row r="3964">
          <cell r="B3964" t="str">
            <v>SBS0010133</v>
          </cell>
          <cell r="C3964" t="str">
            <v>主驾支腿后轴套</v>
          </cell>
        </row>
        <row r="3965">
          <cell r="B3965" t="str">
            <v>SCS0004369</v>
          </cell>
          <cell r="C3965" t="str">
            <v>中改安全带出口钣金</v>
          </cell>
        </row>
        <row r="3966">
          <cell r="B3966" t="str">
            <v>SHT0010372</v>
          </cell>
          <cell r="C3966" t="str">
            <v>坐垫翻折限位钣金</v>
          </cell>
        </row>
        <row r="3967">
          <cell r="B3967" t="str">
            <v>SHT0012070</v>
          </cell>
          <cell r="C3967" t="str">
            <v>D03前升降手柄焊接总成</v>
          </cell>
        </row>
        <row r="3968">
          <cell r="B3968" t="str">
            <v>SHT0012072</v>
          </cell>
          <cell r="C3968" t="str">
            <v>D03后升降手柄焊接总成</v>
          </cell>
        </row>
        <row r="3969">
          <cell r="B3969" t="str">
            <v>SHT0012096</v>
          </cell>
          <cell r="C3969" t="str">
            <v>减震器链接立柱</v>
          </cell>
        </row>
        <row r="3970">
          <cell r="B3970" t="str">
            <v>SHT0013880</v>
          </cell>
          <cell r="C3970" t="str">
            <v>坐垫翻折限位钣金</v>
          </cell>
        </row>
        <row r="3971">
          <cell r="B3971" t="str">
            <v>SLT0010628</v>
          </cell>
          <cell r="C3971" t="str">
            <v>靠背调角器涡簧</v>
          </cell>
        </row>
        <row r="3972">
          <cell r="B3972" t="str">
            <v>TST0000291</v>
          </cell>
          <cell r="C3972" t="str">
            <v>Φ6标准杆</v>
          </cell>
        </row>
        <row r="3973">
          <cell r="B3973" t="str">
            <v>TST0000640</v>
          </cell>
          <cell r="C3973" t="str">
            <v>气弹簧</v>
          </cell>
        </row>
        <row r="3974">
          <cell r="B3974" t="str">
            <v>SHT0001920</v>
          </cell>
          <cell r="C3974" t="str">
            <v>上框后横梁</v>
          </cell>
        </row>
        <row r="3975">
          <cell r="B3975" t="str">
            <v>SBS0010064</v>
          </cell>
          <cell r="C3975" t="str">
            <v>侧翻座椅左内罩壳</v>
          </cell>
        </row>
        <row r="3976">
          <cell r="B3976" t="str">
            <v>SLT0000504</v>
          </cell>
          <cell r="C3976" t="str">
            <v>K1侧翻罩壳（左内）被动</v>
          </cell>
        </row>
        <row r="3977">
          <cell r="B3977" t="str">
            <v>SCS0004762</v>
          </cell>
          <cell r="C3977" t="str">
            <v>前右支撑座焊接组件</v>
          </cell>
        </row>
        <row r="3978">
          <cell r="B3978" t="str">
            <v>SCS0004763</v>
          </cell>
          <cell r="C3978" t="str">
            <v>前左支撑座焊接组件</v>
          </cell>
        </row>
        <row r="3979">
          <cell r="B3979" t="str">
            <v>SCS0005784</v>
          </cell>
          <cell r="C3979" t="str">
            <v>前排座椅靠背左侧连接板</v>
          </cell>
        </row>
        <row r="3980">
          <cell r="B3980" t="str">
            <v>SCS0005786</v>
          </cell>
          <cell r="C3980" t="str">
            <v>前排座椅靠背右侧连接板</v>
          </cell>
        </row>
        <row r="3981">
          <cell r="B3981" t="str">
            <v>SLT0010763</v>
          </cell>
          <cell r="C3981" t="str">
            <v>驾驶员座垫舒适性海绵2</v>
          </cell>
        </row>
        <row r="3982">
          <cell r="B3982" t="str">
            <v>SHT0010202</v>
          </cell>
          <cell r="C3982" t="str">
            <v>外绞架固定块</v>
          </cell>
        </row>
        <row r="3983">
          <cell r="B3983" t="str">
            <v>SHT0001179</v>
          </cell>
          <cell r="C3983" t="str">
            <v>气囊上支架</v>
          </cell>
        </row>
        <row r="3984">
          <cell r="B3984" t="str">
            <v>SCS0004184</v>
          </cell>
          <cell r="C3984" t="str">
            <v>主动头枕导套</v>
          </cell>
        </row>
        <row r="3985">
          <cell r="B3985" t="str">
            <v>SHT0000606</v>
          </cell>
          <cell r="C3985" t="str">
            <v>重卡卧铺短定位块(二)</v>
          </cell>
        </row>
        <row r="3986">
          <cell r="B3986" t="str">
            <v>SHT0001119</v>
          </cell>
          <cell r="C3986" t="str">
            <v>上框右纵梁</v>
          </cell>
        </row>
        <row r="3987">
          <cell r="B3987" t="str">
            <v>SHT0001120</v>
          </cell>
          <cell r="C3987" t="str">
            <v>上框左纵梁</v>
          </cell>
        </row>
        <row r="3988">
          <cell r="B3988" t="str">
            <v>REM0000144</v>
          </cell>
          <cell r="C3988" t="str">
            <v>C35DB双面胶(低配)</v>
          </cell>
        </row>
        <row r="3989">
          <cell r="B3989" t="str">
            <v>SHT0010484</v>
          </cell>
          <cell r="C3989" t="str">
            <v>减震扣组件</v>
          </cell>
        </row>
        <row r="3990">
          <cell r="B3990" t="str">
            <v>REM0000790</v>
          </cell>
          <cell r="C3990" t="str">
            <v>C30D左三角垫</v>
          </cell>
        </row>
        <row r="3991">
          <cell r="B3991" t="str">
            <v>REM0000817</v>
          </cell>
          <cell r="C3991" t="str">
            <v>C30D右三角垫</v>
          </cell>
        </row>
        <row r="3992">
          <cell r="B3992" t="str">
            <v>SHT0001005</v>
          </cell>
          <cell r="C3992" t="str">
            <v>涡簧</v>
          </cell>
        </row>
        <row r="3993">
          <cell r="B3993" t="str">
            <v>SCS0004981</v>
          </cell>
          <cell r="C3993" t="str">
            <v>右前侧横梁支撑板</v>
          </cell>
        </row>
        <row r="3994">
          <cell r="B3994" t="str">
            <v>SHT0010780</v>
          </cell>
          <cell r="C3994" t="str">
            <v>气袋腰托下固定点焊接总成</v>
          </cell>
        </row>
        <row r="3995">
          <cell r="B3995" t="str">
            <v>RIM0000122</v>
          </cell>
          <cell r="C3995" t="str">
            <v>K1室内镜杆</v>
          </cell>
        </row>
        <row r="3996">
          <cell r="B3996" t="str">
            <v>SLT0010641</v>
          </cell>
          <cell r="C3996" t="str">
            <v>滑轨左连接板2</v>
          </cell>
        </row>
        <row r="3997">
          <cell r="B3997" t="str">
            <v>SHT0010523</v>
          </cell>
          <cell r="C3997" t="str">
            <v>阻尼销轴</v>
          </cell>
        </row>
        <row r="3998">
          <cell r="B3998" t="str">
            <v>REM0000847</v>
          </cell>
          <cell r="C3998" t="str">
            <v>M50N转轴左</v>
          </cell>
        </row>
        <row r="3999">
          <cell r="B3999" t="str">
            <v>REM0000873</v>
          </cell>
          <cell r="C3999" t="str">
            <v>M50N转轴右</v>
          </cell>
        </row>
        <row r="4000">
          <cell r="B4000" t="str">
            <v>REM0000847</v>
          </cell>
          <cell r="C4000" t="str">
            <v>M50N转轴左</v>
          </cell>
        </row>
        <row r="4001">
          <cell r="B4001" t="str">
            <v>REM0000873</v>
          </cell>
          <cell r="C4001" t="str">
            <v>M50N转轴右</v>
          </cell>
        </row>
        <row r="4002">
          <cell r="B4002" t="str">
            <v>SCS0005176</v>
          </cell>
          <cell r="C4002" t="str">
            <v>C50E头枕导套(自由端)黑</v>
          </cell>
        </row>
        <row r="4003">
          <cell r="B4003" t="str">
            <v>SLT0002022</v>
          </cell>
          <cell r="C4003" t="str">
            <v>L项目连接轴</v>
          </cell>
        </row>
        <row r="4004">
          <cell r="B4004" t="str">
            <v>SCS0001633</v>
          </cell>
          <cell r="C4004" t="str">
            <v>地锁解锁总成L</v>
          </cell>
        </row>
        <row r="4005">
          <cell r="B4005" t="str">
            <v>SCS0001633</v>
          </cell>
          <cell r="C4005" t="str">
            <v>地锁解锁总成L</v>
          </cell>
        </row>
        <row r="4006">
          <cell r="B4006" t="str">
            <v>SLT0010750</v>
          </cell>
          <cell r="C4006" t="str">
            <v>驾驶员靠背下舒适性海绵</v>
          </cell>
        </row>
        <row r="4007">
          <cell r="B4007" t="str">
            <v>RSM0000126</v>
          </cell>
          <cell r="C4007" t="str">
            <v>曼项目前下视镜密封垫</v>
          </cell>
        </row>
        <row r="4008">
          <cell r="B4008" t="str">
            <v>SHT0013932</v>
          </cell>
          <cell r="C4008" t="str">
            <v>座椅下限位缓冲块</v>
          </cell>
        </row>
        <row r="4009">
          <cell r="B4009" t="str">
            <v>SLT0010412</v>
          </cell>
          <cell r="C4009" t="str">
            <v>扶手安装钣金焊接总成</v>
          </cell>
        </row>
        <row r="4010">
          <cell r="B4010" t="str">
            <v>SCS0004183</v>
          </cell>
          <cell r="C4010" t="str">
            <v>左座椅坐垫防护罩</v>
          </cell>
        </row>
        <row r="4011">
          <cell r="B4011" t="str">
            <v>SCS0004183</v>
          </cell>
          <cell r="C4011" t="str">
            <v>左座椅坐垫防护罩</v>
          </cell>
        </row>
        <row r="4012">
          <cell r="B4012" t="str">
            <v>TST0000099</v>
          </cell>
          <cell r="C4012" t="str">
            <v>ф6（钻头）</v>
          </cell>
        </row>
        <row r="4013">
          <cell r="B4013" t="str">
            <v>REM0000603</v>
          </cell>
          <cell r="C4013" t="str">
            <v>斯太尔王左上镜座</v>
          </cell>
        </row>
        <row r="4014">
          <cell r="B4014" t="str">
            <v>SLT0010414</v>
          </cell>
          <cell r="C4014" t="str">
            <v>扶手旋转轴</v>
          </cell>
        </row>
        <row r="4015">
          <cell r="B4015" t="str">
            <v>TST0001713</v>
          </cell>
          <cell r="C4015" t="str">
            <v>塞打螺丝</v>
          </cell>
        </row>
        <row r="4016">
          <cell r="B4016" t="str">
            <v>SLT0000550</v>
          </cell>
          <cell r="C4016" t="str">
            <v>卧铺包装膜</v>
          </cell>
        </row>
        <row r="4017">
          <cell r="B4017" t="str">
            <v>REM0003376</v>
          </cell>
          <cell r="C4017" t="str">
            <v>华菱H08平顶下视镜杆喷涂</v>
          </cell>
        </row>
        <row r="4018">
          <cell r="B4018" t="str">
            <v>REM0003376</v>
          </cell>
          <cell r="C4018" t="str">
            <v>华菱H08平顶下视镜杆喷涂</v>
          </cell>
        </row>
        <row r="4019">
          <cell r="B4019" t="str">
            <v>BAS0000077</v>
          </cell>
          <cell r="C4019" t="str">
            <v>环箍</v>
          </cell>
        </row>
        <row r="4020">
          <cell r="B4020" t="str">
            <v>RCA0000191</v>
          </cell>
          <cell r="C4020" t="str">
            <v>扶手</v>
          </cell>
        </row>
        <row r="4021">
          <cell r="B4021" t="str">
            <v>SHT0014042</v>
          </cell>
          <cell r="C4021" t="str">
            <v>吊环固定螺栓B</v>
          </cell>
        </row>
        <row r="4022">
          <cell r="B4022" t="str">
            <v>SHT0011967</v>
          </cell>
          <cell r="C4022" t="str">
            <v>2.0座椅仰角手柄带标识</v>
          </cell>
        </row>
        <row r="4023">
          <cell r="B4023" t="str">
            <v>SHT0011967</v>
          </cell>
          <cell r="C4023" t="str">
            <v>2.0座椅仰角手柄带标识</v>
          </cell>
        </row>
        <row r="4024">
          <cell r="B4024" t="str">
            <v>SLT0000642</v>
          </cell>
          <cell r="C4024" t="str">
            <v>K1窄车单人护盖(右)</v>
          </cell>
        </row>
        <row r="4025">
          <cell r="B4025" t="str">
            <v>SBS0010041</v>
          </cell>
          <cell r="C4025" t="str">
            <v>双人左护盖</v>
          </cell>
        </row>
        <row r="4026">
          <cell r="B4026" t="str">
            <v>SBS0010042</v>
          </cell>
          <cell r="C4026" t="str">
            <v>双人右护盖</v>
          </cell>
        </row>
        <row r="4027">
          <cell r="B4027" t="str">
            <v>SBS0010051</v>
          </cell>
          <cell r="C4027" t="str">
            <v>单人左护盖</v>
          </cell>
        </row>
        <row r="4028">
          <cell r="B4028" t="str">
            <v>SBS0010056</v>
          </cell>
          <cell r="C4028" t="str">
            <v>右舵单人右护盖</v>
          </cell>
        </row>
        <row r="4029">
          <cell r="B4029" t="str">
            <v>SBS0010170</v>
          </cell>
          <cell r="C4029" t="str">
            <v>K1双人护盖（左）</v>
          </cell>
        </row>
        <row r="4030">
          <cell r="B4030" t="str">
            <v>SBS0010173</v>
          </cell>
          <cell r="C4030" t="str">
            <v>K1双人护盖（右）</v>
          </cell>
        </row>
        <row r="4031">
          <cell r="B4031" t="str">
            <v>SLT0000379</v>
          </cell>
          <cell r="C4031" t="str">
            <v>K1双人护盖（左）</v>
          </cell>
        </row>
        <row r="4032">
          <cell r="B4032" t="str">
            <v>SLT0000380</v>
          </cell>
          <cell r="C4032" t="str">
            <v>K1双人护盖（右）</v>
          </cell>
        </row>
        <row r="4033">
          <cell r="B4033" t="str">
            <v>SLT0000402</v>
          </cell>
          <cell r="C4033" t="str">
            <v>K1单人护盖（左）S</v>
          </cell>
        </row>
        <row r="4034">
          <cell r="B4034" t="str">
            <v>SLT0000641</v>
          </cell>
          <cell r="C4034" t="str">
            <v>K1窄车单人护盖（左）</v>
          </cell>
        </row>
        <row r="4035">
          <cell r="B4035" t="str">
            <v>SLT0000642</v>
          </cell>
          <cell r="C4035" t="str">
            <v>K1窄车单人护盖(右)</v>
          </cell>
        </row>
        <row r="4036">
          <cell r="B4036" t="str">
            <v>RCA0000209</v>
          </cell>
          <cell r="C4036" t="str">
            <v>文件柜右支架焊接总成</v>
          </cell>
        </row>
        <row r="4037">
          <cell r="B4037" t="str">
            <v>SHT0013388</v>
          </cell>
          <cell r="C4037" t="str">
            <v>后升降长连杆</v>
          </cell>
        </row>
        <row r="4038">
          <cell r="B4038" t="str">
            <v>SCS0004630</v>
          </cell>
          <cell r="C4038" t="str">
            <v>副驾调角器把手</v>
          </cell>
        </row>
        <row r="4039">
          <cell r="B4039" t="str">
            <v>SCS0004631</v>
          </cell>
          <cell r="C4039" t="str">
            <v>主驾调角器把手</v>
          </cell>
        </row>
        <row r="4040">
          <cell r="B4040" t="str">
            <v>RIM0000079</v>
          </cell>
          <cell r="C4040" t="str">
            <v>L型室内镜镜杆黑色</v>
          </cell>
        </row>
        <row r="4041">
          <cell r="B4041" t="str">
            <v>SCS0001072</v>
          </cell>
          <cell r="C4041" t="str">
            <v>连动杆</v>
          </cell>
        </row>
        <row r="4042">
          <cell r="B4042" t="str">
            <v>SCS0001072</v>
          </cell>
          <cell r="C4042" t="str">
            <v>连动杆</v>
          </cell>
        </row>
        <row r="4043">
          <cell r="B4043" t="str">
            <v>RCA0000091</v>
          </cell>
          <cell r="C4043" t="str">
            <v>登车扶手</v>
          </cell>
        </row>
        <row r="4044">
          <cell r="B4044" t="str">
            <v>RCA0000093</v>
          </cell>
          <cell r="C4044" t="str">
            <v>登车扶手</v>
          </cell>
        </row>
        <row r="4045">
          <cell r="B4045" t="str">
            <v>RCA0000095</v>
          </cell>
          <cell r="C4045" t="str">
            <v>登车扶手</v>
          </cell>
        </row>
        <row r="4046">
          <cell r="B4046" t="str">
            <v>RCA0000187</v>
          </cell>
          <cell r="C4046" t="str">
            <v>扶手</v>
          </cell>
        </row>
        <row r="4047">
          <cell r="B4047" t="str">
            <v>SCS0003320</v>
          </cell>
          <cell r="C4047" t="str">
            <v>二排六分靠背调角器罩壳右</v>
          </cell>
        </row>
        <row r="4048">
          <cell r="B4048" t="str">
            <v>REM0003160</v>
          </cell>
          <cell r="C4048" t="str">
            <v>奥驰A 镜座总成</v>
          </cell>
        </row>
        <row r="4049">
          <cell r="B4049" t="str">
            <v>TMA0000480</v>
          </cell>
          <cell r="C4049" t="str">
            <v>出口澳洲单件成品包装</v>
          </cell>
        </row>
        <row r="4050">
          <cell r="B4050" t="str">
            <v>TMA0000480</v>
          </cell>
          <cell r="C4050" t="str">
            <v>出口澳洲单件成品包装</v>
          </cell>
        </row>
        <row r="4051">
          <cell r="B4051" t="str">
            <v>RCA0000216</v>
          </cell>
          <cell r="C4051" t="str">
            <v>文件柜左支架焊接总成</v>
          </cell>
        </row>
        <row r="4052">
          <cell r="B4052" t="str">
            <v>RIM0000085</v>
          </cell>
          <cell r="C4052" t="str">
            <v>华菱室内境杆</v>
          </cell>
        </row>
        <row r="4053">
          <cell r="B4053" t="str">
            <v>RCA0000183</v>
          </cell>
          <cell r="C4053" t="str">
            <v>乘客拉手</v>
          </cell>
        </row>
        <row r="4054">
          <cell r="B4054" t="str">
            <v>SLT0000040</v>
          </cell>
          <cell r="C4054" t="str">
            <v>M3欧马可司机护盖</v>
          </cell>
        </row>
        <row r="4055">
          <cell r="B4055" t="str">
            <v>SLT0000786</v>
          </cell>
          <cell r="C4055" t="str">
            <v>M4司机调角器护盖</v>
          </cell>
        </row>
        <row r="4056">
          <cell r="B4056" t="str">
            <v>SHT0013995</v>
          </cell>
          <cell r="C4056" t="str">
            <v>座椅上限位缓冲块</v>
          </cell>
        </row>
        <row r="4057">
          <cell r="B4057" t="str">
            <v>SHT0000488</v>
          </cell>
          <cell r="C4057" t="str">
            <v>H4上卧铺总成包装膜</v>
          </cell>
        </row>
        <row r="4058">
          <cell r="B4058" t="str">
            <v>SHT0000488</v>
          </cell>
          <cell r="C4058" t="str">
            <v>H4上卧铺总成包装膜</v>
          </cell>
        </row>
        <row r="4059">
          <cell r="B4059" t="str">
            <v>BSP0000047</v>
          </cell>
          <cell r="C4059" t="str">
            <v>盘簧</v>
          </cell>
        </row>
        <row r="4060">
          <cell r="B4060" t="str">
            <v>REM0000222</v>
          </cell>
          <cell r="C4060" t="str">
            <v>C35DB镜壳高配左</v>
          </cell>
        </row>
        <row r="4061">
          <cell r="B4061" t="str">
            <v>SBS0010162</v>
          </cell>
          <cell r="C4061" t="str">
            <v>K1四人连体护盖（右）</v>
          </cell>
        </row>
        <row r="4062">
          <cell r="B4062" t="str">
            <v>SLT0000466</v>
          </cell>
          <cell r="C4062" t="str">
            <v>K1右舵双人护罩右</v>
          </cell>
        </row>
        <row r="4063">
          <cell r="B4063" t="str">
            <v>RCA0000100</v>
          </cell>
          <cell r="C4063" t="str">
            <v>乘客扶手</v>
          </cell>
        </row>
        <row r="4064">
          <cell r="B4064" t="str">
            <v>TST0000728</v>
          </cell>
          <cell r="C4064" t="str">
            <v>送布牙</v>
          </cell>
        </row>
        <row r="4065">
          <cell r="B4065" t="str">
            <v>TST0000672</v>
          </cell>
          <cell r="C4065" t="str">
            <v>百洁布</v>
          </cell>
        </row>
        <row r="4066">
          <cell r="B4066" t="str">
            <v>TST0000678</v>
          </cell>
          <cell r="C4066" t="str">
            <v>钢丝绳</v>
          </cell>
        </row>
        <row r="4067">
          <cell r="B4067" t="str">
            <v>TST0000850</v>
          </cell>
          <cell r="C4067" t="str">
            <v>配电箱锁</v>
          </cell>
        </row>
        <row r="4068">
          <cell r="B4068" t="str">
            <v>TST0000889</v>
          </cell>
          <cell r="C4068" t="str">
            <v>管卡子</v>
          </cell>
        </row>
        <row r="4069">
          <cell r="B4069" t="str">
            <v>TST0001146</v>
          </cell>
          <cell r="C4069" t="str">
            <v>气肠接头</v>
          </cell>
        </row>
        <row r="4070">
          <cell r="B4070" t="str">
            <v>TST0001179</v>
          </cell>
          <cell r="C4070" t="str">
            <v>钢丝轮</v>
          </cell>
        </row>
        <row r="4071">
          <cell r="B4071" t="str">
            <v>TST0001215</v>
          </cell>
          <cell r="C4071" t="str">
            <v>PVC弯头1吋</v>
          </cell>
        </row>
        <row r="4072">
          <cell r="B4072" t="str">
            <v>SLT0000523</v>
          </cell>
          <cell r="C4072" t="str">
            <v>K1座椅固定挂钩（宽钩）</v>
          </cell>
        </row>
        <row r="4073">
          <cell r="B4073" t="str">
            <v>TST0001538</v>
          </cell>
          <cell r="C4073" t="str">
            <v>ф5.2（钻头）</v>
          </cell>
        </row>
        <row r="4074">
          <cell r="B4074" t="str">
            <v>SCS0011405</v>
          </cell>
          <cell r="C4074" t="str">
            <v>C50EB-C13坐垫舒适性海绵C</v>
          </cell>
        </row>
        <row r="4075">
          <cell r="B4075" t="str">
            <v>SHT0000141</v>
          </cell>
          <cell r="C4075" t="str">
            <v>H3改型司机升降把手前</v>
          </cell>
        </row>
        <row r="4076">
          <cell r="B4076" t="str">
            <v>SHT0000141</v>
          </cell>
          <cell r="C4076" t="str">
            <v>H3改型司机升降把手前</v>
          </cell>
        </row>
        <row r="4077">
          <cell r="B4077" t="str">
            <v>SCS0004769</v>
          </cell>
          <cell r="C4077" t="str">
            <v>上固定板焊接组件</v>
          </cell>
        </row>
        <row r="4078">
          <cell r="B4078" t="str">
            <v>SHT0010467</v>
          </cell>
          <cell r="C4078" t="str">
            <v>X3000副驾左前地脚</v>
          </cell>
        </row>
        <row r="4079">
          <cell r="B4079" t="str">
            <v>SHT0010468</v>
          </cell>
          <cell r="C4079" t="str">
            <v>X3000副驾右前地脚</v>
          </cell>
        </row>
        <row r="4080">
          <cell r="B4080" t="str">
            <v>SHT0010469</v>
          </cell>
          <cell r="C4080" t="str">
            <v>X3000副驾左后地脚</v>
          </cell>
        </row>
        <row r="4081">
          <cell r="B4081" t="str">
            <v>SHT0010470</v>
          </cell>
          <cell r="C4081" t="str">
            <v>X3000副驾右后地脚</v>
          </cell>
        </row>
        <row r="4082">
          <cell r="B4082" t="str">
            <v>REM0002693</v>
          </cell>
          <cell r="C4082" t="str">
            <v>M31RB三角垫左</v>
          </cell>
        </row>
        <row r="4083">
          <cell r="B4083" t="str">
            <v>REM0002694</v>
          </cell>
          <cell r="C4083" t="str">
            <v>M31RB三角垫右</v>
          </cell>
        </row>
        <row r="4084">
          <cell r="B4084" t="str">
            <v>REM0001086</v>
          </cell>
          <cell r="C4084" t="str">
            <v>VT左后视镜后盖上罩L1</v>
          </cell>
        </row>
        <row r="4085">
          <cell r="B4085" t="str">
            <v>REM0001091</v>
          </cell>
          <cell r="C4085" t="str">
            <v>VT右后视镜后盖上罩R1</v>
          </cell>
        </row>
        <row r="4086">
          <cell r="B4086" t="str">
            <v>RSM0000255</v>
          </cell>
          <cell r="C4086" t="str">
            <v>A2路面镜座盖板</v>
          </cell>
        </row>
        <row r="4087">
          <cell r="B4087" t="str">
            <v>SHT0002346</v>
          </cell>
          <cell r="C4087" t="str">
            <v>扶手</v>
          </cell>
        </row>
        <row r="4088">
          <cell r="B4088" t="str">
            <v>SHT0011445</v>
          </cell>
          <cell r="C4088" t="str">
            <v>刺毛条中</v>
          </cell>
        </row>
        <row r="4089">
          <cell r="B4089" t="str">
            <v>SLT0011546</v>
          </cell>
          <cell r="C4089" t="str">
            <v>扶手旋转轴</v>
          </cell>
        </row>
        <row r="4090">
          <cell r="B4090" t="str">
            <v>TST0000239</v>
          </cell>
          <cell r="C4090" t="str">
            <v>角磨片</v>
          </cell>
        </row>
        <row r="4091">
          <cell r="B4091" t="str">
            <v>TST0001269</v>
          </cell>
          <cell r="C4091" t="str">
            <v>直套16*30</v>
          </cell>
        </row>
        <row r="4092">
          <cell r="B4092" t="str">
            <v>RCA0000145</v>
          </cell>
          <cell r="C4092" t="str">
            <v>支架</v>
          </cell>
        </row>
        <row r="4093">
          <cell r="B4093" t="str">
            <v>RCA0000146</v>
          </cell>
          <cell r="C4093" t="str">
            <v>支架</v>
          </cell>
        </row>
        <row r="4094">
          <cell r="B4094" t="str">
            <v>RCA0000145</v>
          </cell>
          <cell r="C4094" t="str">
            <v>支架</v>
          </cell>
        </row>
        <row r="4095">
          <cell r="B4095" t="str">
            <v>RCA0000146</v>
          </cell>
          <cell r="C4095" t="str">
            <v>支架</v>
          </cell>
        </row>
        <row r="4096">
          <cell r="B4096" t="str">
            <v>REM0000688</v>
          </cell>
          <cell r="C4096" t="str">
            <v>M20左旋轴</v>
          </cell>
        </row>
        <row r="4097">
          <cell r="B4097" t="str">
            <v>REM0002641</v>
          </cell>
          <cell r="C4097" t="str">
            <v>M20转轴左</v>
          </cell>
        </row>
        <row r="4098">
          <cell r="B4098" t="str">
            <v>REM0002642</v>
          </cell>
          <cell r="C4098" t="str">
            <v>M20右旋轴</v>
          </cell>
        </row>
        <row r="4099">
          <cell r="B4099" t="str">
            <v>REM0002641</v>
          </cell>
          <cell r="C4099" t="str">
            <v>M20转轴左</v>
          </cell>
        </row>
        <row r="4100">
          <cell r="B4100" t="str">
            <v>REM0002642</v>
          </cell>
          <cell r="C4100" t="str">
            <v>M20右旋轴</v>
          </cell>
        </row>
        <row r="4101">
          <cell r="B4101" t="str">
            <v>REM0002275</v>
          </cell>
          <cell r="C4101" t="str">
            <v>T7H转轴</v>
          </cell>
        </row>
        <row r="4102">
          <cell r="B4102" t="str">
            <v>SHT0001798</v>
          </cell>
          <cell r="C4102" t="str">
            <v>调角器左上连接板</v>
          </cell>
        </row>
        <row r="4103">
          <cell r="B4103" t="str">
            <v>SHT0001951</v>
          </cell>
          <cell r="C4103" t="str">
            <v>调角器右上连接板</v>
          </cell>
        </row>
        <row r="4104">
          <cell r="B4104" t="str">
            <v>SHT0010039</v>
          </cell>
          <cell r="C4104" t="str">
            <v>延伸锁止钣金</v>
          </cell>
        </row>
        <row r="4105">
          <cell r="B4105" t="str">
            <v>SCS0004780</v>
          </cell>
          <cell r="C4105" t="str">
            <v>前排涡簧</v>
          </cell>
        </row>
        <row r="4106">
          <cell r="B4106" t="str">
            <v>SHT0010039</v>
          </cell>
          <cell r="C4106" t="str">
            <v>延伸锁止钣金</v>
          </cell>
        </row>
        <row r="4107">
          <cell r="B4107" t="str">
            <v>SHT0012857</v>
          </cell>
          <cell r="C4107" t="str">
            <v>前升降手柄焊接总成</v>
          </cell>
        </row>
        <row r="4108">
          <cell r="B4108" t="str">
            <v>SCS0004173</v>
          </cell>
          <cell r="C4108" t="str">
            <v>自由头枕导套</v>
          </cell>
        </row>
        <row r="4109">
          <cell r="B4109" t="str">
            <v>BFA0000360</v>
          </cell>
          <cell r="C4109" t="str">
            <v>调节螺母</v>
          </cell>
        </row>
        <row r="4110">
          <cell r="B4110" t="str">
            <v>SHT0013370</v>
          </cell>
          <cell r="C4110" t="str">
            <v>支架中间钣金</v>
          </cell>
        </row>
        <row r="4111">
          <cell r="B4111" t="str">
            <v>SHT0013883</v>
          </cell>
          <cell r="C4111" t="str">
            <v>座垫包装膜</v>
          </cell>
        </row>
        <row r="4112">
          <cell r="B4112" t="str">
            <v>SCS0004245</v>
          </cell>
          <cell r="C4112" t="str">
            <v>右座椅坐垫防护罩</v>
          </cell>
        </row>
        <row r="4113">
          <cell r="B4113" t="str">
            <v>SHT0011149</v>
          </cell>
          <cell r="C4113" t="str">
            <v>坐垫防护罩</v>
          </cell>
        </row>
        <row r="4114">
          <cell r="B4114" t="str">
            <v>SCS0004245</v>
          </cell>
          <cell r="C4114" t="str">
            <v>右座椅坐垫防护罩</v>
          </cell>
        </row>
        <row r="4115">
          <cell r="B4115" t="str">
            <v>SHT0001010</v>
          </cell>
          <cell r="C4115" t="str">
            <v>右加强板</v>
          </cell>
        </row>
        <row r="4116">
          <cell r="B4116" t="str">
            <v>SHT0000001</v>
          </cell>
          <cell r="C4116" t="str">
            <v>福田H4安全带导向板</v>
          </cell>
        </row>
        <row r="4117">
          <cell r="B4117" t="str">
            <v>SHT0000001</v>
          </cell>
          <cell r="C4117" t="str">
            <v>福田H4安全带导向板</v>
          </cell>
        </row>
        <row r="4118">
          <cell r="B4118" t="str">
            <v>SHT0001853</v>
          </cell>
          <cell r="C4118" t="str">
            <v>仰角轴支架总成</v>
          </cell>
        </row>
        <row r="4119">
          <cell r="B4119" t="str">
            <v>TST0001129</v>
          </cell>
          <cell r="C4119" t="str">
            <v>塑料管</v>
          </cell>
        </row>
        <row r="4120">
          <cell r="B4120" t="str">
            <v>TST0000285</v>
          </cell>
          <cell r="C4120" t="str">
            <v>标准杆ф16</v>
          </cell>
        </row>
        <row r="4121">
          <cell r="B4121" t="str">
            <v>SHT0000602</v>
          </cell>
          <cell r="C4121" t="str">
            <v>重卡卧铺长定位块(一)</v>
          </cell>
        </row>
        <row r="4122">
          <cell r="B4122" t="str">
            <v>SCS0004771</v>
          </cell>
          <cell r="C4122" t="str">
            <v>后挡板</v>
          </cell>
        </row>
        <row r="4123">
          <cell r="B4123" t="str">
            <v>SLT0000106</v>
          </cell>
          <cell r="C4123" t="str">
            <v>M3灰固定带总成</v>
          </cell>
        </row>
        <row r="4124">
          <cell r="B4124" t="str">
            <v>REM0000791</v>
          </cell>
          <cell r="C4124" t="str">
            <v>C30D转轴左</v>
          </cell>
        </row>
        <row r="4125">
          <cell r="B4125" t="str">
            <v>REM0000818</v>
          </cell>
          <cell r="C4125" t="str">
            <v>C30D转轴右</v>
          </cell>
        </row>
        <row r="4126">
          <cell r="B4126" t="str">
            <v>REM0000791</v>
          </cell>
          <cell r="C4126" t="str">
            <v>C30D转轴左</v>
          </cell>
        </row>
        <row r="4127">
          <cell r="B4127" t="str">
            <v>REM0000818</v>
          </cell>
          <cell r="C4127" t="str">
            <v>C30D转轴右</v>
          </cell>
        </row>
        <row r="4128">
          <cell r="B4128" t="str">
            <v>SLT0000330</v>
          </cell>
          <cell r="C4128" t="str">
            <v>连接杆295</v>
          </cell>
        </row>
        <row r="4129">
          <cell r="B4129" t="str">
            <v>SHT0012856</v>
          </cell>
          <cell r="C4129" t="str">
            <v>后升降手柄焊接总成</v>
          </cell>
        </row>
        <row r="4130">
          <cell r="B4130" t="str">
            <v>SLT0000352</v>
          </cell>
          <cell r="C4130" t="str">
            <v>连接杆265</v>
          </cell>
        </row>
        <row r="4131">
          <cell r="B4131" t="str">
            <v>SCS0004343</v>
          </cell>
          <cell r="C4131" t="str">
            <v>后连接座B总成</v>
          </cell>
        </row>
        <row r="4132">
          <cell r="B4132" t="str">
            <v>SCS0004344</v>
          </cell>
          <cell r="C4132" t="str">
            <v>后连接座A总成</v>
          </cell>
        </row>
        <row r="4133">
          <cell r="B4133" t="str">
            <v>SLT0000682</v>
          </cell>
          <cell r="C4133" t="str">
            <v>M3司机罩壳欧马可（灰）</v>
          </cell>
        </row>
        <row r="4134">
          <cell r="B4134" t="str">
            <v>SHT0001141</v>
          </cell>
          <cell r="C4134" t="str">
            <v>连接杆3</v>
          </cell>
        </row>
        <row r="4135">
          <cell r="B4135" t="str">
            <v>REM0001096</v>
          </cell>
          <cell r="C4135" t="str">
            <v>B40L左底座密封垫</v>
          </cell>
        </row>
        <row r="4136">
          <cell r="B4136" t="str">
            <v>REM0001113</v>
          </cell>
          <cell r="C4136" t="str">
            <v>B40L右底座密封垫</v>
          </cell>
        </row>
        <row r="4137">
          <cell r="B4137" t="str">
            <v>SCS0004982</v>
          </cell>
          <cell r="C4137" t="str">
            <v>左后侧横梁支撑板</v>
          </cell>
        </row>
        <row r="4138">
          <cell r="B4138" t="str">
            <v>BPC0000027</v>
          </cell>
          <cell r="C4138" t="str">
            <v>直通变径快插接头4-6</v>
          </cell>
        </row>
        <row r="4139">
          <cell r="B4139" t="str">
            <v>BPC0000027</v>
          </cell>
          <cell r="C4139" t="str">
            <v>直通变径快插接头4-6</v>
          </cell>
        </row>
        <row r="4140">
          <cell r="B4140" t="str">
            <v>SCS0003317</v>
          </cell>
          <cell r="C4140" t="str">
            <v>二排六分靠背调角器罩左</v>
          </cell>
        </row>
        <row r="4141">
          <cell r="B4141" t="str">
            <v>BFA0000303</v>
          </cell>
          <cell r="C4141" t="str">
            <v>坐垫台阶螺栓1</v>
          </cell>
        </row>
        <row r="4142">
          <cell r="B4142" t="str">
            <v>SLT0000822</v>
          </cell>
          <cell r="C4142" t="str">
            <v>卧铺包装膜</v>
          </cell>
        </row>
        <row r="4143">
          <cell r="B4143" t="str">
            <v>SLT0000822</v>
          </cell>
          <cell r="C4143" t="str">
            <v>卧铺包装膜</v>
          </cell>
        </row>
        <row r="4144">
          <cell r="B4144" t="str">
            <v>SHT0012011</v>
          </cell>
          <cell r="C4144" t="str">
            <v>升降调节右侧固定钣金</v>
          </cell>
        </row>
        <row r="4145">
          <cell r="B4145" t="str">
            <v>REM0001752</v>
          </cell>
          <cell r="C4145" t="str">
            <v>捷运左上镜座</v>
          </cell>
        </row>
        <row r="4146">
          <cell r="B4146" t="str">
            <v>REM0001766</v>
          </cell>
          <cell r="C4146" t="str">
            <v>捷运右上镜座</v>
          </cell>
        </row>
        <row r="4147">
          <cell r="B4147" t="str">
            <v>REM0000875</v>
          </cell>
          <cell r="C4147" t="str">
            <v>M50N右密封垫</v>
          </cell>
        </row>
        <row r="4148">
          <cell r="B4148" t="str">
            <v>SHT0001156</v>
          </cell>
          <cell r="C4148" t="str">
            <v>上框后横梁</v>
          </cell>
        </row>
        <row r="4149">
          <cell r="B4149" t="str">
            <v>TST0000167</v>
          </cell>
          <cell r="C4149" t="str">
            <v>ф8.1*80冲针</v>
          </cell>
        </row>
        <row r="4150">
          <cell r="B4150" t="str">
            <v>SHT0014041</v>
          </cell>
          <cell r="C4150" t="str">
            <v>吊环固定螺栓A</v>
          </cell>
        </row>
        <row r="4151">
          <cell r="B4151" t="str">
            <v>SCS0004651</v>
          </cell>
          <cell r="C4151" t="str">
            <v>调角器涡簧</v>
          </cell>
        </row>
        <row r="4152">
          <cell r="B4152" t="str">
            <v>RCA0000073</v>
          </cell>
          <cell r="C4152" t="str">
            <v>重卡内扶手右68A0单孔</v>
          </cell>
        </row>
        <row r="4153">
          <cell r="B4153" t="str">
            <v>RCA0000076</v>
          </cell>
          <cell r="C4153" t="str">
            <v>重卡内扶手右单孔</v>
          </cell>
        </row>
        <row r="4154">
          <cell r="B4154" t="str">
            <v>SLT0010603</v>
          </cell>
          <cell r="C4154" t="str">
            <v>副驾靠背左侧护板</v>
          </cell>
        </row>
        <row r="4155">
          <cell r="B4155" t="str">
            <v>REM0002258</v>
          </cell>
          <cell r="C4155" t="str">
            <v>T7H左反光罩</v>
          </cell>
        </row>
        <row r="4156">
          <cell r="B4156" t="str">
            <v>REM0002286</v>
          </cell>
          <cell r="C4156" t="str">
            <v>T7H右反光罩</v>
          </cell>
        </row>
        <row r="4157">
          <cell r="B4157" t="str">
            <v>SCS0004521</v>
          </cell>
          <cell r="C4157" t="str">
            <v>调角器涡簧</v>
          </cell>
        </row>
        <row r="4158">
          <cell r="B4158" t="str">
            <v>SCS0003301</v>
          </cell>
          <cell r="C4158" t="str">
            <v>四分靠背调角器罩左</v>
          </cell>
        </row>
        <row r="4159">
          <cell r="B4159" t="str">
            <v>SHT0012040</v>
          </cell>
          <cell r="C4159" t="str">
            <v>升降器连接异形螺母</v>
          </cell>
        </row>
        <row r="4160">
          <cell r="B4160" t="str">
            <v>SLT0000596</v>
          </cell>
          <cell r="C4160" t="str">
            <v>K1窄车地板挂钩</v>
          </cell>
        </row>
        <row r="4161">
          <cell r="B4161" t="str">
            <v>SLT0010373</v>
          </cell>
          <cell r="C4161" t="str">
            <v>中间靠背左侧护板</v>
          </cell>
        </row>
        <row r="4162">
          <cell r="B4162" t="str">
            <v>SHT0012040</v>
          </cell>
          <cell r="C4162" t="str">
            <v>升降器连接异形螺母</v>
          </cell>
        </row>
        <row r="4163">
          <cell r="B4163" t="str">
            <v>SHT0001917</v>
          </cell>
          <cell r="C4163" t="str">
            <v>支架横梁</v>
          </cell>
        </row>
        <row r="4164">
          <cell r="B4164" t="str">
            <v>SHT0010122</v>
          </cell>
          <cell r="C4164" t="str">
            <v>座框旋转螺栓轴套</v>
          </cell>
        </row>
        <row r="4165">
          <cell r="B4165" t="str">
            <v>REM0001919</v>
          </cell>
          <cell r="C4165" t="str">
            <v>仿丰田镜片</v>
          </cell>
        </row>
        <row r="4166">
          <cell r="B4166" t="str">
            <v>RIM0000121</v>
          </cell>
          <cell r="C4166" t="str">
            <v>M20室内镜杆</v>
          </cell>
        </row>
        <row r="4167">
          <cell r="B4167" t="str">
            <v>RIM0000121</v>
          </cell>
          <cell r="C4167" t="str">
            <v>M20室内镜杆</v>
          </cell>
        </row>
        <row r="4168">
          <cell r="B4168" t="str">
            <v>SCS0004174</v>
          </cell>
          <cell r="C4168" t="str">
            <v>B40L中改杯托</v>
          </cell>
        </row>
        <row r="4169">
          <cell r="B4169" t="str">
            <v>SCS0004174</v>
          </cell>
          <cell r="C4169" t="str">
            <v>B40L中改杯托</v>
          </cell>
        </row>
        <row r="4170">
          <cell r="B4170" t="str">
            <v>SHT0012282</v>
          </cell>
          <cell r="C4170" t="str">
            <v>腰托开关安装钣金</v>
          </cell>
        </row>
        <row r="4171">
          <cell r="B4171" t="str">
            <v>REM0002190</v>
          </cell>
          <cell r="C4171" t="str">
            <v>B40左电调整机构线束</v>
          </cell>
        </row>
        <row r="4172">
          <cell r="B4172" t="str">
            <v>REM0002191</v>
          </cell>
          <cell r="C4172" t="str">
            <v>B40右电调整机构线束</v>
          </cell>
        </row>
        <row r="4173">
          <cell r="B4173" t="str">
            <v>SCS0005275</v>
          </cell>
          <cell r="C4173" t="str">
            <v>扶手外圈支撑钢线</v>
          </cell>
        </row>
        <row r="4174">
          <cell r="B4174" t="str">
            <v>REM0002065</v>
          </cell>
          <cell r="C4174" t="str">
            <v>0.75平方黄线</v>
          </cell>
        </row>
        <row r="4175">
          <cell r="B4175" t="str">
            <v>BFA0000306</v>
          </cell>
          <cell r="C4175" t="str">
            <v>坐垫台阶螺栓2</v>
          </cell>
        </row>
        <row r="4176">
          <cell r="B4176" t="str">
            <v>REM0002643</v>
          </cell>
          <cell r="C4176" t="str">
            <v>ETX改型前下装饰罩泡棉</v>
          </cell>
        </row>
        <row r="4177">
          <cell r="B4177" t="str">
            <v>BAS0010003</v>
          </cell>
          <cell r="C4177" t="str">
            <v>绞架轴套</v>
          </cell>
        </row>
        <row r="4178">
          <cell r="B4178" t="str">
            <v>BAS0000044</v>
          </cell>
          <cell r="C4178" t="str">
            <v>压力轴承（前调大孔）</v>
          </cell>
        </row>
        <row r="4179">
          <cell r="B4179" t="str">
            <v>RCA0000005</v>
          </cell>
          <cell r="C4179" t="str">
            <v>K1内扣盖海绵垫左</v>
          </cell>
        </row>
        <row r="4180">
          <cell r="B4180" t="str">
            <v>RCA0000006</v>
          </cell>
          <cell r="C4180" t="str">
            <v>K1内扣盖海绵垫右</v>
          </cell>
        </row>
        <row r="4181">
          <cell r="B4181" t="str">
            <v>REM0002981</v>
          </cell>
          <cell r="C4181" t="str">
            <v>BWL7500底座嵌件</v>
          </cell>
        </row>
        <row r="4182">
          <cell r="B4182" t="str">
            <v>REM0003330</v>
          </cell>
          <cell r="C4182" t="str">
            <v>华菱H08右置右镜杆(焊接)</v>
          </cell>
        </row>
        <row r="4183">
          <cell r="B4183" t="str">
            <v>RSM0000106</v>
          </cell>
          <cell r="C4183" t="str">
            <v>2020S室内镜框</v>
          </cell>
        </row>
        <row r="4184">
          <cell r="B4184" t="str">
            <v>SCS0004096</v>
          </cell>
          <cell r="C4184" t="str">
            <v>B40前排副司机调角手柄黑</v>
          </cell>
        </row>
        <row r="4185">
          <cell r="B4185" t="str">
            <v>SHT0001684</v>
          </cell>
          <cell r="C4185" t="str">
            <v>安全带出口罩壳固定卡片</v>
          </cell>
        </row>
        <row r="4186">
          <cell r="B4186" t="str">
            <v>SLT0010471</v>
          </cell>
          <cell r="C4186" t="str">
            <v>驾驶员座垫泡沫无纺布</v>
          </cell>
        </row>
        <row r="4187">
          <cell r="B4187" t="str">
            <v>SBS0010115</v>
          </cell>
          <cell r="C4187" t="str">
            <v>支腿上固定轴套</v>
          </cell>
        </row>
        <row r="4188">
          <cell r="B4188" t="str">
            <v>SCS0004578</v>
          </cell>
          <cell r="C4188" t="str">
            <v>调角器涡簧</v>
          </cell>
        </row>
        <row r="4189">
          <cell r="B4189" t="str">
            <v>SCS0007089</v>
          </cell>
          <cell r="C4189" t="str">
            <v>左座椅调角器连动杆</v>
          </cell>
        </row>
        <row r="4190">
          <cell r="B4190" t="str">
            <v>SHT0001398</v>
          </cell>
          <cell r="C4190" t="str">
            <v>压力轴承（侧调小孔）</v>
          </cell>
        </row>
        <row r="4191">
          <cell r="B4191" t="str">
            <v>SHT0001780</v>
          </cell>
          <cell r="C4191" t="str">
            <v>仰角调节机构钣金件1左</v>
          </cell>
        </row>
        <row r="4192">
          <cell r="B4192" t="str">
            <v>SHT0001910</v>
          </cell>
          <cell r="C4192" t="str">
            <v>前罩壳支撑板</v>
          </cell>
        </row>
        <row r="4193">
          <cell r="B4193" t="str">
            <v>SHT0012030</v>
          </cell>
          <cell r="C4193" t="str">
            <v>内绞架左侧轴套</v>
          </cell>
        </row>
        <row r="4194">
          <cell r="B4194" t="str">
            <v>SHT0012049</v>
          </cell>
          <cell r="C4194" t="str">
            <v>拉簧固定钢丝</v>
          </cell>
        </row>
        <row r="4195">
          <cell r="B4195" t="str">
            <v>SHT0012118</v>
          </cell>
          <cell r="C4195" t="str">
            <v>纵梁支撑轴套</v>
          </cell>
        </row>
        <row r="4196">
          <cell r="B4196" t="str">
            <v>SHT0014511</v>
          </cell>
          <cell r="C4196" t="str">
            <v>H6阻尼器金属轴套</v>
          </cell>
        </row>
        <row r="4197">
          <cell r="B4197" t="str">
            <v>TST0000129</v>
          </cell>
          <cell r="C4197" t="str">
            <v>φ10*140内方螺丝</v>
          </cell>
        </row>
        <row r="4198">
          <cell r="B4198" t="str">
            <v>SHT0002066</v>
          </cell>
          <cell r="C4198" t="str">
            <v>风扇固定支架</v>
          </cell>
        </row>
        <row r="4199">
          <cell r="B4199" t="str">
            <v>RIM0000076</v>
          </cell>
          <cell r="C4199" t="str">
            <v>1028室镜体压框黑色(套)</v>
          </cell>
        </row>
        <row r="4200">
          <cell r="B4200" t="str">
            <v>RIM0000077</v>
          </cell>
          <cell r="C4200" t="str">
            <v>1029室镜体压框黑色(套)</v>
          </cell>
        </row>
        <row r="4201">
          <cell r="B4201" t="str">
            <v>SHT0000583</v>
          </cell>
          <cell r="C4201" t="str">
            <v>H3升级司机总座罩壳(主)</v>
          </cell>
        </row>
        <row r="4202">
          <cell r="B4202" t="str">
            <v>SHT0000729</v>
          </cell>
          <cell r="C4202" t="str">
            <v>H3升级副司机总座罩壳</v>
          </cell>
        </row>
        <row r="4203">
          <cell r="B4203" t="str">
            <v>SCS0004639</v>
          </cell>
          <cell r="C4203" t="str">
            <v>副驾气囊固定板</v>
          </cell>
        </row>
        <row r="4204">
          <cell r="B4204" t="str">
            <v>SCS0004640</v>
          </cell>
          <cell r="C4204" t="str">
            <v>主驾气囊固定板</v>
          </cell>
        </row>
        <row r="4205">
          <cell r="B4205" t="str">
            <v>SHT0001020</v>
          </cell>
          <cell r="C4205" t="str">
            <v>调角器右上连接板</v>
          </cell>
        </row>
        <row r="4206">
          <cell r="B4206" t="str">
            <v>SHT0001022</v>
          </cell>
          <cell r="C4206" t="str">
            <v>调角器左上连接板</v>
          </cell>
        </row>
        <row r="4207">
          <cell r="B4207" t="str">
            <v>SHT0001161</v>
          </cell>
          <cell r="C4207" t="str">
            <v>气囊上支架右片</v>
          </cell>
        </row>
        <row r="4208">
          <cell r="B4208" t="str">
            <v>SHT0001162</v>
          </cell>
          <cell r="C4208" t="str">
            <v>气囊上支架左片</v>
          </cell>
        </row>
        <row r="4209">
          <cell r="B4209" t="str">
            <v>RCA0000123</v>
          </cell>
          <cell r="C4209" t="str">
            <v>文件柜焊接总成</v>
          </cell>
        </row>
        <row r="4210">
          <cell r="B4210" t="str">
            <v>RCA0000123</v>
          </cell>
          <cell r="C4210" t="str">
            <v>文件柜焊接总成</v>
          </cell>
        </row>
        <row r="4211">
          <cell r="B4211" t="str">
            <v>SHT0001185</v>
          </cell>
          <cell r="C4211" t="str">
            <v>连接杆1</v>
          </cell>
        </row>
        <row r="4212">
          <cell r="B4212" t="str">
            <v>SHT0002038</v>
          </cell>
          <cell r="C4212" t="str">
            <v>阻尼器上固定轴</v>
          </cell>
        </row>
        <row r="4213">
          <cell r="B4213" t="str">
            <v>REM0000849</v>
          </cell>
          <cell r="C4213" t="str">
            <v>M50N左密封垫</v>
          </cell>
        </row>
        <row r="4214">
          <cell r="B4214" t="str">
            <v>REM0001991</v>
          </cell>
          <cell r="C4214" t="str">
            <v>欧马克室内镜杆(黑色)</v>
          </cell>
        </row>
        <row r="4215">
          <cell r="B4215" t="str">
            <v>REM0001991</v>
          </cell>
          <cell r="C4215" t="str">
            <v>欧马克室内镜杆(黑色)</v>
          </cell>
        </row>
        <row r="4216">
          <cell r="B4216" t="str">
            <v>REM0002933</v>
          </cell>
          <cell r="C4216" t="str">
            <v>驭菱灰镜杆</v>
          </cell>
        </row>
        <row r="4217">
          <cell r="B4217" t="str">
            <v>RCA0000072</v>
          </cell>
          <cell r="C4217" t="str">
            <v>重卡内扶手左66A0双孔</v>
          </cell>
        </row>
        <row r="4218">
          <cell r="B4218" t="str">
            <v>RCA0000077</v>
          </cell>
          <cell r="C4218" t="str">
            <v>重卡内扶手左双孔</v>
          </cell>
        </row>
        <row r="4219">
          <cell r="B4219" t="str">
            <v>SLT0002546</v>
          </cell>
          <cell r="C4219" t="str">
            <v>靠背调角器涡簧</v>
          </cell>
        </row>
        <row r="4220">
          <cell r="B4220" t="str">
            <v>SHT0001011</v>
          </cell>
          <cell r="C4220" t="str">
            <v>左加强板</v>
          </cell>
        </row>
        <row r="4221">
          <cell r="B4221" t="str">
            <v>REM0000972</v>
          </cell>
          <cell r="C4221" t="str">
            <v>ETX护套(有柱)</v>
          </cell>
        </row>
        <row r="4222">
          <cell r="B4222" t="str">
            <v>BFA0000355</v>
          </cell>
          <cell r="C4222" t="str">
            <v>阻尼器上固定轴</v>
          </cell>
        </row>
        <row r="4223">
          <cell r="B4223" t="str">
            <v>REM0001796</v>
          </cell>
          <cell r="C4223" t="str">
            <v>重卡2号直烧镜片</v>
          </cell>
        </row>
        <row r="4224">
          <cell r="B4224" t="str">
            <v>BPC0000044</v>
          </cell>
          <cell r="C4224" t="str">
            <v>直通快速插头</v>
          </cell>
        </row>
        <row r="4225">
          <cell r="B4225" t="str">
            <v>SLT0002124</v>
          </cell>
          <cell r="C4225" t="str">
            <v>驾驶员U型把手</v>
          </cell>
        </row>
        <row r="4226">
          <cell r="B4226" t="str">
            <v>SLT0010297</v>
          </cell>
          <cell r="C4226" t="str">
            <v>驾驶员滑轨U型把手</v>
          </cell>
        </row>
        <row r="4227">
          <cell r="B4227" t="str">
            <v>BPC0000039</v>
          </cell>
          <cell r="C4227" t="str">
            <v>气管PAφ6*4*900</v>
          </cell>
        </row>
        <row r="4228">
          <cell r="B4228" t="str">
            <v>BPC0000044</v>
          </cell>
          <cell r="C4228" t="str">
            <v>直通快速插头</v>
          </cell>
        </row>
        <row r="4229">
          <cell r="B4229" t="str">
            <v>SLT0010297</v>
          </cell>
          <cell r="C4229" t="str">
            <v>驾驶员滑轨U型把手</v>
          </cell>
        </row>
        <row r="4230">
          <cell r="B4230" t="str">
            <v>SHT0012902</v>
          </cell>
          <cell r="C4230" t="str">
            <v>2.0右舵仰角调节手柄标识</v>
          </cell>
        </row>
        <row r="4231">
          <cell r="B4231" t="str">
            <v>SHT0012902</v>
          </cell>
          <cell r="C4231" t="str">
            <v>2.0右舵仰角调节手柄标识</v>
          </cell>
        </row>
        <row r="4232">
          <cell r="B4232" t="str">
            <v>SLT0002701</v>
          </cell>
          <cell r="C4232" t="str">
            <v>K1-6486十人铰链（大）</v>
          </cell>
        </row>
        <row r="4233">
          <cell r="B4233" t="str">
            <v>TMA0000114</v>
          </cell>
          <cell r="C4233" t="str">
            <v>502胶水</v>
          </cell>
        </row>
        <row r="4234">
          <cell r="B4234" t="str">
            <v>SLT0010437</v>
          </cell>
          <cell r="C4234" t="str">
            <v>副驾靠背头枕支撑杆</v>
          </cell>
        </row>
        <row r="4235">
          <cell r="B4235" t="str">
            <v>RIM0000139</v>
          </cell>
          <cell r="C4235" t="str">
            <v>1605室内新杆（新程）</v>
          </cell>
        </row>
        <row r="4236">
          <cell r="B4236" t="str">
            <v>SHT0011964</v>
          </cell>
          <cell r="C4236" t="str">
            <v>2.0座椅调角器手柄带标识</v>
          </cell>
        </row>
        <row r="4237">
          <cell r="B4237" t="str">
            <v>SHT0011964</v>
          </cell>
          <cell r="C4237" t="str">
            <v>2.0座椅调角器手柄带标识</v>
          </cell>
        </row>
        <row r="4238">
          <cell r="B4238" t="str">
            <v>REM0002775</v>
          </cell>
          <cell r="C4238" t="str">
            <v>后视镜小双面胶（左）</v>
          </cell>
        </row>
        <row r="4239">
          <cell r="B4239" t="str">
            <v>REM0002776</v>
          </cell>
          <cell r="C4239" t="str">
            <v>后视镜小双面胶（右）</v>
          </cell>
        </row>
        <row r="4240">
          <cell r="B4240" t="str">
            <v>REM0001883</v>
          </cell>
          <cell r="C4240" t="str">
            <v>时代镜座左实</v>
          </cell>
        </row>
        <row r="4241">
          <cell r="B4241" t="str">
            <v>SLT0010366</v>
          </cell>
          <cell r="C4241" t="str">
            <v>中间靠背支撑钣金</v>
          </cell>
        </row>
        <row r="4242">
          <cell r="B4242" t="str">
            <v>SCS0004187</v>
          </cell>
          <cell r="C4242" t="str">
            <v>座垫挂钩</v>
          </cell>
        </row>
        <row r="4243">
          <cell r="B4243" t="str">
            <v>REM0001132</v>
          </cell>
          <cell r="C4243" t="str">
            <v>B80C左电折压板</v>
          </cell>
        </row>
        <row r="4244">
          <cell r="B4244" t="str">
            <v>REM0001155</v>
          </cell>
          <cell r="C4244" t="str">
            <v>B80C右电折压板</v>
          </cell>
        </row>
        <row r="4245">
          <cell r="B4245" t="str">
            <v>REM0001132</v>
          </cell>
          <cell r="C4245" t="str">
            <v>B80C左电折压板</v>
          </cell>
        </row>
        <row r="4246">
          <cell r="B4246" t="str">
            <v>REM0001155</v>
          </cell>
          <cell r="C4246" t="str">
            <v>B80C右电折压板</v>
          </cell>
        </row>
        <row r="4247">
          <cell r="B4247" t="str">
            <v>SCS0004249</v>
          </cell>
          <cell r="C4247" t="str">
            <v>右座椅靠背背板</v>
          </cell>
        </row>
        <row r="4248">
          <cell r="B4248" t="str">
            <v>SLT0010625</v>
          </cell>
          <cell r="C4248" t="str">
            <v>副靠背总成包装袋</v>
          </cell>
        </row>
        <row r="4249">
          <cell r="B4249" t="str">
            <v>SCS0004249</v>
          </cell>
          <cell r="C4249" t="str">
            <v>右座椅靠背背板</v>
          </cell>
        </row>
        <row r="4250">
          <cell r="B4250" t="str">
            <v>SHT0012094</v>
          </cell>
          <cell r="C4250" t="str">
            <v>下限位胶敦</v>
          </cell>
        </row>
        <row r="4251">
          <cell r="B4251" t="str">
            <v>SLT0010534</v>
          </cell>
          <cell r="C4251" t="str">
            <v>下限位块</v>
          </cell>
        </row>
        <row r="4252">
          <cell r="B4252" t="str">
            <v>REM0001902</v>
          </cell>
          <cell r="C4252" t="str">
            <v>捷运左上支架密封圈</v>
          </cell>
        </row>
        <row r="4253">
          <cell r="B4253" t="str">
            <v>REM0001909</v>
          </cell>
          <cell r="C4253" t="str">
            <v>捷运右上支架密封圈</v>
          </cell>
        </row>
        <row r="4254">
          <cell r="B4254" t="str">
            <v>SBS0010032</v>
          </cell>
          <cell r="C4254" t="str">
            <v>司机左护盖</v>
          </cell>
        </row>
        <row r="4255">
          <cell r="B4255" t="str">
            <v>SLT0000312</v>
          </cell>
          <cell r="C4255" t="str">
            <v>K1司机护盖（左）</v>
          </cell>
        </row>
        <row r="4256">
          <cell r="B4256" t="str">
            <v>SBS0010038</v>
          </cell>
          <cell r="C4256" t="str">
            <v>副司机右护盖</v>
          </cell>
        </row>
        <row r="4257">
          <cell r="B4257" t="str">
            <v>SLT0000360</v>
          </cell>
          <cell r="C4257" t="str">
            <v>K1副司机护盖（右）</v>
          </cell>
        </row>
        <row r="4258">
          <cell r="B4258" t="str">
            <v>SHT0001954</v>
          </cell>
          <cell r="C4258" t="str">
            <v>支撑框线组件</v>
          </cell>
        </row>
        <row r="4259">
          <cell r="B4259" t="str">
            <v>REM0000579</v>
          </cell>
          <cell r="C4259" t="str">
            <v>豪泺大镜头支撑板</v>
          </cell>
        </row>
        <row r="4260">
          <cell r="B4260" t="str">
            <v>REM0000579</v>
          </cell>
          <cell r="C4260" t="str">
            <v>豪泺大镜头支撑板</v>
          </cell>
        </row>
        <row r="4261">
          <cell r="B4261" t="str">
            <v>SCS0001037</v>
          </cell>
          <cell r="C4261" t="str">
            <v>靠背骨架左连接板总成</v>
          </cell>
        </row>
        <row r="4262">
          <cell r="B4262" t="str">
            <v>SCS0001037</v>
          </cell>
          <cell r="C4262" t="str">
            <v>靠背骨架左连接板总成</v>
          </cell>
        </row>
        <row r="4263">
          <cell r="B4263" t="str">
            <v>REM0001108</v>
          </cell>
          <cell r="C4263" t="str">
            <v>线束合件插接器</v>
          </cell>
        </row>
        <row r="4264">
          <cell r="B4264" t="str">
            <v>SLT0010549</v>
          </cell>
          <cell r="C4264" t="str">
            <v>外绞架加强板</v>
          </cell>
        </row>
        <row r="4265">
          <cell r="B4265" t="str">
            <v>SHT0013345</v>
          </cell>
          <cell r="C4265" t="str">
            <v>下框后安装板</v>
          </cell>
        </row>
        <row r="4266">
          <cell r="B4266" t="str">
            <v>REM0000148</v>
          </cell>
          <cell r="C4266" t="str">
            <v>C35DB低配镜壳左</v>
          </cell>
        </row>
        <row r="4267">
          <cell r="B4267" t="str">
            <v>REM0000422</v>
          </cell>
          <cell r="C4267" t="str">
            <v>H4广角镜安装座</v>
          </cell>
        </row>
        <row r="4268">
          <cell r="B4268" t="str">
            <v>RCA0000096</v>
          </cell>
          <cell r="C4268" t="str">
            <v>登车扶手(同09)</v>
          </cell>
        </row>
        <row r="4269">
          <cell r="B4269" t="str">
            <v>SLT0002562</v>
          </cell>
          <cell r="C4269" t="str">
            <v>驾驶员头枕支撑杆</v>
          </cell>
        </row>
        <row r="4270">
          <cell r="B4270" t="str">
            <v>SHT0011778</v>
          </cell>
          <cell r="C4270" t="str">
            <v>坐框前梁</v>
          </cell>
        </row>
        <row r="4271">
          <cell r="B4271" t="str">
            <v>SHT0013936</v>
          </cell>
          <cell r="C4271" t="str">
            <v>分体靠背包装膜</v>
          </cell>
        </row>
        <row r="4272">
          <cell r="B4272" t="str">
            <v>SHT0013183</v>
          </cell>
          <cell r="C4272" t="str">
            <v>IGS垫圈</v>
          </cell>
        </row>
        <row r="4273">
          <cell r="B4273" t="str">
            <v>REM0001877</v>
          </cell>
          <cell r="C4273" t="str">
            <v>济南轻卡右舵镜杆左</v>
          </cell>
        </row>
        <row r="4274">
          <cell r="B4274" t="str">
            <v>REM0001878</v>
          </cell>
          <cell r="C4274" t="str">
            <v>济南轻卡右舵镜杆右</v>
          </cell>
        </row>
        <row r="4275">
          <cell r="B4275" t="str">
            <v>REM0002085</v>
          </cell>
          <cell r="C4275" t="str">
            <v>济南轻卡镜座右舵右喷涂</v>
          </cell>
        </row>
        <row r="4276">
          <cell r="B4276" t="str">
            <v>REM0002086</v>
          </cell>
          <cell r="C4276" t="str">
            <v>济南轻卡镜座右舵左喷涂</v>
          </cell>
        </row>
        <row r="4277">
          <cell r="B4277" t="str">
            <v>REM0002085</v>
          </cell>
          <cell r="C4277" t="str">
            <v>济南轻卡镜座右舵右喷涂</v>
          </cell>
        </row>
        <row r="4278">
          <cell r="B4278" t="str">
            <v>REM0002086</v>
          </cell>
          <cell r="C4278" t="str">
            <v>济南轻卡镜座右舵左喷涂</v>
          </cell>
        </row>
        <row r="4279">
          <cell r="B4279" t="str">
            <v>SHT0002246</v>
          </cell>
          <cell r="C4279" t="str">
            <v>主驾安全带上悬置安装板</v>
          </cell>
        </row>
        <row r="4280">
          <cell r="B4280" t="str">
            <v>SHT0002253</v>
          </cell>
          <cell r="C4280" t="str">
            <v>副驾安全带上悬置安装板</v>
          </cell>
        </row>
        <row r="4281">
          <cell r="B4281" t="str">
            <v>SHT0000156</v>
          </cell>
          <cell r="C4281" t="str">
            <v>H3改型副司机右侧罩壳</v>
          </cell>
        </row>
        <row r="4282">
          <cell r="B4282" t="str">
            <v>SHT0000590</v>
          </cell>
          <cell r="C4282" t="str">
            <v>H3改型司机调角器右罩壳</v>
          </cell>
        </row>
        <row r="4283">
          <cell r="B4283" t="str">
            <v>TST0001110</v>
          </cell>
          <cell r="C4283" t="str">
            <v>圆磁</v>
          </cell>
        </row>
        <row r="4284">
          <cell r="B4284" t="str">
            <v>TST0000268</v>
          </cell>
          <cell r="C4284" t="str">
            <v>直套φ14*25</v>
          </cell>
        </row>
        <row r="4285">
          <cell r="B4285" t="str">
            <v>SHT0000097</v>
          </cell>
          <cell r="C4285" t="str">
            <v>左侧升降器手柄前</v>
          </cell>
        </row>
        <row r="4286">
          <cell r="B4286" t="str">
            <v>REM0000973</v>
          </cell>
          <cell r="C4286" t="str">
            <v>ETX窄车主镜杆</v>
          </cell>
        </row>
        <row r="4287">
          <cell r="B4287" t="str">
            <v>SBS0010073</v>
          </cell>
          <cell r="C4287" t="str">
            <v>四人联体座椅左护壳</v>
          </cell>
        </row>
        <row r="4288">
          <cell r="B4288" t="str">
            <v>SBS0010074</v>
          </cell>
          <cell r="C4288" t="str">
            <v>四人联体座椅右护壳</v>
          </cell>
        </row>
        <row r="4289">
          <cell r="B4289" t="str">
            <v>SLT0000440</v>
          </cell>
          <cell r="C4289" t="str">
            <v>K1四人连体护盖（左）</v>
          </cell>
        </row>
        <row r="4290">
          <cell r="B4290" t="str">
            <v>SLT0000441</v>
          </cell>
          <cell r="C4290" t="str">
            <v>K1四人连体护盖（右）</v>
          </cell>
        </row>
        <row r="4291">
          <cell r="B4291" t="str">
            <v>SBS0010171</v>
          </cell>
          <cell r="C4291" t="str">
            <v>K1扶手米黄色</v>
          </cell>
        </row>
        <row r="4292">
          <cell r="B4292" t="str">
            <v>SLT0000378</v>
          </cell>
          <cell r="C4292" t="str">
            <v>K1扶手黑</v>
          </cell>
        </row>
        <row r="4293">
          <cell r="B4293" t="str">
            <v>SCS0007071</v>
          </cell>
          <cell r="C4293" t="str">
            <v>前排坐垫泡沫U型钢丝</v>
          </cell>
        </row>
        <row r="4294">
          <cell r="B4294" t="str">
            <v>SHT0002386</v>
          </cell>
          <cell r="C4294" t="str">
            <v>连接板总成L</v>
          </cell>
        </row>
        <row r="4295">
          <cell r="B4295" t="str">
            <v>SHT0002387</v>
          </cell>
          <cell r="C4295" t="str">
            <v>连接板总成R</v>
          </cell>
        </row>
        <row r="4296">
          <cell r="B4296" t="str">
            <v>BFA0000305</v>
          </cell>
          <cell r="C4296" t="str">
            <v>靠背台阶螺栓1</v>
          </cell>
        </row>
        <row r="4297">
          <cell r="B4297" t="str">
            <v>SCS0011618</v>
          </cell>
          <cell r="C4297" t="str">
            <v>靠背复位卷簧</v>
          </cell>
        </row>
        <row r="4298">
          <cell r="B4298" t="str">
            <v>SLT0001679</v>
          </cell>
          <cell r="C4298" t="str">
            <v>副驾支撑杆长</v>
          </cell>
        </row>
        <row r="4299">
          <cell r="B4299" t="str">
            <v>SLT0001679</v>
          </cell>
          <cell r="C4299" t="str">
            <v>副驾支撑杆长</v>
          </cell>
        </row>
        <row r="4300">
          <cell r="B4300" t="str">
            <v>SCS0004420</v>
          </cell>
          <cell r="C4300" t="str">
            <v>左座椅座泡棉前支撑钢丝</v>
          </cell>
        </row>
        <row r="4301">
          <cell r="B4301" t="str">
            <v>SCS0005608</v>
          </cell>
          <cell r="C4301" t="str">
            <v>六分背锁支架</v>
          </cell>
        </row>
        <row r="4302">
          <cell r="B4302" t="str">
            <v>SCS0005942</v>
          </cell>
          <cell r="C4302" t="str">
            <v>四分背锁支架</v>
          </cell>
        </row>
        <row r="4303">
          <cell r="B4303" t="str">
            <v>SLT0000069</v>
          </cell>
          <cell r="C4303" t="str">
            <v>合页</v>
          </cell>
        </row>
        <row r="4304">
          <cell r="B4304" t="str">
            <v>SCS0004406</v>
          </cell>
          <cell r="C4304" t="str">
            <v>中改右侧扣手支架</v>
          </cell>
        </row>
        <row r="4305">
          <cell r="B4305" t="str">
            <v>SCS0004407</v>
          </cell>
          <cell r="C4305" t="str">
            <v>中改左侧扣手支架</v>
          </cell>
        </row>
        <row r="4306">
          <cell r="B4306" t="str">
            <v>SCS0005775</v>
          </cell>
          <cell r="C4306" t="str">
            <v>轴套B-18989</v>
          </cell>
        </row>
        <row r="4307">
          <cell r="B4307" t="str">
            <v>RCA0000099</v>
          </cell>
          <cell r="C4307" t="str">
            <v>登车拉手</v>
          </cell>
        </row>
        <row r="4308">
          <cell r="B4308" t="str">
            <v>SHT0010788</v>
          </cell>
          <cell r="C4308" t="str">
            <v>仰角调节限位柱</v>
          </cell>
        </row>
        <row r="4309">
          <cell r="B4309" t="str">
            <v>SHT0011237</v>
          </cell>
          <cell r="C4309" t="str">
            <v>内绞架固定块支撑轴套</v>
          </cell>
        </row>
        <row r="4310">
          <cell r="B4310" t="str">
            <v>SHT0011363</v>
          </cell>
          <cell r="C4310" t="str">
            <v>焊接轴套</v>
          </cell>
        </row>
        <row r="4311">
          <cell r="B4311" t="str">
            <v>SHT0011395</v>
          </cell>
          <cell r="C4311" t="str">
            <v>滑轨手柄销套</v>
          </cell>
        </row>
        <row r="4312">
          <cell r="B4312" t="str">
            <v>BEC0000049</v>
          </cell>
          <cell r="C4312" t="str">
            <v>AMP282104-1 插接件护套</v>
          </cell>
        </row>
        <row r="4313">
          <cell r="B4313" t="str">
            <v>BFA0000572</v>
          </cell>
          <cell r="C4313" t="str">
            <v>美纹纸</v>
          </cell>
        </row>
        <row r="4314">
          <cell r="B4314" t="str">
            <v>TST0000296</v>
          </cell>
          <cell r="C4314" t="str">
            <v>气动改锥头</v>
          </cell>
        </row>
        <row r="4315">
          <cell r="B4315" t="str">
            <v>TST0000372</v>
          </cell>
          <cell r="C4315" t="str">
            <v>生料带</v>
          </cell>
        </row>
        <row r="4316">
          <cell r="B4316" t="str">
            <v>TST0000715</v>
          </cell>
          <cell r="C4316" t="str">
            <v>小纱剪</v>
          </cell>
        </row>
        <row r="4317">
          <cell r="B4317" t="str">
            <v>TST0000768</v>
          </cell>
          <cell r="C4317" t="str">
            <v>刚毛刷</v>
          </cell>
        </row>
        <row r="4318">
          <cell r="B4318" t="str">
            <v>TST0001741</v>
          </cell>
          <cell r="C4318" t="str">
            <v>小油壶</v>
          </cell>
        </row>
        <row r="4319">
          <cell r="B4319" t="str">
            <v>TSY0000847</v>
          </cell>
          <cell r="C4319" t="str">
            <v>绣花机梭芯</v>
          </cell>
        </row>
        <row r="4320">
          <cell r="B4320" t="str">
            <v>SHT0001900</v>
          </cell>
          <cell r="C4320" t="str">
            <v>卡板</v>
          </cell>
        </row>
        <row r="4321">
          <cell r="B4321" t="str">
            <v>TST0000296</v>
          </cell>
          <cell r="C4321" t="str">
            <v>气动改锥头</v>
          </cell>
        </row>
        <row r="4322">
          <cell r="B4322" t="str">
            <v>TST0000372</v>
          </cell>
          <cell r="C4322" t="str">
            <v>生料带</v>
          </cell>
        </row>
        <row r="4323">
          <cell r="B4323" t="str">
            <v>TST0000537</v>
          </cell>
          <cell r="C4323" t="str">
            <v>毛刷2寸</v>
          </cell>
        </row>
        <row r="4324">
          <cell r="B4324" t="str">
            <v>TST0001010</v>
          </cell>
          <cell r="C4324" t="str">
            <v>明线槽</v>
          </cell>
        </row>
        <row r="4325">
          <cell r="B4325" t="str">
            <v>TST0001022</v>
          </cell>
          <cell r="C4325" t="str">
            <v>卡子</v>
          </cell>
        </row>
        <row r="4326">
          <cell r="B4326" t="str">
            <v>TST0001149</v>
          </cell>
          <cell r="C4326" t="str">
            <v>排风扇</v>
          </cell>
        </row>
        <row r="4327">
          <cell r="B4327" t="str">
            <v>TST0001728</v>
          </cell>
          <cell r="C4327" t="str">
            <v>灯泡90W</v>
          </cell>
        </row>
        <row r="4328">
          <cell r="B4328" t="str">
            <v>RIM0000068</v>
          </cell>
          <cell r="C4328" t="str">
            <v>济南轻卡室内镜杆</v>
          </cell>
        </row>
        <row r="4329">
          <cell r="B4329" t="str">
            <v>RIM0000068</v>
          </cell>
          <cell r="C4329" t="str">
            <v>济南轻卡室内镜杆</v>
          </cell>
        </row>
        <row r="4330">
          <cell r="B4330" t="str">
            <v>REM0002868</v>
          </cell>
          <cell r="C4330" t="str">
            <v>A2衬套</v>
          </cell>
        </row>
        <row r="4331">
          <cell r="B4331" t="str">
            <v>SCS0000976</v>
          </cell>
          <cell r="C4331" t="str">
            <v>前排滑轨解锁手把</v>
          </cell>
        </row>
        <row r="4332">
          <cell r="B4332" t="str">
            <v>SCS0000976</v>
          </cell>
          <cell r="C4332" t="str">
            <v>前排滑轨解锁手把</v>
          </cell>
        </row>
        <row r="4333">
          <cell r="B4333" t="str">
            <v>BFA0000304</v>
          </cell>
          <cell r="C4333" t="str">
            <v>靠背台阶螺栓2</v>
          </cell>
        </row>
        <row r="4334">
          <cell r="B4334" t="str">
            <v>TSY0000534</v>
          </cell>
          <cell r="C4334" t="str">
            <v>黑色拉锁250cm</v>
          </cell>
        </row>
        <row r="4335">
          <cell r="B4335" t="str">
            <v>RIM0000144</v>
          </cell>
          <cell r="C4335" t="str">
            <v>1029室内镜镜框镜片组件</v>
          </cell>
        </row>
        <row r="4336">
          <cell r="B4336" t="str">
            <v>RIM0000147</v>
          </cell>
          <cell r="C4336" t="str">
            <v>1028室内镜镜框镜片组件</v>
          </cell>
        </row>
        <row r="4337">
          <cell r="B4337" t="str">
            <v>SHT0013146</v>
          </cell>
          <cell r="C4337" t="str">
            <v>后升降拉簧</v>
          </cell>
        </row>
        <row r="4338">
          <cell r="B4338" t="str">
            <v>SCS0004338</v>
          </cell>
          <cell r="C4338" t="str">
            <v>内前连动板总成</v>
          </cell>
        </row>
        <row r="4339">
          <cell r="B4339" t="str">
            <v>SCS0004340</v>
          </cell>
          <cell r="C4339" t="str">
            <v>外前连动板总成</v>
          </cell>
        </row>
        <row r="4340">
          <cell r="B4340" t="str">
            <v>RCA0000080</v>
          </cell>
          <cell r="C4340" t="str">
            <v>M31RB牌照板扣手</v>
          </cell>
        </row>
        <row r="4341">
          <cell r="B4341" t="str">
            <v>REM0002639</v>
          </cell>
          <cell r="C4341" t="str">
            <v>曼项目前下视镜镜座下盖</v>
          </cell>
        </row>
        <row r="4342">
          <cell r="B4342" t="str">
            <v>SHT0000774</v>
          </cell>
          <cell r="C4342" t="str">
            <v>上卧铺支座装饰罩左</v>
          </cell>
        </row>
        <row r="4343">
          <cell r="B4343" t="str">
            <v>SHT0000775</v>
          </cell>
          <cell r="C4343" t="str">
            <v>上卧铺支座装饰罩右</v>
          </cell>
        </row>
        <row r="4344">
          <cell r="B4344" t="str">
            <v>REM0001628</v>
          </cell>
          <cell r="C4344" t="str">
            <v>1475左镜片</v>
          </cell>
        </row>
        <row r="4345">
          <cell r="B4345" t="str">
            <v>REM0001639</v>
          </cell>
          <cell r="C4345" t="str">
            <v>1475右镜片</v>
          </cell>
        </row>
        <row r="4346">
          <cell r="B4346" t="str">
            <v>BSP0000088</v>
          </cell>
          <cell r="C4346" t="str">
            <v>靠背复位卷簧</v>
          </cell>
        </row>
        <row r="4347">
          <cell r="B4347" t="str">
            <v>SHT0000771</v>
          </cell>
          <cell r="C4347" t="str">
            <v>卧铺支座左侧罩壳</v>
          </cell>
        </row>
        <row r="4348">
          <cell r="B4348" t="str">
            <v>SHT0000772</v>
          </cell>
          <cell r="C4348" t="str">
            <v>卧铺支座右侧罩壳</v>
          </cell>
        </row>
        <row r="4349">
          <cell r="B4349" t="str">
            <v>RSM0000124</v>
          </cell>
          <cell r="C4349" t="str">
            <v>H4补盲镜胶垫</v>
          </cell>
        </row>
        <row r="4350">
          <cell r="B4350" t="str">
            <v>TST0000813</v>
          </cell>
          <cell r="C4350" t="str">
            <v>钥匙1-13</v>
          </cell>
        </row>
        <row r="4351">
          <cell r="B4351" t="str">
            <v>TST0001239</v>
          </cell>
          <cell r="C4351" t="str">
            <v>合金钢弹簧</v>
          </cell>
        </row>
        <row r="4352">
          <cell r="B4352" t="str">
            <v>TST0001421</v>
          </cell>
          <cell r="C4352" t="str">
            <v>标准杆φ3</v>
          </cell>
        </row>
        <row r="4353">
          <cell r="B4353" t="str">
            <v>BEC0010017</v>
          </cell>
          <cell r="C4353" t="str">
            <v>风扇保护壳</v>
          </cell>
        </row>
        <row r="4354">
          <cell r="B4354" t="str">
            <v>SHT0012148</v>
          </cell>
          <cell r="C4354" t="str">
            <v>后轴固定塑料件</v>
          </cell>
        </row>
        <row r="4355">
          <cell r="B4355" t="str">
            <v>BAS0000073</v>
          </cell>
          <cell r="C4355" t="str">
            <v>环箍</v>
          </cell>
        </row>
        <row r="4356">
          <cell r="B4356" t="str">
            <v>RCA0000184</v>
          </cell>
          <cell r="C4356" t="str">
            <v>登车扶手</v>
          </cell>
        </row>
        <row r="4357">
          <cell r="B4357" t="str">
            <v>RSM0000114</v>
          </cell>
          <cell r="C4357" t="str">
            <v>ETX改型高顶前下镜杆</v>
          </cell>
        </row>
        <row r="4358">
          <cell r="B4358" t="str">
            <v>BAS0000056</v>
          </cell>
          <cell r="C4358" t="str">
            <v>外绞架钢轴套</v>
          </cell>
        </row>
        <row r="4359">
          <cell r="B4359" t="str">
            <v>RSM0000055</v>
          </cell>
          <cell r="C4359" t="str">
            <v>济南轻卡左舵下视镜杆</v>
          </cell>
        </row>
        <row r="4360">
          <cell r="B4360" t="str">
            <v>RSM0000061</v>
          </cell>
          <cell r="C4360" t="str">
            <v>济南轻卡右舵下视镜杆</v>
          </cell>
        </row>
        <row r="4361">
          <cell r="B4361" t="str">
            <v>REM0000614</v>
          </cell>
          <cell r="C4361" t="str">
            <v>济南矿山车支架胶垫</v>
          </cell>
        </row>
        <row r="4362">
          <cell r="B4362" t="str">
            <v>SLT0000235</v>
          </cell>
          <cell r="C4362" t="str">
            <v>6486小拉杆</v>
          </cell>
        </row>
        <row r="4363">
          <cell r="B4363" t="str">
            <v>SLT0002791</v>
          </cell>
          <cell r="C4363" t="str">
            <v>6486小拉杆右舵</v>
          </cell>
        </row>
        <row r="4364">
          <cell r="B4364" t="str">
            <v>TST0000177</v>
          </cell>
          <cell r="C4364" t="str">
            <v>ф5.3*80冲针</v>
          </cell>
        </row>
        <row r="4365">
          <cell r="B4365" t="str">
            <v>TST0000345</v>
          </cell>
          <cell r="C4365" t="str">
            <v>塑料槽板</v>
          </cell>
        </row>
        <row r="4366">
          <cell r="B4366" t="str">
            <v>TST0000679</v>
          </cell>
          <cell r="C4366" t="str">
            <v>小灯泡24V</v>
          </cell>
        </row>
        <row r="4367">
          <cell r="B4367" t="str">
            <v>SCS0004337</v>
          </cell>
          <cell r="C4367" t="str">
            <v>主动头枕导套总成</v>
          </cell>
        </row>
        <row r="4368">
          <cell r="B4368" t="str">
            <v>SCS0003298</v>
          </cell>
          <cell r="C4368" t="str">
            <v>四分靠背调角器罩右</v>
          </cell>
        </row>
        <row r="4369">
          <cell r="B4369" t="str">
            <v>SCS0004978</v>
          </cell>
          <cell r="C4369" t="str">
            <v>豪华型后旋转管总成</v>
          </cell>
        </row>
        <row r="4370">
          <cell r="B4370" t="str">
            <v>SHT0001128</v>
          </cell>
          <cell r="C4370" t="str">
            <v>后安装板（右）</v>
          </cell>
        </row>
        <row r="4371">
          <cell r="B4371" t="str">
            <v>SHT0001129</v>
          </cell>
          <cell r="C4371" t="str">
            <v>后安装板（左）</v>
          </cell>
        </row>
        <row r="4372">
          <cell r="B4372" t="str">
            <v>REM0000931</v>
          </cell>
          <cell r="C4372" t="str">
            <v>B40右后视骨架低配</v>
          </cell>
        </row>
        <row r="4373">
          <cell r="B4373" t="str">
            <v>SHT0010726</v>
          </cell>
          <cell r="C4373" t="str">
            <v>直通变径接头</v>
          </cell>
        </row>
        <row r="4374">
          <cell r="B4374" t="str">
            <v>BFA0000634</v>
          </cell>
          <cell r="C4374" t="str">
            <v>M20带垫黑螺母</v>
          </cell>
        </row>
        <row r="4375">
          <cell r="B4375" t="str">
            <v>SHT0001144</v>
          </cell>
          <cell r="C4375" t="str">
            <v>总座主轴</v>
          </cell>
        </row>
        <row r="4376">
          <cell r="B4376" t="str">
            <v>SLT0010525</v>
          </cell>
          <cell r="C4376" t="str">
            <v>内外绞架连接螺栓</v>
          </cell>
        </row>
        <row r="4377">
          <cell r="B4377" t="str">
            <v>REM0000915</v>
          </cell>
          <cell r="C4377" t="str">
            <v>B40左后视骨架低配</v>
          </cell>
        </row>
        <row r="4378">
          <cell r="B4378" t="str">
            <v>REM0002712</v>
          </cell>
          <cell r="C4378" t="str">
            <v>1028后视镜镜片</v>
          </cell>
        </row>
        <row r="4379">
          <cell r="B4379" t="str">
            <v>TST0000957</v>
          </cell>
          <cell r="C4379" t="str">
            <v>瓷咀</v>
          </cell>
        </row>
        <row r="4380">
          <cell r="B4380" t="str">
            <v>TSY0000133</v>
          </cell>
          <cell r="C4380" t="str">
            <v>1B2490上卧铺拉带总成长</v>
          </cell>
        </row>
        <row r="4381">
          <cell r="B4381" t="str">
            <v>SBS0010178</v>
          </cell>
          <cell r="C4381" t="str">
            <v>K1右舵双人护罩右</v>
          </cell>
        </row>
        <row r="4382">
          <cell r="B4382" t="str">
            <v>SLT0000544</v>
          </cell>
          <cell r="C4382" t="str">
            <v>K1右舵双人中间护盖左</v>
          </cell>
        </row>
        <row r="4383">
          <cell r="B4383" t="str">
            <v>SLT0001707</v>
          </cell>
          <cell r="C4383" t="str">
            <v>主驾座椅防护罩</v>
          </cell>
        </row>
        <row r="4384">
          <cell r="B4384" t="str">
            <v>SBS0010043</v>
          </cell>
          <cell r="C4384" t="str">
            <v>双人中间右护盖</v>
          </cell>
        </row>
        <row r="4385">
          <cell r="B4385" t="str">
            <v>SBS0010174</v>
          </cell>
          <cell r="C4385" t="str">
            <v>K1双人中间护盖（右）</v>
          </cell>
        </row>
        <row r="4386">
          <cell r="B4386" t="str">
            <v>SLT0000382</v>
          </cell>
          <cell r="C4386" t="str">
            <v>K1双人中间护盖（右）</v>
          </cell>
        </row>
        <row r="4387">
          <cell r="B4387" t="str">
            <v>REM0000789</v>
          </cell>
          <cell r="C4387" t="str">
            <v>C33D下盖板左</v>
          </cell>
        </row>
        <row r="4388">
          <cell r="B4388" t="str">
            <v>REM0000816</v>
          </cell>
          <cell r="C4388" t="str">
            <v>C33D下盖板右</v>
          </cell>
        </row>
        <row r="4389">
          <cell r="B4389" t="str">
            <v>RCA0000103</v>
          </cell>
          <cell r="C4389" t="str">
            <v>乘客拉手(国五小卡2)</v>
          </cell>
        </row>
        <row r="4390">
          <cell r="B4390" t="str">
            <v>RCA0000104</v>
          </cell>
          <cell r="C4390" t="str">
            <v>乘客拉手</v>
          </cell>
        </row>
        <row r="4391">
          <cell r="B4391" t="str">
            <v>RCA0000180</v>
          </cell>
          <cell r="C4391" t="str">
            <v>A柱扶手</v>
          </cell>
        </row>
        <row r="4392">
          <cell r="B4392" t="str">
            <v>SHT0011056</v>
          </cell>
          <cell r="C4392" t="str">
            <v>阻尼拨杆连接塑料件</v>
          </cell>
        </row>
        <row r="4393">
          <cell r="B4393" t="str">
            <v>REM0001804</v>
          </cell>
          <cell r="C4393" t="str">
            <v>豪泺左下镜座盖</v>
          </cell>
        </row>
        <row r="4394">
          <cell r="B4394" t="str">
            <v>REM0001815</v>
          </cell>
          <cell r="C4394" t="str">
            <v>豪泺右下盖</v>
          </cell>
        </row>
        <row r="4395">
          <cell r="B4395" t="str">
            <v>SBS0010039</v>
          </cell>
          <cell r="C4395" t="str">
            <v>副司机左护盖</v>
          </cell>
        </row>
        <row r="4396">
          <cell r="B4396" t="str">
            <v>SLT0000359</v>
          </cell>
          <cell r="C4396" t="str">
            <v>K1副司机护盖（左）</v>
          </cell>
        </row>
        <row r="4397">
          <cell r="B4397" t="str">
            <v>REM0003235</v>
          </cell>
          <cell r="C4397" t="str">
            <v>出口澳洲加热片线束</v>
          </cell>
        </row>
        <row r="4398">
          <cell r="B4398" t="str">
            <v>SHT0001879</v>
          </cell>
          <cell r="C4398" t="str">
            <v>导向盒体</v>
          </cell>
        </row>
        <row r="4399">
          <cell r="B4399" t="str">
            <v>SHT0012010</v>
          </cell>
          <cell r="C4399" t="str">
            <v>升降调节左侧固定钣金</v>
          </cell>
        </row>
        <row r="4400">
          <cell r="B4400" t="str">
            <v>SLT0000118</v>
          </cell>
          <cell r="C4400" t="str">
            <v>M3后排护罩福田灰</v>
          </cell>
        </row>
        <row r="4401">
          <cell r="B4401" t="str">
            <v>SLT0000426</v>
          </cell>
          <cell r="C4401" t="str">
            <v>k1翻滚座包装膜</v>
          </cell>
        </row>
        <row r="4402">
          <cell r="B4402" t="str">
            <v>SCS0004405</v>
          </cell>
          <cell r="C4402" t="str">
            <v>中改扣手底座支架组件</v>
          </cell>
        </row>
        <row r="4403">
          <cell r="B4403" t="str">
            <v>RIM0000082</v>
          </cell>
          <cell r="C4403" t="str">
            <v>6486室内镜镜片</v>
          </cell>
        </row>
        <row r="4404">
          <cell r="B4404" t="str">
            <v>REM0000180</v>
          </cell>
          <cell r="C4404" t="str">
            <v>C35DB低配镜壳右</v>
          </cell>
        </row>
        <row r="4405">
          <cell r="B4405" t="str">
            <v>REM0001775</v>
          </cell>
          <cell r="C4405" t="str">
            <v>北奔下支座护罩</v>
          </cell>
        </row>
        <row r="4406">
          <cell r="B4406" t="str">
            <v>BFA0000616</v>
          </cell>
          <cell r="C4406" t="str">
            <v>ф12×100（内方螺丝）</v>
          </cell>
        </row>
        <row r="4407">
          <cell r="B4407" t="str">
            <v>SHT0010315</v>
          </cell>
          <cell r="C4407" t="str">
            <v>座框减震器连接轴</v>
          </cell>
        </row>
        <row r="4408">
          <cell r="B4408" t="str">
            <v>SHT0010052</v>
          </cell>
          <cell r="C4408" t="str">
            <v>阻尼器上固定钣金</v>
          </cell>
        </row>
        <row r="4409">
          <cell r="B4409" t="str">
            <v>REM0001677</v>
          </cell>
          <cell r="C4409" t="str">
            <v>H3镜杆夹板</v>
          </cell>
        </row>
        <row r="4410">
          <cell r="B4410" t="str">
            <v>SHT0001163</v>
          </cell>
          <cell r="C4410" t="str">
            <v>连杆板2(后）</v>
          </cell>
        </row>
        <row r="4411">
          <cell r="B4411" t="str">
            <v>SLT0000469</v>
          </cell>
          <cell r="C4411" t="str">
            <v>k1三人座包装膜</v>
          </cell>
        </row>
        <row r="4412">
          <cell r="B4412" t="str">
            <v>TSY0000344</v>
          </cell>
          <cell r="C4412" t="str">
            <v>100g无纺布</v>
          </cell>
        </row>
        <row r="4413">
          <cell r="B4413" t="str">
            <v>REM0001904</v>
          </cell>
          <cell r="C4413" t="str">
            <v>捷运路面镜密封圈</v>
          </cell>
        </row>
        <row r="4414">
          <cell r="B4414" t="str">
            <v>SHT0013857</v>
          </cell>
          <cell r="C4414" t="str">
            <v>驾驶员下安全带导向钢丝</v>
          </cell>
        </row>
        <row r="4415">
          <cell r="B4415" t="str">
            <v>SHT0013860</v>
          </cell>
          <cell r="C4415" t="str">
            <v>副驾下安全带导向钢丝</v>
          </cell>
        </row>
        <row r="4416">
          <cell r="B4416" t="str">
            <v>REM0003020</v>
          </cell>
          <cell r="C4416" t="str">
            <v>豪泺经济型镜座（带齿）</v>
          </cell>
        </row>
        <row r="4417">
          <cell r="B4417" t="str">
            <v>REM0003021</v>
          </cell>
          <cell r="C4417" t="str">
            <v>豪泺经济型镜座（不带齿）</v>
          </cell>
        </row>
        <row r="4418">
          <cell r="B4418" t="str">
            <v>SHT0001189</v>
          </cell>
          <cell r="C4418" t="str">
            <v>手轮连接杆</v>
          </cell>
        </row>
        <row r="4419">
          <cell r="B4419" t="str">
            <v>REM0000988</v>
          </cell>
          <cell r="C4419" t="str">
            <v>H4改型镜体左上右下盖03</v>
          </cell>
        </row>
        <row r="4420">
          <cell r="B4420" t="str">
            <v>REM0001089</v>
          </cell>
          <cell r="C4420" t="str">
            <v>VT左后视镜镜体下罩L4</v>
          </cell>
        </row>
        <row r="4421">
          <cell r="B4421" t="str">
            <v>REM0001094</v>
          </cell>
          <cell r="C4421" t="str">
            <v>VT右后视镜镜体下罩R4</v>
          </cell>
        </row>
        <row r="4422">
          <cell r="B4422" t="str">
            <v>SHT0014613</v>
          </cell>
          <cell r="C4422" t="str">
            <v>仰角手柄</v>
          </cell>
        </row>
        <row r="4423">
          <cell r="B4423" t="str">
            <v>SLT0010597</v>
          </cell>
          <cell r="C4423" t="str">
            <v>副驾靠背无纺布</v>
          </cell>
        </row>
        <row r="4424">
          <cell r="B4424" t="str">
            <v>SCS0007088</v>
          </cell>
          <cell r="C4424" t="str">
            <v>右座椅调角器连动杆</v>
          </cell>
        </row>
        <row r="4425">
          <cell r="B4425" t="str">
            <v>TST0000724</v>
          </cell>
          <cell r="C4425" t="str">
            <v>塑料压脚</v>
          </cell>
        </row>
        <row r="4426">
          <cell r="B4426" t="str">
            <v>BAS0000046</v>
          </cell>
          <cell r="C4426" t="str">
            <v>内绞架固定轴套</v>
          </cell>
        </row>
        <row r="4427">
          <cell r="B4427" t="str">
            <v>TST0000942</v>
          </cell>
          <cell r="C4427" t="str">
            <v>钨极夹</v>
          </cell>
        </row>
        <row r="4428">
          <cell r="B4428" t="str">
            <v>SHT0010226</v>
          </cell>
          <cell r="C4428" t="str">
            <v>仰角连杆3左侧钣金</v>
          </cell>
        </row>
        <row r="4429">
          <cell r="B4429" t="str">
            <v>SHT0010227</v>
          </cell>
          <cell r="C4429" t="str">
            <v>仰角连杆3右侧钣金</v>
          </cell>
        </row>
        <row r="4430">
          <cell r="B4430" t="str">
            <v>SLT0000056</v>
          </cell>
          <cell r="C4430" t="str">
            <v>M3右舵司机背滑轨钢丝</v>
          </cell>
        </row>
        <row r="4431">
          <cell r="B4431" t="str">
            <v>SHT0010203</v>
          </cell>
          <cell r="C4431" t="str">
            <v>内绞架固定块</v>
          </cell>
        </row>
        <row r="4432">
          <cell r="B4432" t="str">
            <v>SLT0000431</v>
          </cell>
          <cell r="C4432" t="str">
            <v>前翻滚座椅挂钩总成</v>
          </cell>
        </row>
        <row r="4433">
          <cell r="B4433" t="str">
            <v>SHT0012896</v>
          </cell>
          <cell r="C4433" t="str">
            <v>2.0右舵调角器手柄标识</v>
          </cell>
        </row>
        <row r="4434">
          <cell r="B4434" t="str">
            <v>SHT0012896</v>
          </cell>
          <cell r="C4434" t="str">
            <v>2.0右舵调角器手柄标识</v>
          </cell>
        </row>
        <row r="4435">
          <cell r="B4435" t="str">
            <v>SBS0010031</v>
          </cell>
          <cell r="C4435" t="str">
            <v>司机右护盖</v>
          </cell>
        </row>
        <row r="4436">
          <cell r="B4436" t="str">
            <v>SLT0000313</v>
          </cell>
          <cell r="C4436" t="str">
            <v>K1司机护盖（右）</v>
          </cell>
        </row>
        <row r="4437">
          <cell r="B4437" t="str">
            <v>SBS0010116</v>
          </cell>
          <cell r="C4437" t="str">
            <v>主驾左支腿前轴套</v>
          </cell>
        </row>
        <row r="4438">
          <cell r="B4438" t="str">
            <v>SHT0012056</v>
          </cell>
          <cell r="C4438" t="str">
            <v>高调回位簧</v>
          </cell>
        </row>
        <row r="4439">
          <cell r="B4439" t="str">
            <v>SHT0012832</v>
          </cell>
          <cell r="C4439" t="str">
            <v>左框旋转支撑</v>
          </cell>
        </row>
        <row r="4440">
          <cell r="B4440" t="str">
            <v>SHT0012833</v>
          </cell>
          <cell r="C4440" t="str">
            <v>右框旋转支撑</v>
          </cell>
        </row>
        <row r="4441">
          <cell r="B4441" t="str">
            <v>SCS0004761</v>
          </cell>
          <cell r="C4441" t="str">
            <v>后左支撑座焊接总成</v>
          </cell>
        </row>
        <row r="4442">
          <cell r="B4442" t="str">
            <v>BFA0000342</v>
          </cell>
          <cell r="C4442" t="str">
            <v>四分座安全带锁扣固定轴套</v>
          </cell>
        </row>
        <row r="4443">
          <cell r="B4443" t="str">
            <v>SHT0010982</v>
          </cell>
          <cell r="C4443" t="str">
            <v>X3000正司机调角器手柄</v>
          </cell>
        </row>
        <row r="4444">
          <cell r="B4444" t="str">
            <v>SHT0013734</v>
          </cell>
          <cell r="C4444" t="str">
            <v>X3000正调角手柄L5000标识</v>
          </cell>
        </row>
        <row r="4445">
          <cell r="B4445" t="str">
            <v>SHT0010982</v>
          </cell>
          <cell r="C4445" t="str">
            <v>X3000正司机调角器手柄</v>
          </cell>
        </row>
        <row r="4446">
          <cell r="B4446" t="str">
            <v>TST0001188</v>
          </cell>
          <cell r="C4446" t="str">
            <v>吊环M12</v>
          </cell>
        </row>
        <row r="4447">
          <cell r="B4447" t="str">
            <v>REM0001030</v>
          </cell>
          <cell r="C4447" t="str">
            <v>A2后视镜右下座垫</v>
          </cell>
        </row>
        <row r="4448">
          <cell r="B4448" t="str">
            <v>SHT0001673</v>
          </cell>
          <cell r="C4448" t="str">
            <v>X3000副司机调角器手柄灰</v>
          </cell>
        </row>
        <row r="4449">
          <cell r="B4449" t="str">
            <v>SHT0010983</v>
          </cell>
          <cell r="C4449" t="str">
            <v>X3000副司机调角器手柄</v>
          </cell>
        </row>
        <row r="4450">
          <cell r="B4450" t="str">
            <v>SHT0010983</v>
          </cell>
          <cell r="C4450" t="str">
            <v>X3000副司机调角器手柄</v>
          </cell>
        </row>
        <row r="4451">
          <cell r="B4451" t="str">
            <v>TSY0000242</v>
          </cell>
          <cell r="C4451" t="str">
            <v>刺钩条（红色）258mm</v>
          </cell>
        </row>
        <row r="4452">
          <cell r="B4452" t="str">
            <v>RSM0000257</v>
          </cell>
          <cell r="C4452" t="str">
            <v>A7路面镜镜座</v>
          </cell>
        </row>
        <row r="4453">
          <cell r="B4453" t="str">
            <v>SCS0004770</v>
          </cell>
          <cell r="C4453" t="str">
            <v>左调角器上固定板</v>
          </cell>
        </row>
        <row r="4454">
          <cell r="B4454" t="str">
            <v>REM0003386</v>
          </cell>
          <cell r="C4454" t="str">
            <v>F1695镜座弹簧底盖</v>
          </cell>
        </row>
        <row r="4455">
          <cell r="B4455" t="str">
            <v>SCS0001134</v>
          </cell>
          <cell r="C4455" t="str">
            <v>后排靠背锁安装支架左</v>
          </cell>
        </row>
        <row r="4456">
          <cell r="B4456" t="str">
            <v>SCS0001135</v>
          </cell>
          <cell r="C4456" t="str">
            <v>后排靠背锁安装支架右</v>
          </cell>
        </row>
        <row r="4457">
          <cell r="B4457" t="str">
            <v>TST0000096</v>
          </cell>
          <cell r="C4457" t="str">
            <v>ф3.5（钻头）</v>
          </cell>
        </row>
        <row r="4458">
          <cell r="B4458" t="str">
            <v>SCS0004541</v>
          </cell>
          <cell r="C4458" t="str">
            <v>卡帽</v>
          </cell>
        </row>
        <row r="4459">
          <cell r="B4459" t="str">
            <v>TSY0000134</v>
          </cell>
          <cell r="C4459" t="str">
            <v>1B2490上卧铺拉带总成短</v>
          </cell>
        </row>
        <row r="4460">
          <cell r="B4460" t="str">
            <v>REM0001065</v>
          </cell>
          <cell r="C4460" t="str">
            <v>2400后视镜下镜座装饰罩</v>
          </cell>
        </row>
        <row r="4461">
          <cell r="B4461" t="str">
            <v>REM0001702</v>
          </cell>
          <cell r="C4461" t="str">
            <v>K1调整座左</v>
          </cell>
        </row>
        <row r="4462">
          <cell r="B4462" t="str">
            <v>REM0001712</v>
          </cell>
          <cell r="C4462" t="str">
            <v>K1调整座右</v>
          </cell>
        </row>
        <row r="4463">
          <cell r="B4463" t="str">
            <v>REM0001702</v>
          </cell>
          <cell r="C4463" t="str">
            <v>K1调整座左</v>
          </cell>
        </row>
        <row r="4464">
          <cell r="B4464" t="str">
            <v>REM0001712</v>
          </cell>
          <cell r="C4464" t="str">
            <v>K1调整座右</v>
          </cell>
        </row>
        <row r="4465">
          <cell r="B4465" t="str">
            <v>TSY0000328</v>
          </cell>
          <cell r="C4465" t="str">
            <v>55g无纺布</v>
          </cell>
        </row>
        <row r="4466">
          <cell r="B4466" t="str">
            <v>REM0002207</v>
          </cell>
          <cell r="C4466" t="str">
            <v>镜片防爆膜</v>
          </cell>
        </row>
        <row r="4467">
          <cell r="B4467" t="str">
            <v>SHT0010824</v>
          </cell>
          <cell r="C4467" t="str">
            <v>水平减震挂钩轴套</v>
          </cell>
        </row>
        <row r="4468">
          <cell r="B4468" t="str">
            <v>BAS0010005</v>
          </cell>
          <cell r="C4468" t="str">
            <v>仰角连杆3轴套</v>
          </cell>
        </row>
        <row r="4469">
          <cell r="B4469" t="str">
            <v>RSM0000211</v>
          </cell>
          <cell r="C4469" t="str">
            <v>北奔下视镜杆(新)</v>
          </cell>
        </row>
        <row r="4470">
          <cell r="B4470" t="str">
            <v>SBS0010044</v>
          </cell>
          <cell r="C4470" t="str">
            <v>双人中间左护盖</v>
          </cell>
        </row>
        <row r="4471">
          <cell r="B4471" t="str">
            <v>SBS0010161</v>
          </cell>
          <cell r="C4471" t="str">
            <v>K1四人连体护盖（左）</v>
          </cell>
        </row>
        <row r="4472">
          <cell r="B4472" t="str">
            <v>SBS0010172</v>
          </cell>
          <cell r="C4472" t="str">
            <v>K1双人中间护盖（左）</v>
          </cell>
        </row>
        <row r="4473">
          <cell r="B4473" t="str">
            <v>SLT0000381</v>
          </cell>
          <cell r="C4473" t="str">
            <v>K1双人中间护盖（左）</v>
          </cell>
        </row>
        <row r="4474">
          <cell r="B4474" t="str">
            <v>SLT0000545</v>
          </cell>
          <cell r="C4474" t="str">
            <v>K1右舵双人中间护盖右</v>
          </cell>
        </row>
        <row r="4475">
          <cell r="B4475" t="str">
            <v>SLT0001070</v>
          </cell>
          <cell r="C4475" t="str">
            <v>6486十人铰链K1长轴</v>
          </cell>
        </row>
        <row r="4476">
          <cell r="B4476" t="str">
            <v>TSY0000278</v>
          </cell>
          <cell r="C4476" t="str">
            <v>黑色拉锁285cmm</v>
          </cell>
        </row>
        <row r="4477">
          <cell r="B4477" t="str">
            <v>BFA0000026</v>
          </cell>
          <cell r="C4477" t="str">
            <v>台阶螺栓（白色）</v>
          </cell>
        </row>
        <row r="4478">
          <cell r="B4478" t="str">
            <v>SLT0000505</v>
          </cell>
          <cell r="C4478" t="str">
            <v>KI螺栓A侧翻用</v>
          </cell>
        </row>
        <row r="4479">
          <cell r="B4479" t="str">
            <v>SLT0001706</v>
          </cell>
          <cell r="C4479" t="str">
            <v>M31RB副驾塑料防尘罩总成</v>
          </cell>
        </row>
        <row r="4480">
          <cell r="B4480" t="str">
            <v>SLT0001706</v>
          </cell>
          <cell r="C4480" t="str">
            <v>M31RB副驾塑料防尘罩总成</v>
          </cell>
        </row>
        <row r="4481">
          <cell r="B4481" t="str">
            <v>SLT0002397</v>
          </cell>
          <cell r="C4481" t="str">
            <v>L项目转动轴短</v>
          </cell>
        </row>
        <row r="4482">
          <cell r="B4482" t="str">
            <v>REM0000477</v>
          </cell>
          <cell r="C4482" t="str">
            <v>ETX电动左镜头骨架</v>
          </cell>
        </row>
        <row r="4483">
          <cell r="B4483" t="str">
            <v>REM0000497</v>
          </cell>
          <cell r="C4483" t="str">
            <v>ETX电动右镜头骨架</v>
          </cell>
        </row>
        <row r="4484">
          <cell r="B4484" t="str">
            <v>REM0000905</v>
          </cell>
          <cell r="C4484" t="str">
            <v>M50N双面胶</v>
          </cell>
        </row>
        <row r="4485">
          <cell r="B4485" t="str">
            <v>REM0000994</v>
          </cell>
          <cell r="C4485" t="str">
            <v>H4下镜杆护套盖</v>
          </cell>
        </row>
        <row r="4486">
          <cell r="B4486" t="str">
            <v>REM0001087</v>
          </cell>
          <cell r="C4486" t="str">
            <v>VT左后视镜镜体上罩L2</v>
          </cell>
        </row>
        <row r="4487">
          <cell r="B4487" t="str">
            <v>SHT0011443</v>
          </cell>
          <cell r="C4487" t="str">
            <v>刺毛条上</v>
          </cell>
        </row>
        <row r="4488">
          <cell r="B4488" t="str">
            <v>BFA0000555</v>
          </cell>
          <cell r="C4488" t="str">
            <v>铆钉</v>
          </cell>
        </row>
        <row r="4489">
          <cell r="B4489" t="str">
            <v>BFA0010060</v>
          </cell>
          <cell r="C4489" t="str">
            <v>仰角旋转固定螺栓</v>
          </cell>
        </row>
        <row r="4490">
          <cell r="B4490" t="str">
            <v>SHT0013841</v>
          </cell>
          <cell r="C4490" t="str">
            <v>气管支架</v>
          </cell>
        </row>
        <row r="4491">
          <cell r="B4491" t="str">
            <v>TST0000337</v>
          </cell>
          <cell r="C4491" t="str">
            <v>φ10双头螺丝</v>
          </cell>
        </row>
        <row r="4492">
          <cell r="B4492" t="str">
            <v>RIM0000054</v>
          </cell>
          <cell r="C4492" t="str">
            <v>158-01室内镜头黑色</v>
          </cell>
        </row>
        <row r="4493">
          <cell r="B4493" t="str">
            <v>SCS0004118</v>
          </cell>
          <cell r="C4493" t="str">
            <v>B40后排座椅坐垫包装膜</v>
          </cell>
        </row>
        <row r="4494">
          <cell r="B4494" t="str">
            <v>SCS0004118</v>
          </cell>
          <cell r="C4494" t="str">
            <v>B40后排座椅坐垫包装膜</v>
          </cell>
        </row>
        <row r="4495">
          <cell r="B4495" t="str">
            <v>REM0002636</v>
          </cell>
          <cell r="C4495" t="str">
            <v>曼项目前下视镜动臂上盖</v>
          </cell>
        </row>
        <row r="4496">
          <cell r="B4496" t="str">
            <v>SHT0012497</v>
          </cell>
          <cell r="C4496" t="str">
            <v>底座左连接板焊接总成</v>
          </cell>
        </row>
        <row r="4497">
          <cell r="B4497" t="str">
            <v>RSM0000135</v>
          </cell>
          <cell r="C4497" t="str">
            <v>济南轻卡补盲镜下安装板</v>
          </cell>
        </row>
        <row r="4498">
          <cell r="B4498" t="str">
            <v>RCA0000097</v>
          </cell>
          <cell r="C4498" t="str">
            <v>登车扶手(国五领航1)</v>
          </cell>
        </row>
        <row r="4499">
          <cell r="B4499" t="str">
            <v>RCA0000098</v>
          </cell>
          <cell r="C4499" t="str">
            <v>登车扶手</v>
          </cell>
        </row>
        <row r="4500">
          <cell r="B4500" t="str">
            <v>SLT0000015</v>
          </cell>
          <cell r="C4500" t="str">
            <v>M3右舵司机罩壳（灰）</v>
          </cell>
        </row>
        <row r="4501">
          <cell r="B4501" t="str">
            <v>SLT0010345</v>
          </cell>
          <cell r="C4501" t="str">
            <v>驾驶员调角器手柄</v>
          </cell>
        </row>
        <row r="4502">
          <cell r="B4502" t="str">
            <v>SLT0010629</v>
          </cell>
          <cell r="C4502" t="str">
            <v>扶手安装支架</v>
          </cell>
        </row>
        <row r="4503">
          <cell r="B4503" t="str">
            <v>SCS0005506</v>
          </cell>
          <cell r="C4503" t="str">
            <v>主驾调角器手柄钣金</v>
          </cell>
        </row>
        <row r="4504">
          <cell r="B4504" t="str">
            <v>SCS0005512</v>
          </cell>
          <cell r="C4504" t="str">
            <v>副驾调角器手柄钣金</v>
          </cell>
        </row>
        <row r="4505">
          <cell r="B4505" t="str">
            <v>SLT0001683</v>
          </cell>
          <cell r="C4505" t="str">
            <v>解锁拉带</v>
          </cell>
        </row>
        <row r="4506">
          <cell r="B4506" t="str">
            <v>SHT0001901</v>
          </cell>
          <cell r="C4506" t="str">
            <v>右侧限位支座焊接总成</v>
          </cell>
        </row>
        <row r="4507">
          <cell r="B4507" t="str">
            <v>SHT0001904</v>
          </cell>
          <cell r="C4507" t="str">
            <v>左侧限位支座焊接总成</v>
          </cell>
        </row>
        <row r="4508">
          <cell r="B4508" t="str">
            <v>BFA0000392</v>
          </cell>
          <cell r="C4508" t="str">
            <v>连接螺栓2</v>
          </cell>
        </row>
        <row r="4509">
          <cell r="B4509" t="str">
            <v>SHT0012150</v>
          </cell>
          <cell r="C4509" t="str">
            <v>齿板锁舌</v>
          </cell>
        </row>
        <row r="4510">
          <cell r="B4510" t="str">
            <v>RSM0000127</v>
          </cell>
          <cell r="C4510" t="str">
            <v>H4前下视镜镜体橡胶垫</v>
          </cell>
        </row>
        <row r="4511">
          <cell r="B4511" t="str">
            <v>SLT0010587</v>
          </cell>
          <cell r="C4511" t="str">
            <v>下管左焊接钢丝</v>
          </cell>
        </row>
        <row r="4512">
          <cell r="B4512" t="str">
            <v>SLT0010639</v>
          </cell>
          <cell r="C4512" t="str">
            <v>下管右焊接钢丝</v>
          </cell>
        </row>
        <row r="4513">
          <cell r="B4513" t="str">
            <v>RCA0000124</v>
          </cell>
          <cell r="C4513" t="str">
            <v>遮阳板轴支架总成</v>
          </cell>
        </row>
        <row r="4514">
          <cell r="B4514" t="str">
            <v>RCA0000125</v>
          </cell>
          <cell r="C4514" t="str">
            <v>遮阳板轴支架总成</v>
          </cell>
        </row>
        <row r="4515">
          <cell r="B4515" t="str">
            <v>RCA0000124</v>
          </cell>
          <cell r="C4515" t="str">
            <v>遮阳板轴支架总成</v>
          </cell>
        </row>
        <row r="4516">
          <cell r="B4516" t="str">
            <v>RCA0000125</v>
          </cell>
          <cell r="C4516" t="str">
            <v>遮阳板轴支架总成</v>
          </cell>
        </row>
        <row r="4517">
          <cell r="B4517" t="str">
            <v>SCS0005172</v>
          </cell>
          <cell r="C4517" t="str">
            <v>C50E解锁手柄黑</v>
          </cell>
        </row>
        <row r="4518">
          <cell r="B4518" t="str">
            <v>SCS0004372</v>
          </cell>
          <cell r="C4518" t="str">
            <v>中改扶手外侧固定支架</v>
          </cell>
        </row>
        <row r="4519">
          <cell r="B4519" t="str">
            <v>BSP0000045</v>
          </cell>
          <cell r="C4519" t="str">
            <v>大拉簧Φ3</v>
          </cell>
        </row>
        <row r="4520">
          <cell r="B4520" t="str">
            <v>SHT0000776</v>
          </cell>
          <cell r="C4520" t="str">
            <v>挂钩</v>
          </cell>
        </row>
        <row r="4521">
          <cell r="B4521" t="str">
            <v>SHT0000777</v>
          </cell>
          <cell r="C4521" t="str">
            <v>挂钩</v>
          </cell>
        </row>
        <row r="4522">
          <cell r="B4522" t="str">
            <v>SHT0000776</v>
          </cell>
          <cell r="C4522" t="str">
            <v>挂钩</v>
          </cell>
        </row>
        <row r="4523">
          <cell r="B4523" t="str">
            <v>SHT0000777</v>
          </cell>
          <cell r="C4523" t="str">
            <v>挂钩</v>
          </cell>
        </row>
        <row r="4524">
          <cell r="B4524" t="str">
            <v>SHT0013862</v>
          </cell>
          <cell r="C4524" t="str">
            <v>升降左后固定钣金</v>
          </cell>
        </row>
        <row r="4525">
          <cell r="B4525" t="str">
            <v>SHT0013864</v>
          </cell>
          <cell r="C4525" t="str">
            <v>升降右后固定钣金</v>
          </cell>
        </row>
        <row r="4526">
          <cell r="B4526" t="str">
            <v>TSY0010064</v>
          </cell>
          <cell r="C4526" t="str">
            <v>4#黑色普通拉链1150mm</v>
          </cell>
        </row>
        <row r="4527">
          <cell r="B4527" t="str">
            <v>TST0001722</v>
          </cell>
          <cell r="C4527" t="str">
            <v>配电控制设备-连接器小</v>
          </cell>
        </row>
        <row r="4528">
          <cell r="B4528" t="str">
            <v>SHT0010816</v>
          </cell>
          <cell r="C4528" t="str">
            <v>仰角下限位胶敦</v>
          </cell>
        </row>
        <row r="4529">
          <cell r="B4529" t="str">
            <v>REM0000226</v>
          </cell>
          <cell r="C4529" t="str">
            <v>C35DB高配右后视镜珍珠白</v>
          </cell>
        </row>
        <row r="4530">
          <cell r="B4530" t="str">
            <v>BFA0000612</v>
          </cell>
          <cell r="C4530" t="str">
            <v>ф12×80（内方螺丝）</v>
          </cell>
        </row>
        <row r="4531">
          <cell r="B4531" t="str">
            <v>SCS0001320</v>
          </cell>
          <cell r="C4531" t="str">
            <v>副驾调角器手柄</v>
          </cell>
        </row>
        <row r="4532">
          <cell r="B4532" t="str">
            <v>SCS0001320</v>
          </cell>
          <cell r="C4532" t="str">
            <v>副驾调角器手柄</v>
          </cell>
        </row>
        <row r="4533">
          <cell r="B4533" t="str">
            <v>TSY0010174</v>
          </cell>
          <cell r="C4533" t="str">
            <v>5#黑色反穿拉链1100mm</v>
          </cell>
        </row>
        <row r="4534">
          <cell r="B4534" t="str">
            <v>SHT0000495</v>
          </cell>
          <cell r="C4534" t="str">
            <v>H4正副司机靠背包装膜</v>
          </cell>
        </row>
        <row r="4535">
          <cell r="B4535" t="str">
            <v>SCS0004629</v>
          </cell>
          <cell r="C4535" t="str">
            <v>后排靠背骨架右上连接板</v>
          </cell>
        </row>
        <row r="4536">
          <cell r="B4536" t="str">
            <v>SHT0000495</v>
          </cell>
          <cell r="C4536" t="str">
            <v>H4正副司机靠背包装膜</v>
          </cell>
        </row>
        <row r="4537">
          <cell r="B4537" t="str">
            <v>SLT0011477</v>
          </cell>
          <cell r="C4537" t="str">
            <v>副驾右侧靠背解锁手柄总成</v>
          </cell>
        </row>
        <row r="4538">
          <cell r="B4538" t="str">
            <v>SHT0001882</v>
          </cell>
          <cell r="C4538" t="str">
            <v>上尼龙固定块</v>
          </cell>
        </row>
        <row r="4539">
          <cell r="B4539" t="str">
            <v>SCS0004695</v>
          </cell>
          <cell r="C4539" t="str">
            <v>六分安全带出口导向板</v>
          </cell>
        </row>
        <row r="4540">
          <cell r="B4540" t="str">
            <v>REM0002960</v>
          </cell>
          <cell r="C4540" t="str">
            <v>奥驰A镜杆轴粗</v>
          </cell>
        </row>
        <row r="4541">
          <cell r="B4541" t="str">
            <v>RIM0000143</v>
          </cell>
          <cell r="C4541" t="str">
            <v>1029室内镜镜体</v>
          </cell>
        </row>
        <row r="4542">
          <cell r="B4542" t="str">
            <v>RIM0000146</v>
          </cell>
          <cell r="C4542" t="str">
            <v>1028室内镜镜体</v>
          </cell>
        </row>
        <row r="4543">
          <cell r="B4543" t="str">
            <v>SHT0001093</v>
          </cell>
          <cell r="C4543" t="str">
            <v>减震器拉带总成</v>
          </cell>
        </row>
        <row r="4544">
          <cell r="B4544" t="str">
            <v>SHT0001894</v>
          </cell>
          <cell r="C4544" t="str">
            <v>仰角旋转轴</v>
          </cell>
        </row>
        <row r="4545">
          <cell r="B4545" t="str">
            <v>BFA0000290</v>
          </cell>
          <cell r="C4545" t="str">
            <v>上卧铺气弹簧球头</v>
          </cell>
        </row>
        <row r="4546">
          <cell r="B4546" t="str">
            <v>SHT0011112</v>
          </cell>
          <cell r="C4546" t="str">
            <v>卷收器固定钣金焊接总成</v>
          </cell>
        </row>
        <row r="4547">
          <cell r="B4547" t="str">
            <v>SHT0011416</v>
          </cell>
          <cell r="C4547" t="str">
            <v>卷收器固定钣金焊接总成</v>
          </cell>
        </row>
        <row r="4548">
          <cell r="B4548" t="str">
            <v>SLT0000482</v>
          </cell>
          <cell r="C4548" t="str">
            <v>k1三人背包装膜</v>
          </cell>
        </row>
        <row r="4549">
          <cell r="B4549" t="str">
            <v>TMA0000555</v>
          </cell>
          <cell r="C4549" t="str">
            <v>软布袋</v>
          </cell>
        </row>
        <row r="4550">
          <cell r="B4550" t="str">
            <v>TSY0000145</v>
          </cell>
          <cell r="C4550" t="str">
            <v>黑色拉锁275cm</v>
          </cell>
        </row>
        <row r="4551">
          <cell r="B4551" t="str">
            <v>TSY0000179</v>
          </cell>
          <cell r="C4551" t="str">
            <v>黑色拉锁265cm</v>
          </cell>
        </row>
        <row r="4552">
          <cell r="B4552" t="str">
            <v>REM0001923</v>
          </cell>
          <cell r="C4552" t="str">
            <v>驭菱左镜座上盖</v>
          </cell>
        </row>
        <row r="4553">
          <cell r="B4553" t="str">
            <v>REM0001929</v>
          </cell>
          <cell r="C4553" t="str">
            <v>驭菱右镜座上盖</v>
          </cell>
        </row>
        <row r="4554">
          <cell r="B4554" t="str">
            <v>REM0002954</v>
          </cell>
          <cell r="C4554" t="str">
            <v>1780镜杆轴</v>
          </cell>
        </row>
        <row r="4555">
          <cell r="B4555" t="str">
            <v>SCS0004346</v>
          </cell>
          <cell r="C4555" t="str">
            <v>后联动板A总成</v>
          </cell>
        </row>
        <row r="4556">
          <cell r="B4556" t="str">
            <v>SCS0004348</v>
          </cell>
          <cell r="C4556" t="str">
            <v>后联动板B总成</v>
          </cell>
        </row>
        <row r="4557">
          <cell r="B4557" t="str">
            <v>SHT0010207</v>
          </cell>
          <cell r="C4557" t="str">
            <v>座框旋转轴轴套</v>
          </cell>
        </row>
        <row r="4558">
          <cell r="B4558" t="str">
            <v>SHT0010314</v>
          </cell>
          <cell r="C4558" t="str">
            <v>阻尼器下连接螺栓</v>
          </cell>
        </row>
        <row r="4559">
          <cell r="B4559" t="str">
            <v>TST0000117</v>
          </cell>
          <cell r="C4559" t="str">
            <v>ф10×95（内方螺丝）</v>
          </cell>
        </row>
        <row r="4560">
          <cell r="B4560" t="str">
            <v>TST0001418</v>
          </cell>
          <cell r="C4560" t="str">
            <v>顶杆</v>
          </cell>
        </row>
        <row r="4561">
          <cell r="B4561" t="str">
            <v>SCS0005282</v>
          </cell>
          <cell r="C4561" t="str">
            <v>垂直靠背钢丝</v>
          </cell>
        </row>
        <row r="4562">
          <cell r="B4562" t="str">
            <v>SHT0012844</v>
          </cell>
          <cell r="C4562" t="str">
            <v>升降左后固定钣金</v>
          </cell>
        </row>
        <row r="4563">
          <cell r="B4563" t="str">
            <v>SHT0013699</v>
          </cell>
          <cell r="C4563" t="str">
            <v>升降右后固定钣金</v>
          </cell>
        </row>
        <row r="4564">
          <cell r="B4564" t="str">
            <v>RCA0000105</v>
          </cell>
          <cell r="C4564" t="str">
            <v>扶手</v>
          </cell>
        </row>
        <row r="4565">
          <cell r="B4565" t="str">
            <v>RCA0000174</v>
          </cell>
          <cell r="C4565" t="str">
            <v>登车扶手(YS120-浅灰色)</v>
          </cell>
        </row>
        <row r="4566">
          <cell r="B4566" t="str">
            <v>RCA0000190</v>
          </cell>
          <cell r="C4566" t="str">
            <v>扶手</v>
          </cell>
        </row>
        <row r="4567">
          <cell r="B4567" t="str">
            <v>SCS0005168</v>
          </cell>
          <cell r="C4567" t="str">
            <v>C50E二排座垫包装膜</v>
          </cell>
        </row>
        <row r="4568">
          <cell r="B4568" t="str">
            <v>SCS0005168</v>
          </cell>
          <cell r="C4568" t="str">
            <v>C50E二排座垫包装膜</v>
          </cell>
        </row>
        <row r="4569">
          <cell r="B4569" t="str">
            <v>RCA0000207</v>
          </cell>
          <cell r="C4569" t="str">
            <v>前扶手总成</v>
          </cell>
        </row>
        <row r="4570">
          <cell r="B4570" t="str">
            <v>REM0003389</v>
          </cell>
          <cell r="C4570" t="str">
            <v>2200左镜座装饰盖</v>
          </cell>
        </row>
        <row r="4571">
          <cell r="B4571" t="str">
            <v>REM0003390</v>
          </cell>
          <cell r="C4571" t="str">
            <v>2200右镜座装饰盖</v>
          </cell>
        </row>
        <row r="4572">
          <cell r="B4572" t="str">
            <v>REM0002637</v>
          </cell>
          <cell r="C4572" t="str">
            <v>曼项目前下视镜动臂下盖</v>
          </cell>
        </row>
        <row r="4573">
          <cell r="B4573" t="str">
            <v>REM0000846</v>
          </cell>
          <cell r="C4573" t="str">
            <v>M50N左下压盖</v>
          </cell>
        </row>
        <row r="4574">
          <cell r="B4574" t="str">
            <v>SCS0003400</v>
          </cell>
          <cell r="C4574" t="str">
            <v>U201六分垫包装膜</v>
          </cell>
        </row>
        <row r="4575">
          <cell r="B4575" t="str">
            <v>SCS0003400</v>
          </cell>
          <cell r="C4575" t="str">
            <v>U201六分垫包装膜</v>
          </cell>
        </row>
        <row r="4576">
          <cell r="B4576" t="str">
            <v>REM0002937</v>
          </cell>
          <cell r="C4576" t="str">
            <v>ETX上镜座胶垫</v>
          </cell>
        </row>
        <row r="4577">
          <cell r="B4577" t="str">
            <v>RCA0000126</v>
          </cell>
          <cell r="C4577" t="str">
            <v>遮阳板支架焊接总成</v>
          </cell>
        </row>
        <row r="4578">
          <cell r="B4578" t="str">
            <v>RCA0000137</v>
          </cell>
          <cell r="C4578" t="str">
            <v>遮阳板支架焊接总成</v>
          </cell>
        </row>
        <row r="4579">
          <cell r="B4579" t="str">
            <v>BAS0000041</v>
          </cell>
          <cell r="C4579" t="str">
            <v>十字叉安装衬套</v>
          </cell>
        </row>
        <row r="4580">
          <cell r="B4580" t="str">
            <v>SCS0003291</v>
          </cell>
          <cell r="C4580" t="str">
            <v>U201解锁扣手外壳</v>
          </cell>
        </row>
        <row r="4581">
          <cell r="B4581" t="str">
            <v>SLT0000392</v>
          </cell>
          <cell r="C4581" t="str">
            <v>k1双人座包装膜</v>
          </cell>
        </row>
        <row r="4582">
          <cell r="B4582" t="str">
            <v>RSM0000227</v>
          </cell>
          <cell r="C4582" t="str">
            <v>ETX补盲镜后盖新国标</v>
          </cell>
        </row>
        <row r="4583">
          <cell r="B4583" t="str">
            <v>SHT0012216</v>
          </cell>
          <cell r="C4583" t="str">
            <v>连接梁加强钣金</v>
          </cell>
        </row>
        <row r="4584">
          <cell r="B4584" t="str">
            <v>SHT0010671</v>
          </cell>
          <cell r="C4584" t="str">
            <v>扶手支架焊接组件</v>
          </cell>
        </row>
        <row r="4585">
          <cell r="B4585" t="str">
            <v>SHT0010671</v>
          </cell>
          <cell r="C4585" t="str">
            <v>扶手支架焊接组件</v>
          </cell>
        </row>
        <row r="4586">
          <cell r="B4586" t="str">
            <v>REM0001018</v>
          </cell>
          <cell r="C4586" t="str">
            <v>A2后视镜左上座垫</v>
          </cell>
        </row>
        <row r="4587">
          <cell r="B4587" t="str">
            <v>REM0001019</v>
          </cell>
          <cell r="C4587" t="str">
            <v>A2后视镜左下座垫</v>
          </cell>
        </row>
        <row r="4588">
          <cell r="B4588" t="str">
            <v>REM0001029</v>
          </cell>
          <cell r="C4588" t="str">
            <v>A2后视镜右上座垫</v>
          </cell>
        </row>
        <row r="4589">
          <cell r="B4589" t="str">
            <v>BFA0000367</v>
          </cell>
          <cell r="C4589" t="str">
            <v>升降齿板转轴</v>
          </cell>
        </row>
        <row r="4590">
          <cell r="B4590" t="str">
            <v>SCS0004176</v>
          </cell>
          <cell r="C4590" t="str">
            <v>靠背扣手转体</v>
          </cell>
        </row>
        <row r="4591">
          <cell r="B4591" t="str">
            <v>BAS0000053</v>
          </cell>
          <cell r="C4591" t="str">
            <v>易格斯衬套</v>
          </cell>
        </row>
        <row r="4592">
          <cell r="B4592" t="str">
            <v>BFA0010065</v>
          </cell>
          <cell r="C4592" t="str">
            <v>内六角花形盘头螺钉</v>
          </cell>
        </row>
        <row r="4593">
          <cell r="B4593" t="str">
            <v>SHT0002060</v>
          </cell>
          <cell r="C4593" t="str">
            <v>下支撑钢线</v>
          </cell>
        </row>
        <row r="4594">
          <cell r="B4594" t="str">
            <v>SHT0002047</v>
          </cell>
          <cell r="C4594" t="str">
            <v>升降器前手柄钣金件</v>
          </cell>
        </row>
        <row r="4595">
          <cell r="B4595" t="str">
            <v>SHT0000100</v>
          </cell>
          <cell r="C4595" t="str">
            <v>副司机副边左罩壳</v>
          </cell>
        </row>
        <row r="4596">
          <cell r="B4596" t="str">
            <v>SLT0000831</v>
          </cell>
          <cell r="C4596" t="str">
            <v>司机副边右侧罩壳</v>
          </cell>
        </row>
        <row r="4597">
          <cell r="B4597" t="str">
            <v>SHT0001002</v>
          </cell>
          <cell r="C4597" t="str">
            <v>升降操作手柄（后）</v>
          </cell>
        </row>
        <row r="4598">
          <cell r="B4598" t="str">
            <v>SLT0010446</v>
          </cell>
          <cell r="C4598" t="str">
            <v>副驾靠背无纺布</v>
          </cell>
        </row>
        <row r="4599">
          <cell r="B4599" t="str">
            <v>SHT0001660</v>
          </cell>
          <cell r="C4599" t="str">
            <v>X3000正司机调角器手柄灰</v>
          </cell>
        </row>
        <row r="4600">
          <cell r="B4600" t="str">
            <v>SHT0001660</v>
          </cell>
          <cell r="C4600" t="str">
            <v>X3000正司机调角器手柄灰</v>
          </cell>
        </row>
        <row r="4601">
          <cell r="B4601" t="str">
            <v>SHT0001112</v>
          </cell>
          <cell r="C4601" t="str">
            <v>牵引板组件</v>
          </cell>
        </row>
        <row r="4602">
          <cell r="B4602" t="str">
            <v>BPC0010020</v>
          </cell>
          <cell r="C4602" t="str">
            <v>进气金属接头</v>
          </cell>
        </row>
        <row r="4603">
          <cell r="B4603" t="str">
            <v>BFA0000351</v>
          </cell>
          <cell r="C4603" t="str">
            <v>后旋转销轴</v>
          </cell>
        </row>
        <row r="4604">
          <cell r="B4604" t="str">
            <v>RIM0000064</v>
          </cell>
          <cell r="C4604" t="str">
            <v>1029室杆盘黑色(短)</v>
          </cell>
        </row>
        <row r="4605">
          <cell r="B4605" t="str">
            <v>TSY0000330</v>
          </cell>
          <cell r="C4605" t="str">
            <v>扣条KT-158-975</v>
          </cell>
        </row>
        <row r="4606">
          <cell r="B4606" t="str">
            <v>BAS0010004</v>
          </cell>
          <cell r="C4606" t="str">
            <v>座框旋转塑料轴套</v>
          </cell>
        </row>
        <row r="4607">
          <cell r="B4607" t="str">
            <v>RSM0000290</v>
          </cell>
          <cell r="C4607" t="str">
            <v>2200下视镜铸件1</v>
          </cell>
        </row>
        <row r="4608">
          <cell r="B4608" t="str">
            <v>RSM0000291</v>
          </cell>
          <cell r="C4608" t="str">
            <v>2200下视镜铸件2</v>
          </cell>
        </row>
        <row r="4609">
          <cell r="B4609" t="str">
            <v>TST0000374</v>
          </cell>
          <cell r="C4609" t="str">
            <v>导电咀（0.8mm*M6*45)</v>
          </cell>
        </row>
        <row r="4610">
          <cell r="B4610" t="str">
            <v>TST0001153</v>
          </cell>
          <cell r="C4610" t="str">
            <v>毛刷</v>
          </cell>
        </row>
        <row r="4611">
          <cell r="B4611" t="str">
            <v>SHT0012498</v>
          </cell>
          <cell r="C4611" t="str">
            <v>底座右连接板焊接总成</v>
          </cell>
        </row>
        <row r="4612">
          <cell r="B4612" t="str">
            <v>TST0001043</v>
          </cell>
          <cell r="C4612" t="str">
            <v>合金旋转锉φ3</v>
          </cell>
        </row>
        <row r="4613">
          <cell r="B4613" t="str">
            <v>SHT0013389</v>
          </cell>
          <cell r="C4613" t="str">
            <v>后升降短连杆</v>
          </cell>
        </row>
        <row r="4614">
          <cell r="B4614" t="str">
            <v>TSY0000067</v>
          </cell>
          <cell r="C4614" t="str">
            <v>扣条KT-158-895</v>
          </cell>
        </row>
        <row r="4615">
          <cell r="B4615" t="str">
            <v>SLT0000011</v>
          </cell>
          <cell r="C4615" t="str">
            <v>副驾驶员座垫包装膜</v>
          </cell>
        </row>
        <row r="4616">
          <cell r="B4616" t="str">
            <v>SLT0000011</v>
          </cell>
          <cell r="C4616" t="str">
            <v>副驾驶员座垫包装膜</v>
          </cell>
        </row>
        <row r="4617">
          <cell r="B4617" t="str">
            <v>BPC0000032</v>
          </cell>
          <cell r="C4617" t="str">
            <v>H4装车接头</v>
          </cell>
        </row>
        <row r="4618">
          <cell r="B4618" t="str">
            <v>BPC0000032</v>
          </cell>
          <cell r="C4618" t="str">
            <v>H4装车接头</v>
          </cell>
        </row>
        <row r="4619">
          <cell r="B4619" t="str">
            <v>SCS0004336</v>
          </cell>
          <cell r="C4619" t="str">
            <v>从动头枕导套总成</v>
          </cell>
        </row>
        <row r="4620">
          <cell r="B4620" t="str">
            <v>RSM0000115</v>
          </cell>
          <cell r="C4620" t="str">
            <v>ETX改型平顶前下镜杆</v>
          </cell>
        </row>
        <row r="4621">
          <cell r="B4621" t="str">
            <v>SHT0001003</v>
          </cell>
          <cell r="C4621" t="str">
            <v>升降操作手柄（前）</v>
          </cell>
        </row>
        <row r="4622">
          <cell r="B4622" t="str">
            <v>SCS0004624</v>
          </cell>
          <cell r="C4622" t="str">
            <v>四分靠背骨架左上连接板</v>
          </cell>
        </row>
        <row r="4623">
          <cell r="B4623" t="str">
            <v>BFA0000273</v>
          </cell>
          <cell r="C4623" t="str">
            <v>铜镶件6*30</v>
          </cell>
        </row>
        <row r="4624">
          <cell r="B4624" t="str">
            <v>BFA0000273</v>
          </cell>
          <cell r="C4624" t="str">
            <v>铜镶件6*30</v>
          </cell>
        </row>
        <row r="4625">
          <cell r="B4625" t="str">
            <v>BEC0000043</v>
          </cell>
          <cell r="C4625" t="str">
            <v>1029顶灯开关</v>
          </cell>
        </row>
        <row r="4626">
          <cell r="B4626" t="str">
            <v>SLT0010361</v>
          </cell>
          <cell r="C4626" t="str">
            <v>副驾靠背解锁手柄</v>
          </cell>
        </row>
        <row r="4627">
          <cell r="B4627" t="str">
            <v>BFA0000314</v>
          </cell>
          <cell r="C4627" t="str">
            <v>固定螺栓</v>
          </cell>
        </row>
        <row r="4628">
          <cell r="B4628" t="str">
            <v>TST0000212</v>
          </cell>
          <cell r="C4628" t="str">
            <v>冲针φ4.3*60</v>
          </cell>
        </row>
        <row r="4629">
          <cell r="B4629" t="str">
            <v>SHT0012292</v>
          </cell>
          <cell r="C4629" t="str">
            <v>头枕泡沫总成</v>
          </cell>
        </row>
        <row r="4630">
          <cell r="B4630" t="str">
            <v>SCS0003321</v>
          </cell>
          <cell r="C4630" t="str">
            <v>U201六分背包装膜</v>
          </cell>
        </row>
        <row r="4631">
          <cell r="B4631" t="str">
            <v>SCS0003321</v>
          </cell>
          <cell r="C4631" t="str">
            <v>U201六分背包装膜</v>
          </cell>
        </row>
        <row r="4632">
          <cell r="B4632" t="str">
            <v>BFA0000633</v>
          </cell>
          <cell r="C4632" t="str">
            <v>螺母M24</v>
          </cell>
        </row>
        <row r="4633">
          <cell r="B4633" t="str">
            <v>SHT0013145</v>
          </cell>
          <cell r="C4633" t="str">
            <v>前升降拉簧</v>
          </cell>
        </row>
        <row r="4634">
          <cell r="B4634" t="str">
            <v>BFA0000349</v>
          </cell>
          <cell r="C4634" t="str">
            <v>靠背铰链连接轴</v>
          </cell>
        </row>
        <row r="4635">
          <cell r="B4635" t="str">
            <v>SHT0002048</v>
          </cell>
          <cell r="C4635" t="str">
            <v>升降器后手柄钣金件</v>
          </cell>
        </row>
        <row r="4636">
          <cell r="B4636" t="str">
            <v>TST0000123</v>
          </cell>
          <cell r="C4636" t="str">
            <v>M14(黑螺母)</v>
          </cell>
        </row>
        <row r="4637">
          <cell r="B4637" t="str">
            <v>TST0000447</v>
          </cell>
          <cell r="C4637" t="str">
            <v>低压灯泡36V-40W</v>
          </cell>
        </row>
        <row r="4638">
          <cell r="B4638" t="str">
            <v>SCS0003204</v>
          </cell>
          <cell r="C4638" t="str">
            <v>U201扶手内衬套</v>
          </cell>
        </row>
        <row r="4639">
          <cell r="B4639" t="str">
            <v>SHT0011029</v>
          </cell>
          <cell r="C4639" t="str">
            <v>副驾标配无纺布</v>
          </cell>
        </row>
        <row r="4640">
          <cell r="B4640" t="str">
            <v>SHT0001932</v>
          </cell>
          <cell r="C4640" t="str">
            <v>支撑框线1</v>
          </cell>
        </row>
        <row r="4641">
          <cell r="B4641" t="str">
            <v>SHT0013705</v>
          </cell>
          <cell r="C4641" t="str">
            <v>仰角凸轮钣金</v>
          </cell>
        </row>
        <row r="4642">
          <cell r="B4642" t="str">
            <v>SHT0001191</v>
          </cell>
          <cell r="C4642" t="str">
            <v>连杆板3</v>
          </cell>
        </row>
        <row r="4643">
          <cell r="B4643" t="str">
            <v>SHT0013971</v>
          </cell>
          <cell r="C4643" t="str">
            <v>线束护套固定塑料件</v>
          </cell>
        </row>
        <row r="4644">
          <cell r="B4644" t="str">
            <v>SLT0001577</v>
          </cell>
          <cell r="C4644" t="str">
            <v>小背下护盖（富康色）</v>
          </cell>
        </row>
        <row r="4645">
          <cell r="B4645" t="str">
            <v>SLT0002376</v>
          </cell>
          <cell r="C4645" t="str">
            <v>欧马可灰右舵小背下护盖</v>
          </cell>
        </row>
        <row r="4646">
          <cell r="B4646" t="str">
            <v>TSY0000036</v>
          </cell>
          <cell r="C4646" t="str">
            <v>黑色拉锁235cm</v>
          </cell>
        </row>
        <row r="4647">
          <cell r="B4647" t="str">
            <v>RSM0000083</v>
          </cell>
          <cell r="C4647" t="str">
            <v>ETX改型前下镜片泡棉</v>
          </cell>
        </row>
        <row r="4648">
          <cell r="B4648" t="str">
            <v>SLT0002566</v>
          </cell>
          <cell r="C4648" t="str">
            <v>驾驶员靠背泡沫无纺布</v>
          </cell>
        </row>
        <row r="4649">
          <cell r="B4649" t="str">
            <v>REM0002638</v>
          </cell>
          <cell r="C4649" t="str">
            <v>曼项目前下视镜镜座上盖</v>
          </cell>
        </row>
        <row r="4650">
          <cell r="B4650" t="str">
            <v>SCS0004605</v>
          </cell>
          <cell r="C4650" t="str">
            <v>连动板</v>
          </cell>
        </row>
        <row r="4651">
          <cell r="B4651" t="str">
            <v>REM0001810</v>
          </cell>
          <cell r="C4651" t="str">
            <v>豪泺左下镜胶垫</v>
          </cell>
        </row>
        <row r="4652">
          <cell r="B4652" t="str">
            <v>REM0001817</v>
          </cell>
          <cell r="C4652" t="str">
            <v>豪泺右下座胶垫</v>
          </cell>
        </row>
        <row r="4653">
          <cell r="B4653" t="str">
            <v>BPC0000055</v>
          </cell>
          <cell r="C4653" t="str">
            <v>直通快接插头</v>
          </cell>
        </row>
        <row r="4654">
          <cell r="B4654" t="str">
            <v>TST0000118</v>
          </cell>
          <cell r="C4654" t="str">
            <v>ф10×120（内方螺丝）</v>
          </cell>
        </row>
        <row r="4655">
          <cell r="B4655" t="str">
            <v>SHT0001089</v>
          </cell>
          <cell r="C4655" t="str">
            <v>下框后连接立柱</v>
          </cell>
        </row>
        <row r="4656">
          <cell r="B4656" t="str">
            <v>SCS0004119</v>
          </cell>
          <cell r="C4656" t="str">
            <v>B40V后排座椅靠背包装膜</v>
          </cell>
        </row>
        <row r="4657">
          <cell r="B4657" t="str">
            <v>SCS0004119</v>
          </cell>
          <cell r="C4657" t="str">
            <v>B40V后排座椅靠背包装膜</v>
          </cell>
        </row>
        <row r="4658">
          <cell r="B4658" t="str">
            <v>BSP0000066</v>
          </cell>
          <cell r="C4658" t="str">
            <v>新时代弹簧</v>
          </cell>
        </row>
        <row r="4659">
          <cell r="B4659" t="str">
            <v>BSP0000066</v>
          </cell>
          <cell r="C4659" t="str">
            <v>新时代弹簧</v>
          </cell>
        </row>
        <row r="4660">
          <cell r="B4660" t="str">
            <v>SHT0001135</v>
          </cell>
          <cell r="C4660" t="str">
            <v>左围框接头组件</v>
          </cell>
        </row>
        <row r="4661">
          <cell r="B4661" t="str">
            <v>SLT0011478</v>
          </cell>
          <cell r="C4661" t="str">
            <v>副驾左侧靠背解锁手柄总成</v>
          </cell>
        </row>
        <row r="4662">
          <cell r="B4662" t="str">
            <v>SHT0001067</v>
          </cell>
          <cell r="C4662" t="str">
            <v>减震器拉带</v>
          </cell>
        </row>
        <row r="4663">
          <cell r="B4663" t="str">
            <v>REM0002084</v>
          </cell>
          <cell r="C4663" t="str">
            <v>1475杆盘(黑色)</v>
          </cell>
        </row>
        <row r="4664">
          <cell r="B4664" t="str">
            <v>TST0001577</v>
          </cell>
          <cell r="C4664" t="str">
            <v>M20无纺布包装袋</v>
          </cell>
        </row>
        <row r="4665">
          <cell r="B4665" t="str">
            <v>TST0001577</v>
          </cell>
          <cell r="C4665" t="str">
            <v>M20无纺布包装袋</v>
          </cell>
        </row>
        <row r="4666">
          <cell r="B4666" t="str">
            <v>TSY0000241</v>
          </cell>
          <cell r="C4666" t="str">
            <v>刺钩条（红色）215mm</v>
          </cell>
        </row>
        <row r="4667">
          <cell r="B4667" t="str">
            <v>SHT0011374</v>
          </cell>
          <cell r="C4667" t="str">
            <v>H6扶手减震环</v>
          </cell>
        </row>
        <row r="4668">
          <cell r="B4668" t="str">
            <v>RCA0000194</v>
          </cell>
          <cell r="C4668" t="str">
            <v>扶手</v>
          </cell>
        </row>
        <row r="4669">
          <cell r="B4669" t="str">
            <v>SHT0001889</v>
          </cell>
          <cell r="C4669" t="str">
            <v>减震器限位拉带总成</v>
          </cell>
        </row>
        <row r="4670">
          <cell r="B4670" t="str">
            <v>SHT0001198</v>
          </cell>
          <cell r="C4670" t="str">
            <v>垫片</v>
          </cell>
        </row>
        <row r="4671">
          <cell r="B4671" t="str">
            <v>SLT0000008</v>
          </cell>
          <cell r="C4671" t="str">
            <v>k1连体座包装膜</v>
          </cell>
        </row>
        <row r="4672">
          <cell r="B4672" t="str">
            <v>RSM0010071</v>
          </cell>
          <cell r="C4672" t="str">
            <v>一汽M46前下视镜密封垫</v>
          </cell>
        </row>
        <row r="4673">
          <cell r="B4673" t="str">
            <v>RCA0000066</v>
          </cell>
          <cell r="C4673" t="str">
            <v>乘客拉手</v>
          </cell>
        </row>
        <row r="4674">
          <cell r="B4674" t="str">
            <v>RCA0000092</v>
          </cell>
          <cell r="C4674" t="str">
            <v>乘客拉手</v>
          </cell>
        </row>
        <row r="4675">
          <cell r="B4675" t="str">
            <v>RCA0000094</v>
          </cell>
          <cell r="C4675" t="str">
            <v>扶手</v>
          </cell>
        </row>
        <row r="4676">
          <cell r="B4676" t="str">
            <v>SHT0001115</v>
          </cell>
          <cell r="C4676" t="str">
            <v>右围框接头组件</v>
          </cell>
        </row>
        <row r="4677">
          <cell r="B4677" t="str">
            <v>SHT0012843</v>
          </cell>
          <cell r="C4677" t="str">
            <v>升降左前固定钣金</v>
          </cell>
        </row>
        <row r="4678">
          <cell r="B4678" t="str">
            <v>SHT0013700</v>
          </cell>
          <cell r="C4678" t="str">
            <v>升降右前固定钣金</v>
          </cell>
        </row>
        <row r="4679">
          <cell r="B4679" t="str">
            <v>SHT0011552</v>
          </cell>
          <cell r="C4679" t="str">
            <v>主驾驶速降开关按钮帽</v>
          </cell>
        </row>
        <row r="4680">
          <cell r="B4680" t="str">
            <v>SHT0011578</v>
          </cell>
          <cell r="C4680" t="str">
            <v>副驾驶速降开关按钮帽</v>
          </cell>
        </row>
        <row r="4681">
          <cell r="B4681" t="str">
            <v>SHT0002061</v>
          </cell>
          <cell r="C4681" t="str">
            <v>左侧加强板</v>
          </cell>
        </row>
        <row r="4682">
          <cell r="B4682" t="str">
            <v>SHT0002062</v>
          </cell>
          <cell r="C4682" t="str">
            <v>右侧加强板</v>
          </cell>
        </row>
        <row r="4683">
          <cell r="B4683" t="str">
            <v>SHT0010823</v>
          </cell>
          <cell r="C4683" t="str">
            <v>水平减震挂钩导向塑料件</v>
          </cell>
        </row>
        <row r="4684">
          <cell r="B4684" t="str">
            <v>REM0002277</v>
          </cell>
          <cell r="C4684" t="str">
            <v>C7外后视镜上镜锁片</v>
          </cell>
        </row>
        <row r="4685">
          <cell r="B4685" t="str">
            <v>REM0003103</v>
          </cell>
          <cell r="C4685" t="str">
            <v>矿山车镜座1</v>
          </cell>
        </row>
        <row r="4686">
          <cell r="B4686" t="str">
            <v>REM0003104</v>
          </cell>
          <cell r="C4686" t="str">
            <v>矿山车镜座2</v>
          </cell>
        </row>
        <row r="4687">
          <cell r="B4687" t="str">
            <v>REM0003111</v>
          </cell>
          <cell r="C4687" t="str">
            <v>矿山车镜座3</v>
          </cell>
        </row>
        <row r="4688">
          <cell r="B4688" t="str">
            <v>REM0000573</v>
          </cell>
          <cell r="C4688" t="str">
            <v>豪泺豪华左下镜座胶垫</v>
          </cell>
        </row>
        <row r="4689">
          <cell r="B4689" t="str">
            <v>REM0000587</v>
          </cell>
          <cell r="C4689" t="str">
            <v>豪泺豪华右下镜座胶垫</v>
          </cell>
        </row>
        <row r="4690">
          <cell r="B4690" t="str">
            <v>TSY0000146</v>
          </cell>
          <cell r="C4690" t="str">
            <v>黑色拉锁225cm</v>
          </cell>
        </row>
        <row r="4691">
          <cell r="B4691" t="str">
            <v>SCS0005281</v>
          </cell>
          <cell r="C4691" t="str">
            <v>六分背钢丝</v>
          </cell>
        </row>
        <row r="4692">
          <cell r="B4692" t="str">
            <v>SHT0013364</v>
          </cell>
          <cell r="C4692" t="str">
            <v>翻转坐垫泡沫无纺布</v>
          </cell>
        </row>
        <row r="4693">
          <cell r="B4693" t="str">
            <v>REM0001868</v>
          </cell>
          <cell r="C4693" t="str">
            <v>济南重汽轻卡镜体装饰板右</v>
          </cell>
        </row>
        <row r="4694">
          <cell r="B4694" t="str">
            <v>SHT0010522</v>
          </cell>
          <cell r="C4694" t="str">
            <v>阻尼销轴支架</v>
          </cell>
        </row>
        <row r="4695">
          <cell r="B4695" t="str">
            <v>SCS0005179</v>
          </cell>
          <cell r="C4695" t="str">
            <v>C50E四分左背包装膜</v>
          </cell>
        </row>
        <row r="4696">
          <cell r="B4696" t="str">
            <v>SCS0005179</v>
          </cell>
          <cell r="C4696" t="str">
            <v>C50E四分左背包装膜</v>
          </cell>
        </row>
        <row r="4697">
          <cell r="B4697" t="str">
            <v>REM0000580</v>
          </cell>
          <cell r="C4697" t="str">
            <v>豪泺小镜头支撑板</v>
          </cell>
        </row>
        <row r="4698">
          <cell r="B4698" t="str">
            <v>REM0000580</v>
          </cell>
          <cell r="C4698" t="str">
            <v>豪泺小镜头支撑板</v>
          </cell>
        </row>
        <row r="4699">
          <cell r="B4699" t="str">
            <v>SHT0001069</v>
          </cell>
          <cell r="C4699" t="str">
            <v>升降操作手柄（前）</v>
          </cell>
        </row>
        <row r="4700">
          <cell r="B4700" t="str">
            <v>SCS0005334</v>
          </cell>
          <cell r="C4700" t="str">
            <v>B40L中改后座椅后安装护盖</v>
          </cell>
        </row>
        <row r="4701">
          <cell r="B4701" t="str">
            <v>SCS0005334</v>
          </cell>
          <cell r="C4701" t="str">
            <v>B40L中改后座椅后安装护盖</v>
          </cell>
        </row>
        <row r="4702">
          <cell r="B4702" t="str">
            <v>SHT0000175</v>
          </cell>
          <cell r="C4702" t="str">
            <v>SQDZ总座罩壳主动边黑色</v>
          </cell>
        </row>
        <row r="4703">
          <cell r="B4703" t="str">
            <v>SHT0012539</v>
          </cell>
          <cell r="C4703" t="str">
            <v>靠背包装膜</v>
          </cell>
        </row>
        <row r="4704">
          <cell r="B4704" t="str">
            <v>SLT0000780</v>
          </cell>
          <cell r="C4704" t="str">
            <v>驾驶员靠背包装膜</v>
          </cell>
        </row>
        <row r="4705">
          <cell r="B4705" t="str">
            <v>SHT0012090</v>
          </cell>
          <cell r="C4705" t="str">
            <v>减震垫支撑板组件</v>
          </cell>
        </row>
        <row r="4706">
          <cell r="B4706" t="str">
            <v>SHT0013424</v>
          </cell>
          <cell r="C4706" t="str">
            <v>1.0减震扣固定螺栓</v>
          </cell>
        </row>
        <row r="4707">
          <cell r="B4707" t="str">
            <v>SLT0000780</v>
          </cell>
          <cell r="C4707" t="str">
            <v>驾驶员靠背包装膜</v>
          </cell>
        </row>
        <row r="4708">
          <cell r="B4708" t="str">
            <v>TST0000548</v>
          </cell>
          <cell r="C4708" t="str">
            <v>顶丝φ16</v>
          </cell>
        </row>
        <row r="4709">
          <cell r="B4709" t="str">
            <v>SHT0001090</v>
          </cell>
          <cell r="C4709" t="str">
            <v>下框前连接立柱</v>
          </cell>
        </row>
        <row r="4710">
          <cell r="B4710" t="str">
            <v>SHT0011540</v>
          </cell>
          <cell r="C4710" t="str">
            <v>木板条</v>
          </cell>
        </row>
        <row r="4711">
          <cell r="B4711" t="str">
            <v>BFA0000341</v>
          </cell>
          <cell r="C4711" t="str">
            <v>三排地脚连接扭簧连接轴</v>
          </cell>
        </row>
        <row r="4712">
          <cell r="B4712" t="str">
            <v>SHT0002135</v>
          </cell>
          <cell r="C4712" t="str">
            <v>连杆板2前</v>
          </cell>
        </row>
        <row r="4713">
          <cell r="B4713" t="str">
            <v>SHT0012033</v>
          </cell>
          <cell r="C4713" t="str">
            <v>塑料轴套GFM-1214-17</v>
          </cell>
        </row>
        <row r="4714">
          <cell r="B4714" t="str">
            <v>TST0000141</v>
          </cell>
          <cell r="C4714" t="str">
            <v>地脚螺丝φ12*460</v>
          </cell>
        </row>
        <row r="4715">
          <cell r="B4715" t="str">
            <v>SHT0001126</v>
          </cell>
          <cell r="C4715" t="str">
            <v>后升降齿板</v>
          </cell>
        </row>
        <row r="4716">
          <cell r="B4716" t="str">
            <v>SHT0001127</v>
          </cell>
          <cell r="C4716" t="str">
            <v>前升降齿板</v>
          </cell>
        </row>
        <row r="4717">
          <cell r="B4717" t="str">
            <v>TSY0010265</v>
          </cell>
          <cell r="C4717" t="str">
            <v>5#尼龙闭口黑色拉锁90cm</v>
          </cell>
        </row>
        <row r="4718">
          <cell r="B4718" t="str">
            <v>SHT0010763</v>
          </cell>
          <cell r="C4718" t="str">
            <v>肩部支撑钢丝</v>
          </cell>
        </row>
        <row r="4719">
          <cell r="B4719" t="str">
            <v>SHT0013238</v>
          </cell>
          <cell r="C4719" t="str">
            <v>VDC阀上支架总成</v>
          </cell>
        </row>
        <row r="4720">
          <cell r="B4720" t="str">
            <v>SHT0011760</v>
          </cell>
          <cell r="C4720" t="str">
            <v>加强钣金</v>
          </cell>
        </row>
        <row r="4721">
          <cell r="B4721" t="str">
            <v>SHT0002039</v>
          </cell>
          <cell r="C4721" t="str">
            <v>阻尼器上固定轴加强板</v>
          </cell>
        </row>
        <row r="4722">
          <cell r="B4722" t="str">
            <v>SLT0010605</v>
          </cell>
          <cell r="C4722" t="str">
            <v>副驾靠背横支撑钢丝C</v>
          </cell>
        </row>
        <row r="4723">
          <cell r="B4723" t="str">
            <v>TST0001559</v>
          </cell>
          <cell r="C4723" t="str">
            <v>浸塑钩子</v>
          </cell>
        </row>
        <row r="4724">
          <cell r="B4724" t="str">
            <v>TSY0000764</v>
          </cell>
          <cell r="C4724" t="str">
            <v>尾帘PP板490mm*65mm</v>
          </cell>
        </row>
        <row r="4725">
          <cell r="B4725" t="str">
            <v>SCS0004312</v>
          </cell>
          <cell r="C4725" t="str">
            <v>C50靠背预埋钢丝</v>
          </cell>
        </row>
        <row r="4726">
          <cell r="B4726" t="str">
            <v>SCS0004312</v>
          </cell>
          <cell r="C4726" t="str">
            <v>C50靠背预埋钢丝</v>
          </cell>
        </row>
        <row r="4727">
          <cell r="B4727" t="str">
            <v>TSY0000743</v>
          </cell>
          <cell r="C4727" t="str">
            <v>板条KT-15-1240</v>
          </cell>
        </row>
        <row r="4728">
          <cell r="B4728" t="str">
            <v>SHT0001911</v>
          </cell>
          <cell r="C4728" t="str">
            <v>限位块</v>
          </cell>
        </row>
        <row r="4729">
          <cell r="B4729" t="str">
            <v>TST0001182</v>
          </cell>
          <cell r="C4729" t="str">
            <v>防撞胶块</v>
          </cell>
        </row>
        <row r="4730">
          <cell r="B4730" t="str">
            <v>SHT0014490</v>
          </cell>
          <cell r="C4730" t="str">
            <v>驾驶员下左安全带导向钢丝</v>
          </cell>
        </row>
        <row r="4731">
          <cell r="B4731" t="str">
            <v>SHT0014491</v>
          </cell>
          <cell r="C4731" t="str">
            <v>副驾驶员下安全带导向钢丝</v>
          </cell>
        </row>
        <row r="4732">
          <cell r="B4732" t="str">
            <v>BAS0010021</v>
          </cell>
          <cell r="C4732" t="str">
            <v>仰角耐磨轴套(不用）</v>
          </cell>
        </row>
        <row r="4733">
          <cell r="B4733" t="str">
            <v>REM0000924</v>
          </cell>
          <cell r="C4733" t="str">
            <v>B40垫块</v>
          </cell>
        </row>
        <row r="4734">
          <cell r="B4734" t="str">
            <v>REM0000924</v>
          </cell>
          <cell r="C4734" t="str">
            <v>B40垫块</v>
          </cell>
        </row>
        <row r="4735">
          <cell r="B4735" t="str">
            <v>SLT0002020</v>
          </cell>
          <cell r="C4735" t="str">
            <v>欧马克左前支撑座</v>
          </cell>
        </row>
        <row r="4736">
          <cell r="B4736" t="str">
            <v>SCS0004398</v>
          </cell>
          <cell r="C4736" t="str">
            <v>中改扶手内侧固定支架</v>
          </cell>
        </row>
        <row r="4737">
          <cell r="B4737" t="str">
            <v>BEC0000085</v>
          </cell>
          <cell r="C4737" t="str">
            <v>拨动开关</v>
          </cell>
        </row>
        <row r="4738">
          <cell r="B4738" t="str">
            <v>BFA0010063</v>
          </cell>
          <cell r="C4738" t="str">
            <v>台阶螺栓M10*18.3</v>
          </cell>
        </row>
        <row r="4739">
          <cell r="B4739" t="str">
            <v>SCS0004191</v>
          </cell>
          <cell r="C4739" t="str">
            <v>地锁解锁拉带总成</v>
          </cell>
        </row>
        <row r="4740">
          <cell r="B4740" t="str">
            <v>TSY0010292</v>
          </cell>
          <cell r="C4740" t="str">
            <v>黑色反穿头拉链980mm</v>
          </cell>
        </row>
        <row r="4741">
          <cell r="B4741" t="str">
            <v>SCS0004191</v>
          </cell>
          <cell r="C4741" t="str">
            <v>地锁解锁拉带总成</v>
          </cell>
        </row>
        <row r="4742">
          <cell r="B4742" t="str">
            <v>SHT0001080</v>
          </cell>
          <cell r="C4742" t="str">
            <v>导向尼龙块</v>
          </cell>
        </row>
        <row r="4743">
          <cell r="B4743" t="str">
            <v>REM0000152</v>
          </cell>
          <cell r="C4743" t="str">
            <v>C35DB灯罩左</v>
          </cell>
        </row>
        <row r="4744">
          <cell r="B4744" t="str">
            <v>SLT0010360</v>
          </cell>
          <cell r="C4744" t="str">
            <v>副驾靠背右侧护板</v>
          </cell>
        </row>
        <row r="4745">
          <cell r="B4745" t="str">
            <v>SLT0000516</v>
          </cell>
          <cell r="C4745" t="str">
            <v>k1侧翻座包装膜</v>
          </cell>
        </row>
        <row r="4746">
          <cell r="B4746" t="str">
            <v>SHT0014256</v>
          </cell>
          <cell r="C4746" t="str">
            <v>线束护套固定钣金</v>
          </cell>
        </row>
        <row r="4747">
          <cell r="B4747" t="str">
            <v>SLT0010561</v>
          </cell>
          <cell r="C4747" t="str">
            <v>减震器下挂钩</v>
          </cell>
        </row>
        <row r="4748">
          <cell r="B4748" t="str">
            <v>RIM0000123</v>
          </cell>
          <cell r="C4748" t="str">
            <v>K1室内镜座</v>
          </cell>
        </row>
        <row r="4749">
          <cell r="B4749" t="str">
            <v>SCS0001163</v>
          </cell>
          <cell r="C4749" t="str">
            <v>四分靠背骨锁安装支架</v>
          </cell>
        </row>
        <row r="4750">
          <cell r="B4750" t="str">
            <v>SCS0001163</v>
          </cell>
          <cell r="C4750" t="str">
            <v>四分靠背骨锁安装支架</v>
          </cell>
        </row>
        <row r="4751">
          <cell r="B4751" t="str">
            <v>TSY0000141</v>
          </cell>
          <cell r="C4751" t="str">
            <v>绝缘纸板条420*121</v>
          </cell>
        </row>
        <row r="4752">
          <cell r="B4752" t="str">
            <v>TSY0000141</v>
          </cell>
          <cell r="C4752" t="str">
            <v>绝缘纸板条420*121</v>
          </cell>
        </row>
        <row r="4753">
          <cell r="B4753" t="str">
            <v>SHT0000526</v>
          </cell>
          <cell r="C4753" t="str">
            <v>欧曼升级正副靠背包装膜</v>
          </cell>
        </row>
        <row r="4754">
          <cell r="B4754" t="str">
            <v>SHT0000526</v>
          </cell>
          <cell r="C4754" t="str">
            <v>欧曼升级正副靠背包装膜</v>
          </cell>
        </row>
        <row r="4755">
          <cell r="B4755" t="str">
            <v>REM0000155</v>
          </cell>
          <cell r="C4755" t="str">
            <v>C35DB左三角垫</v>
          </cell>
        </row>
        <row r="4756">
          <cell r="B4756" t="str">
            <v>REM0000187</v>
          </cell>
          <cell r="C4756" t="str">
            <v>C35DB右三角垫</v>
          </cell>
        </row>
        <row r="4757">
          <cell r="B4757" t="str">
            <v>SLT0010540</v>
          </cell>
          <cell r="C4757" t="str">
            <v>滚轮下滑槽</v>
          </cell>
        </row>
        <row r="4758">
          <cell r="B4758" t="str">
            <v>SLT0010564</v>
          </cell>
          <cell r="C4758" t="str">
            <v>滚轮上滑槽</v>
          </cell>
        </row>
        <row r="4759">
          <cell r="B4759" t="str">
            <v>TSY0000877</v>
          </cell>
          <cell r="C4759" t="str">
            <v>绝缘纸板条410*121</v>
          </cell>
        </row>
        <row r="4760">
          <cell r="B4760" t="str">
            <v>REM0000184</v>
          </cell>
          <cell r="C4760" t="str">
            <v>C35DB灯罩右</v>
          </cell>
        </row>
        <row r="4761">
          <cell r="B4761" t="str">
            <v>SCS0007075</v>
          </cell>
          <cell r="C4761" t="str">
            <v>后坐垫左侧U型内嵌钢丝</v>
          </cell>
        </row>
        <row r="4762">
          <cell r="B4762" t="str">
            <v>TST0001281</v>
          </cell>
          <cell r="C4762" t="str">
            <v>圆柱销</v>
          </cell>
        </row>
        <row r="4763">
          <cell r="B4763" t="str">
            <v>BFA0000357</v>
          </cell>
          <cell r="C4763" t="str">
            <v>台阶螺栓M8</v>
          </cell>
        </row>
        <row r="4764">
          <cell r="B4764" t="str">
            <v>BFA0000378</v>
          </cell>
          <cell r="C4764" t="str">
            <v>限位板螺栓</v>
          </cell>
        </row>
        <row r="4765">
          <cell r="B4765" t="str">
            <v>SHT0001085</v>
          </cell>
          <cell r="C4765" t="str">
            <v>阻尼器下支架总成</v>
          </cell>
        </row>
        <row r="4766">
          <cell r="B4766" t="str">
            <v>SCS0004075</v>
          </cell>
          <cell r="C4766" t="str">
            <v>B40前排座垫包装膜</v>
          </cell>
        </row>
        <row r="4767">
          <cell r="B4767" t="str">
            <v>SCS0004075</v>
          </cell>
          <cell r="C4767" t="str">
            <v>B40前排座垫包装膜</v>
          </cell>
        </row>
        <row r="4768">
          <cell r="B4768" t="str">
            <v>REM0001130</v>
          </cell>
          <cell r="C4768" t="str">
            <v>B80C左底座密封垫</v>
          </cell>
        </row>
        <row r="4769">
          <cell r="B4769" t="str">
            <v>REM0001154</v>
          </cell>
          <cell r="C4769" t="str">
            <v>B80C右底座密封垫</v>
          </cell>
        </row>
        <row r="4770">
          <cell r="B4770" t="str">
            <v>SHT0013855</v>
          </cell>
          <cell r="C4770" t="str">
            <v>驾驶员上安全带导向钢丝</v>
          </cell>
        </row>
        <row r="4771">
          <cell r="B4771" t="str">
            <v>SHT0013858</v>
          </cell>
          <cell r="C4771" t="str">
            <v>副驾上安全带导向钢丝</v>
          </cell>
        </row>
        <row r="4772">
          <cell r="B4772" t="str">
            <v>SLT0000425</v>
          </cell>
          <cell r="C4772" t="str">
            <v>k1翻滚背包装膜</v>
          </cell>
        </row>
        <row r="4773">
          <cell r="B4773" t="str">
            <v>REM0003379</v>
          </cell>
          <cell r="C4773" t="str">
            <v>TS-002延长线</v>
          </cell>
        </row>
        <row r="4774">
          <cell r="B4774" t="str">
            <v>SHT0000176</v>
          </cell>
          <cell r="C4774" t="str">
            <v>SQDZ总座罩壳副边黑色</v>
          </cell>
        </row>
        <row r="4775">
          <cell r="B4775" t="str">
            <v>SLT0010533</v>
          </cell>
          <cell r="C4775" t="str">
            <v>上限位块</v>
          </cell>
        </row>
        <row r="4776">
          <cell r="B4776" t="str">
            <v>BFA0000275</v>
          </cell>
          <cell r="C4776" t="str">
            <v>铜镶件5*25</v>
          </cell>
        </row>
        <row r="4777">
          <cell r="B4777" t="str">
            <v>BFA0000275</v>
          </cell>
          <cell r="C4777" t="str">
            <v>铜镶件5*25</v>
          </cell>
        </row>
        <row r="4778">
          <cell r="B4778" t="str">
            <v>SHT0010074</v>
          </cell>
          <cell r="C4778" t="str">
            <v>靠背侧翼支撑钢丝</v>
          </cell>
        </row>
        <row r="4779">
          <cell r="B4779" t="str">
            <v>SHT0001101</v>
          </cell>
          <cell r="C4779" t="str">
            <v>减震器拉带</v>
          </cell>
        </row>
        <row r="4780">
          <cell r="B4780" t="str">
            <v>SHT0000800</v>
          </cell>
          <cell r="C4780" t="str">
            <v>H4司机安全带外罩壳固定片</v>
          </cell>
        </row>
        <row r="4781">
          <cell r="B4781" t="str">
            <v>SHT0000801</v>
          </cell>
          <cell r="C4781" t="str">
            <v>H4副司安全带外罩壳固定片</v>
          </cell>
        </row>
        <row r="4782">
          <cell r="B4782" t="str">
            <v>SHT0000800</v>
          </cell>
          <cell r="C4782" t="str">
            <v>H4司机安全带外罩壳固定片</v>
          </cell>
        </row>
        <row r="4783">
          <cell r="B4783" t="str">
            <v>SHT0000801</v>
          </cell>
          <cell r="C4783" t="str">
            <v>H4副司安全带外罩壳固定片</v>
          </cell>
        </row>
        <row r="4784">
          <cell r="B4784" t="str">
            <v>TMA0000016</v>
          </cell>
          <cell r="C4784" t="str">
            <v>双面胶</v>
          </cell>
        </row>
        <row r="4785">
          <cell r="B4785" t="str">
            <v>TMA0000016</v>
          </cell>
          <cell r="C4785" t="str">
            <v>双面胶</v>
          </cell>
        </row>
        <row r="4786">
          <cell r="B4786" t="str">
            <v>TMA0000016</v>
          </cell>
          <cell r="C4786" t="str">
            <v>双面胶</v>
          </cell>
        </row>
        <row r="4787">
          <cell r="B4787" t="str">
            <v>SLT0002208</v>
          </cell>
          <cell r="C4787" t="str">
            <v>主驾座垫滑轨前搭接支架</v>
          </cell>
        </row>
        <row r="4788">
          <cell r="B4788" t="str">
            <v>TSY0010363</v>
          </cell>
          <cell r="C4788" t="str">
            <v>H4尾帘塑料支撑板</v>
          </cell>
        </row>
        <row r="4789">
          <cell r="B4789" t="str">
            <v>SLT0011487</v>
          </cell>
          <cell r="C4789" t="str">
            <v>副驾左侧旋转台阶螺栓</v>
          </cell>
        </row>
        <row r="4790">
          <cell r="B4790" t="str">
            <v>SHT0001013</v>
          </cell>
          <cell r="C4790" t="str">
            <v>绞架紧固套</v>
          </cell>
        </row>
        <row r="4791">
          <cell r="B4791" t="str">
            <v>TSY0000452</v>
          </cell>
          <cell r="C4791" t="str">
            <v>扣条KT-158-1000</v>
          </cell>
        </row>
        <row r="4792">
          <cell r="B4792" t="str">
            <v>REM0000825</v>
          </cell>
          <cell r="C4792" t="str">
            <v>C30D双面胶</v>
          </cell>
        </row>
        <row r="4793">
          <cell r="B4793" t="str">
            <v>SLT0002543</v>
          </cell>
          <cell r="C4793" t="str">
            <v>调角器下连接板上加强板</v>
          </cell>
        </row>
        <row r="4794">
          <cell r="B4794" t="str">
            <v>SHT0011996</v>
          </cell>
          <cell r="C4794" t="str">
            <v>气囊上支撑加强板</v>
          </cell>
        </row>
        <row r="4795">
          <cell r="B4795" t="str">
            <v>BFA0000183</v>
          </cell>
          <cell r="C4795" t="str">
            <v>M6止转螺栓</v>
          </cell>
        </row>
        <row r="4796">
          <cell r="B4796" t="str">
            <v>BFA0000183</v>
          </cell>
          <cell r="C4796" t="str">
            <v>M6止转螺栓</v>
          </cell>
        </row>
        <row r="4797">
          <cell r="B4797" t="str">
            <v>SLT0002016</v>
          </cell>
          <cell r="C4797" t="str">
            <v>转动销</v>
          </cell>
        </row>
        <row r="4798">
          <cell r="B4798" t="str">
            <v>TSY0010337</v>
          </cell>
          <cell r="C4798" t="str">
            <v>3C标识LG1611510310</v>
          </cell>
        </row>
        <row r="4799">
          <cell r="B4799" t="str">
            <v>TSY0010338</v>
          </cell>
          <cell r="C4799" t="str">
            <v>3C标识LG1613510160</v>
          </cell>
        </row>
        <row r="4800">
          <cell r="B4800" t="str">
            <v>TSY0010344</v>
          </cell>
          <cell r="C4800" t="str">
            <v>3C标识LZ161351000330</v>
          </cell>
        </row>
        <row r="4801">
          <cell r="B4801" t="str">
            <v>TSY0010364</v>
          </cell>
          <cell r="C4801" t="str">
            <v>3C标识LG1612510170</v>
          </cell>
        </row>
        <row r="4802">
          <cell r="B4802" t="str">
            <v>REM0001721</v>
          </cell>
          <cell r="C4802" t="str">
            <v>奥驰防水帽</v>
          </cell>
        </row>
        <row r="4803">
          <cell r="B4803" t="str">
            <v>TSY0010479</v>
          </cell>
          <cell r="C4803" t="str">
            <v>3C标识LG161251000090</v>
          </cell>
        </row>
        <row r="4804">
          <cell r="B4804" t="str">
            <v>TSY0010480</v>
          </cell>
          <cell r="C4804" t="str">
            <v>3C标识LZ161351000340</v>
          </cell>
        </row>
        <row r="4805">
          <cell r="B4805" t="str">
            <v>TSY0010481</v>
          </cell>
          <cell r="C4805" t="str">
            <v>3C标识LZ161351000360</v>
          </cell>
        </row>
        <row r="4806">
          <cell r="B4806" t="str">
            <v>TSY0010482</v>
          </cell>
          <cell r="C4806" t="str">
            <v>3C标识LG1611510320</v>
          </cell>
        </row>
        <row r="4807">
          <cell r="B4807" t="str">
            <v>RIM0000137</v>
          </cell>
          <cell r="C4807" t="str">
            <v>仿五铃内-03铝镜头</v>
          </cell>
        </row>
        <row r="4808">
          <cell r="B4808" t="str">
            <v>SHT0001661</v>
          </cell>
          <cell r="C4808" t="str">
            <v>X3000正仰角手柄(灰)</v>
          </cell>
        </row>
        <row r="4809">
          <cell r="B4809" t="str">
            <v>SHT0010985</v>
          </cell>
          <cell r="C4809" t="str">
            <v>X3000正司机仰角手柄</v>
          </cell>
        </row>
        <row r="4810">
          <cell r="B4810" t="str">
            <v>SHT0013738</v>
          </cell>
          <cell r="C4810" t="str">
            <v>X3000正仰角手柄L5000标识</v>
          </cell>
        </row>
        <row r="4811">
          <cell r="B4811" t="str">
            <v>SHT0010985</v>
          </cell>
          <cell r="C4811" t="str">
            <v>X3000正司机仰角手柄</v>
          </cell>
        </row>
        <row r="4812">
          <cell r="B4812" t="str">
            <v>REM0002873</v>
          </cell>
          <cell r="C4812" t="str">
            <v>1540镜座装饰盖左</v>
          </cell>
        </row>
        <row r="4813">
          <cell r="B4813" t="str">
            <v>REM0002875</v>
          </cell>
          <cell r="C4813" t="str">
            <v>1540镜座装饰盖右</v>
          </cell>
        </row>
        <row r="4814">
          <cell r="B4814" t="str">
            <v>REM0002873</v>
          </cell>
          <cell r="C4814" t="str">
            <v>1540镜座装饰盖左</v>
          </cell>
        </row>
        <row r="4815">
          <cell r="B4815" t="str">
            <v>REM0002875</v>
          </cell>
          <cell r="C4815" t="str">
            <v>1540镜座装饰盖右</v>
          </cell>
        </row>
        <row r="4816">
          <cell r="B4816" t="str">
            <v>SHT0010319</v>
          </cell>
          <cell r="C4816" t="str">
            <v>减震器上框连接螺栓</v>
          </cell>
        </row>
        <row r="4817">
          <cell r="B4817" t="str">
            <v>SHT0001014</v>
          </cell>
          <cell r="C4817" t="str">
            <v>IGS尼龙轴套</v>
          </cell>
        </row>
        <row r="4818">
          <cell r="B4818" t="str">
            <v>SHT0001899</v>
          </cell>
          <cell r="C4818" t="str">
            <v>左滑块托架</v>
          </cell>
        </row>
        <row r="4819">
          <cell r="B4819" t="str">
            <v>SHT0011694</v>
          </cell>
          <cell r="C4819" t="str">
            <v>IGS尼龙轴套</v>
          </cell>
        </row>
        <row r="4820">
          <cell r="B4820" t="str">
            <v>REM0000353</v>
          </cell>
          <cell r="C4820" t="str">
            <v>出口澳洲后镜圆插座端子</v>
          </cell>
        </row>
        <row r="4821">
          <cell r="B4821" t="str">
            <v>TSY0010094</v>
          </cell>
          <cell r="C4821" t="str">
            <v>箭型条1240cm</v>
          </cell>
        </row>
        <row r="4822">
          <cell r="B4822" t="str">
            <v>SCS0004074</v>
          </cell>
          <cell r="C4822" t="str">
            <v>B40前排靠背包装膜</v>
          </cell>
        </row>
        <row r="4823">
          <cell r="B4823" t="str">
            <v>SCS0004074</v>
          </cell>
          <cell r="C4823" t="str">
            <v>B40前排靠背包装膜</v>
          </cell>
        </row>
        <row r="4824">
          <cell r="B4824" t="str">
            <v>SCS0004046</v>
          </cell>
          <cell r="C4824" t="str">
            <v>B40L四六分座椅挂钩拉带</v>
          </cell>
        </row>
        <row r="4825">
          <cell r="B4825" t="str">
            <v>SLT0010415</v>
          </cell>
          <cell r="C4825" t="str">
            <v>驾驶员左侧护板固定钢丝A</v>
          </cell>
        </row>
        <row r="4826">
          <cell r="B4826" t="str">
            <v>SCS0004046</v>
          </cell>
          <cell r="C4826" t="str">
            <v>B40L四六分座椅挂钩拉带</v>
          </cell>
        </row>
        <row r="4827">
          <cell r="B4827" t="str">
            <v>SHT0012385</v>
          </cell>
          <cell r="C4827" t="str">
            <v>侧翼支撑上安装钢丝</v>
          </cell>
        </row>
        <row r="4828">
          <cell r="B4828" t="str">
            <v>SCS0005183</v>
          </cell>
          <cell r="C4828" t="str">
            <v>C50E四分右背包装膜</v>
          </cell>
        </row>
        <row r="4829">
          <cell r="B4829" t="str">
            <v>SCS0005183</v>
          </cell>
          <cell r="C4829" t="str">
            <v>C50E四分右背包装膜</v>
          </cell>
        </row>
        <row r="4830">
          <cell r="B4830" t="str">
            <v>BFA0000635</v>
          </cell>
          <cell r="C4830" t="str">
            <v>M20螺母</v>
          </cell>
        </row>
        <row r="4831">
          <cell r="B4831" t="str">
            <v>SCS0005280</v>
          </cell>
          <cell r="C4831" t="str">
            <v>四分背钢丝</v>
          </cell>
        </row>
        <row r="4832">
          <cell r="B4832" t="str">
            <v>SHT0001676</v>
          </cell>
          <cell r="C4832" t="str">
            <v>X3000副仰角手柄(灰)</v>
          </cell>
        </row>
        <row r="4833">
          <cell r="B4833" t="str">
            <v>SBS0010045</v>
          </cell>
          <cell r="C4833" t="str">
            <v>一排三人右背左护盖</v>
          </cell>
        </row>
        <row r="4834">
          <cell r="B4834" t="str">
            <v>SLT0000475</v>
          </cell>
          <cell r="C4834" t="str">
            <v>K1窄车三人左护盖双人</v>
          </cell>
        </row>
        <row r="4835">
          <cell r="B4835" t="str">
            <v>SLT0000476</v>
          </cell>
          <cell r="C4835" t="str">
            <v>K1窄车三人护盖右双人</v>
          </cell>
        </row>
        <row r="4836">
          <cell r="B4836" t="str">
            <v>REM0001901</v>
          </cell>
          <cell r="C4836" t="str">
            <v>捷运支架保护盖左</v>
          </cell>
        </row>
        <row r="4837">
          <cell r="B4837" t="str">
            <v>REM0001908</v>
          </cell>
          <cell r="C4837" t="str">
            <v>捷运支架保护盖右</v>
          </cell>
        </row>
        <row r="4838">
          <cell r="B4838" t="str">
            <v>TST0000151</v>
          </cell>
          <cell r="C4838" t="str">
            <v>卡簧16</v>
          </cell>
        </row>
        <row r="4839">
          <cell r="B4839" t="str">
            <v>SCS0004497</v>
          </cell>
          <cell r="C4839" t="str">
            <v>背面套成型钢丝右</v>
          </cell>
        </row>
        <row r="4840">
          <cell r="B4840" t="str">
            <v>BSP0000036</v>
          </cell>
          <cell r="C4840" t="str">
            <v>前翻弹簧</v>
          </cell>
        </row>
        <row r="4841">
          <cell r="B4841" t="str">
            <v>TSY0010059</v>
          </cell>
          <cell r="C4841" t="str">
            <v>箭型条JX-01-1240mm</v>
          </cell>
        </row>
        <row r="4842">
          <cell r="B4842" t="str">
            <v>RCA0000071</v>
          </cell>
          <cell r="C4842" t="str">
            <v>铰链扶手销</v>
          </cell>
        </row>
        <row r="4843">
          <cell r="B4843" t="str">
            <v>REM0001088</v>
          </cell>
          <cell r="C4843" t="str">
            <v>VT左后视镜后盖下罩L3</v>
          </cell>
        </row>
        <row r="4844">
          <cell r="B4844" t="str">
            <v>REM0001093</v>
          </cell>
          <cell r="C4844" t="str">
            <v>VT右后视镜后盖下罩R3</v>
          </cell>
        </row>
        <row r="4845">
          <cell r="B4845" t="str">
            <v>SHT0002175</v>
          </cell>
          <cell r="C4845" t="str">
            <v>BWL7500转动板</v>
          </cell>
        </row>
        <row r="4846">
          <cell r="B4846" t="str">
            <v>SHT0002176</v>
          </cell>
          <cell r="C4846" t="str">
            <v>BWL7500固定板</v>
          </cell>
        </row>
        <row r="4847">
          <cell r="B4847" t="str">
            <v>TMA0000188</v>
          </cell>
          <cell r="C4847" t="str">
            <v>济南轻卡后视镜商标右</v>
          </cell>
        </row>
        <row r="4848">
          <cell r="B4848" t="str">
            <v>TMA0000189</v>
          </cell>
          <cell r="C4848" t="str">
            <v>济南轻卡后视镜商标左</v>
          </cell>
        </row>
        <row r="4849">
          <cell r="B4849" t="str">
            <v>TMA0000324</v>
          </cell>
          <cell r="C4849" t="str">
            <v>济南轻卡室内镜商标</v>
          </cell>
        </row>
        <row r="4850">
          <cell r="B4850" t="str">
            <v>SHT0000087</v>
          </cell>
          <cell r="C4850" t="str">
            <v>M4重卡司机背包装膜</v>
          </cell>
        </row>
        <row r="4851">
          <cell r="B4851" t="str">
            <v>BAS0010008</v>
          </cell>
          <cell r="C4851" t="str">
            <v>支架衬套</v>
          </cell>
        </row>
        <row r="4852">
          <cell r="B4852" t="str">
            <v>SHT0001004</v>
          </cell>
          <cell r="C4852" t="str">
            <v>进口气阀</v>
          </cell>
        </row>
        <row r="4853">
          <cell r="B4853" t="str">
            <v>SHT0001878</v>
          </cell>
          <cell r="C4853" t="str">
            <v>锁舌132</v>
          </cell>
        </row>
        <row r="4854">
          <cell r="B4854" t="str">
            <v>SHT0001918</v>
          </cell>
          <cell r="C4854" t="str">
            <v>左支撑架</v>
          </cell>
        </row>
        <row r="4855">
          <cell r="B4855" t="str">
            <v>SHT0001919</v>
          </cell>
          <cell r="C4855" t="str">
            <v>右支撑架</v>
          </cell>
        </row>
        <row r="4856">
          <cell r="B4856" t="str">
            <v>SHT0002054</v>
          </cell>
          <cell r="C4856" t="str">
            <v>主驾驶星盘塑料件黑色</v>
          </cell>
        </row>
        <row r="4857">
          <cell r="B4857" t="str">
            <v>SHT0002055</v>
          </cell>
          <cell r="C4857" t="str">
            <v>副驾驶星盘塑料件</v>
          </cell>
        </row>
        <row r="4858">
          <cell r="B4858" t="str">
            <v>SHT0002175</v>
          </cell>
          <cell r="C4858" t="str">
            <v>BWL7500转动板</v>
          </cell>
        </row>
        <row r="4859">
          <cell r="B4859" t="str">
            <v>SHT0002176</v>
          </cell>
          <cell r="C4859" t="str">
            <v>BWL7500固定板</v>
          </cell>
        </row>
        <row r="4860">
          <cell r="B4860" t="str">
            <v>SHT0010787</v>
          </cell>
          <cell r="C4860" t="str">
            <v>靠背调节手柄安装轴</v>
          </cell>
        </row>
        <row r="4861">
          <cell r="B4861" t="str">
            <v>SHT0011997</v>
          </cell>
          <cell r="C4861" t="str">
            <v>阻尼器支架</v>
          </cell>
        </row>
        <row r="4862">
          <cell r="B4862" t="str">
            <v>SHT0012081</v>
          </cell>
          <cell r="C4862" t="str">
            <v>前升降连接杆总成</v>
          </cell>
        </row>
        <row r="4863">
          <cell r="B4863" t="str">
            <v>SHT0012097</v>
          </cell>
          <cell r="C4863" t="str">
            <v>升降解锁总成安装长轴</v>
          </cell>
        </row>
        <row r="4864">
          <cell r="B4864" t="str">
            <v>SHT0012569</v>
          </cell>
          <cell r="C4864" t="str">
            <v>减震扣组件</v>
          </cell>
        </row>
        <row r="4865">
          <cell r="B4865" t="str">
            <v>SLT0010472</v>
          </cell>
          <cell r="C4865" t="str">
            <v>拉簧</v>
          </cell>
        </row>
        <row r="4866">
          <cell r="B4866" t="str">
            <v>TST0000112</v>
          </cell>
          <cell r="C4866" t="str">
            <v>ф8×100（内方螺丝）</v>
          </cell>
        </row>
        <row r="4867">
          <cell r="B4867" t="str">
            <v>TST0000316</v>
          </cell>
          <cell r="C4867" t="str">
            <v>塑封标识牌</v>
          </cell>
        </row>
        <row r="4868">
          <cell r="B4868" t="str">
            <v>TST0000608</v>
          </cell>
          <cell r="C4868" t="str">
            <v>直尺150mm</v>
          </cell>
        </row>
        <row r="4869">
          <cell r="B4869" t="str">
            <v>TST0001701</v>
          </cell>
          <cell r="C4869" t="str">
            <v>ф10×75（内方螺丝）</v>
          </cell>
        </row>
        <row r="4870">
          <cell r="B4870" t="str">
            <v>SLT0001680</v>
          </cell>
          <cell r="C4870" t="str">
            <v>主驾支撑杆短</v>
          </cell>
        </row>
        <row r="4871">
          <cell r="B4871" t="str">
            <v>SLT0001680</v>
          </cell>
          <cell r="C4871" t="str">
            <v>主驾支撑杆短</v>
          </cell>
        </row>
        <row r="4872">
          <cell r="B4872" t="str">
            <v>RSM0000136</v>
          </cell>
          <cell r="C4872" t="str">
            <v>北奔前下视镜镜座垫</v>
          </cell>
        </row>
        <row r="4873">
          <cell r="B4873" t="str">
            <v>REM0000453</v>
          </cell>
          <cell r="C4873" t="str">
            <v>金王子左下护盖</v>
          </cell>
        </row>
        <row r="4874">
          <cell r="B4874" t="str">
            <v>REM0003393</v>
          </cell>
          <cell r="C4874" t="str">
            <v>金王子护罩左下</v>
          </cell>
        </row>
        <row r="4875">
          <cell r="B4875" t="str">
            <v>REM0003394</v>
          </cell>
          <cell r="C4875" t="str">
            <v>金王子护罩右下</v>
          </cell>
        </row>
        <row r="4876">
          <cell r="B4876" t="str">
            <v>REM0000453</v>
          </cell>
          <cell r="C4876" t="str">
            <v>金王子左下护盖</v>
          </cell>
        </row>
        <row r="4877">
          <cell r="B4877" t="str">
            <v>REM0002673</v>
          </cell>
          <cell r="C4877" t="str">
            <v>1580镜杆轴</v>
          </cell>
        </row>
        <row r="4878">
          <cell r="B4878" t="str">
            <v>SCS0005333</v>
          </cell>
          <cell r="C4878" t="str">
            <v>B40L中改后座椅前安装护盖</v>
          </cell>
        </row>
        <row r="4879">
          <cell r="B4879" t="str">
            <v>SCS0005333</v>
          </cell>
          <cell r="C4879" t="str">
            <v>B40L中改后座椅前安装护盖</v>
          </cell>
        </row>
        <row r="4880">
          <cell r="B4880" t="str">
            <v>BFA0000369</v>
          </cell>
          <cell r="C4880" t="str">
            <v>绞架连接螺栓M10*43</v>
          </cell>
        </row>
        <row r="4881">
          <cell r="B4881" t="str">
            <v>REM0000157</v>
          </cell>
          <cell r="C4881" t="str">
            <v>C35DB转轴</v>
          </cell>
        </row>
        <row r="4882">
          <cell r="B4882" t="str">
            <v>RIM0000070</v>
          </cell>
          <cell r="C4882" t="str">
            <v>1029新室内蒙子</v>
          </cell>
        </row>
        <row r="4883">
          <cell r="B4883" t="str">
            <v>RIM0000138</v>
          </cell>
          <cell r="C4883" t="str">
            <v>仿五铃1475内镜头（新色）</v>
          </cell>
        </row>
        <row r="4884">
          <cell r="B4884" t="str">
            <v>SLT0000323</v>
          </cell>
          <cell r="C4884" t="str">
            <v>k1司机座包装膜宽车</v>
          </cell>
        </row>
        <row r="4885">
          <cell r="B4885" t="str">
            <v>SLT0000341</v>
          </cell>
          <cell r="C4885" t="str">
            <v>k1司机座包装膜窄车</v>
          </cell>
        </row>
        <row r="4886">
          <cell r="B4886" t="str">
            <v>SHT0000404</v>
          </cell>
          <cell r="C4886" t="str">
            <v>副司机升降把手后黑色</v>
          </cell>
        </row>
        <row r="4887">
          <cell r="B4887" t="str">
            <v>TSY0010050</v>
          </cell>
          <cell r="C4887" t="str">
            <v>毛巾布</v>
          </cell>
        </row>
        <row r="4888">
          <cell r="B4888" t="str">
            <v>TSY0010187</v>
          </cell>
          <cell r="C4888" t="str">
            <v>5#尼龙闭口黑色拉锁72cm</v>
          </cell>
        </row>
        <row r="4889">
          <cell r="B4889" t="str">
            <v>SHT0000404</v>
          </cell>
          <cell r="C4889" t="str">
            <v>副司机升降把手后黑色</v>
          </cell>
        </row>
        <row r="4890">
          <cell r="B4890" t="str">
            <v>REM0000843</v>
          </cell>
          <cell r="C4890" t="str">
            <v>M50N左卡框</v>
          </cell>
        </row>
        <row r="4891">
          <cell r="B4891" t="str">
            <v>REM0000870</v>
          </cell>
          <cell r="C4891" t="str">
            <v>M50N右卡框</v>
          </cell>
        </row>
        <row r="4892">
          <cell r="B4892" t="str">
            <v>SCS0010820</v>
          </cell>
          <cell r="C4892" t="str">
            <v>右座垫-舒适性泡棉6</v>
          </cell>
        </row>
        <row r="4893">
          <cell r="B4893" t="str">
            <v>BFA0000228</v>
          </cell>
          <cell r="C4893" t="str">
            <v>C33D铜镶件6*25</v>
          </cell>
        </row>
        <row r="4894">
          <cell r="B4894" t="str">
            <v>BFA0000228</v>
          </cell>
          <cell r="C4894" t="str">
            <v>C33D铜镶件6*25</v>
          </cell>
        </row>
        <row r="4895">
          <cell r="B4895" t="str">
            <v>SLT0002013</v>
          </cell>
          <cell r="C4895" t="str">
            <v>L项目长轴</v>
          </cell>
        </row>
        <row r="4896">
          <cell r="B4896" t="str">
            <v>SLT0000273</v>
          </cell>
          <cell r="C4896" t="str">
            <v>6480右主动罩壳</v>
          </cell>
        </row>
        <row r="4897">
          <cell r="B4897" t="str">
            <v>SLT0000428</v>
          </cell>
          <cell r="C4897" t="str">
            <v>6480右被动罩壳</v>
          </cell>
        </row>
        <row r="4898">
          <cell r="B4898" t="str">
            <v>TSY0010146</v>
          </cell>
          <cell r="C4898" t="str">
            <v>箭型条1165cm</v>
          </cell>
        </row>
        <row r="4899">
          <cell r="B4899" t="str">
            <v>SHT0000501</v>
          </cell>
          <cell r="C4899" t="str">
            <v>H4正副司机坐垫包装膜</v>
          </cell>
        </row>
        <row r="4900">
          <cell r="B4900" t="str">
            <v>BFA0000343</v>
          </cell>
          <cell r="C4900" t="str">
            <v>座垫与支架连接台阶螺栓</v>
          </cell>
        </row>
        <row r="4901">
          <cell r="B4901" t="str">
            <v>SHT0000501</v>
          </cell>
          <cell r="C4901" t="str">
            <v>H4正副司机坐垫包装膜</v>
          </cell>
        </row>
        <row r="4902">
          <cell r="B4902" t="str">
            <v>SLT0010357</v>
          </cell>
          <cell r="C4902" t="str">
            <v>副驾靠背旋转轴固定座</v>
          </cell>
        </row>
        <row r="4903">
          <cell r="B4903" t="str">
            <v>SHT0013309</v>
          </cell>
          <cell r="C4903" t="str">
            <v>翻转限位钣金安装轴</v>
          </cell>
        </row>
        <row r="4904">
          <cell r="B4904" t="str">
            <v>RIM0000114</v>
          </cell>
          <cell r="C4904" t="str">
            <v>2020S室内镜片</v>
          </cell>
        </row>
        <row r="4905">
          <cell r="B4905" t="str">
            <v>RIM0000125</v>
          </cell>
          <cell r="C4905" t="str">
            <v>L室内镜片</v>
          </cell>
        </row>
        <row r="4906">
          <cell r="B4906" t="str">
            <v>BFA0000372</v>
          </cell>
          <cell r="C4906" t="str">
            <v>气阀气管固定螺母</v>
          </cell>
        </row>
        <row r="4907">
          <cell r="B4907" t="str">
            <v>SLT0000447</v>
          </cell>
          <cell r="C4907" t="str">
            <v>k1双人连体背包装膜</v>
          </cell>
        </row>
        <row r="4908">
          <cell r="B4908" t="str">
            <v>REM0010172</v>
          </cell>
          <cell r="C4908" t="str">
            <v>H6下镜座弹簧</v>
          </cell>
        </row>
        <row r="4909">
          <cell r="B4909" t="str">
            <v>BSP0000079</v>
          </cell>
          <cell r="C4909" t="str">
            <v>司机背左舵蛇簧φ3.5</v>
          </cell>
        </row>
        <row r="4910">
          <cell r="B4910" t="str">
            <v>BFA0010014</v>
          </cell>
          <cell r="C4910" t="str">
            <v>扶手锁止销</v>
          </cell>
        </row>
        <row r="4911">
          <cell r="B4911" t="str">
            <v>BFA0010014</v>
          </cell>
          <cell r="C4911" t="str">
            <v>扶手锁止销</v>
          </cell>
        </row>
        <row r="4912">
          <cell r="B4912" t="str">
            <v>SHT0011391</v>
          </cell>
          <cell r="C4912" t="str">
            <v>锁止板</v>
          </cell>
        </row>
        <row r="4913">
          <cell r="B4913" t="str">
            <v>SHT0001935</v>
          </cell>
          <cell r="C4913" t="str">
            <v>侧翼支撑上安装钢丝</v>
          </cell>
        </row>
        <row r="4914">
          <cell r="B4914" t="str">
            <v>TSY0000336</v>
          </cell>
          <cell r="C4914" t="str">
            <v>深灰拉锁140cm</v>
          </cell>
        </row>
        <row r="4915">
          <cell r="B4915" t="str">
            <v>SHT0011804</v>
          </cell>
          <cell r="C4915" t="str">
            <v>仰角调节机构钣金件1</v>
          </cell>
        </row>
        <row r="4916">
          <cell r="B4916" t="str">
            <v>REM0001705</v>
          </cell>
          <cell r="C4916" t="str">
            <v>K1海绵条</v>
          </cell>
        </row>
        <row r="4917">
          <cell r="B4917" t="str">
            <v>SHT0002127</v>
          </cell>
          <cell r="C4917" t="str">
            <v>M3000手柄</v>
          </cell>
        </row>
        <row r="4918">
          <cell r="B4918" t="str">
            <v>BAS0000030</v>
          </cell>
          <cell r="C4918" t="str">
            <v>轴套</v>
          </cell>
        </row>
        <row r="4919">
          <cell r="B4919" t="str">
            <v>SHT0000496</v>
          </cell>
          <cell r="C4919" t="str">
            <v>安全带外部罩壳固定片</v>
          </cell>
        </row>
        <row r="4920">
          <cell r="B4920" t="str">
            <v>SHT0000496</v>
          </cell>
          <cell r="C4920" t="str">
            <v>安全带外部罩壳固定片</v>
          </cell>
        </row>
        <row r="4921">
          <cell r="B4921" t="str">
            <v>BFA0000673</v>
          </cell>
          <cell r="C4921" t="str">
            <v>（306）台阶螺栓</v>
          </cell>
        </row>
        <row r="4922">
          <cell r="B4922" t="str">
            <v>BFA0000842</v>
          </cell>
          <cell r="C4922" t="str">
            <v>307台阶螺栓M8</v>
          </cell>
        </row>
        <row r="4923">
          <cell r="B4923" t="str">
            <v>BFA0000393</v>
          </cell>
          <cell r="C4923" t="str">
            <v>连接螺栓1</v>
          </cell>
        </row>
        <row r="4924">
          <cell r="B4924" t="str">
            <v>REM0000901</v>
          </cell>
          <cell r="C4924" t="str">
            <v>M31RB胶条左</v>
          </cell>
        </row>
        <row r="4925">
          <cell r="B4925" t="str">
            <v>REM0002696</v>
          </cell>
          <cell r="C4925" t="str">
            <v>M31RB胶条右</v>
          </cell>
        </row>
        <row r="4926">
          <cell r="B4926" t="str">
            <v>SLT0010355</v>
          </cell>
          <cell r="C4926" t="str">
            <v>副驾靠背侧翼支撑钢丝</v>
          </cell>
        </row>
        <row r="4927">
          <cell r="B4927" t="str">
            <v>REM0001689</v>
          </cell>
          <cell r="C4927" t="str">
            <v>H3左上镜座胶垫</v>
          </cell>
        </row>
        <row r="4928">
          <cell r="B4928" t="str">
            <v>REM0001693</v>
          </cell>
          <cell r="C4928" t="str">
            <v>H3右上镜座胶垫</v>
          </cell>
        </row>
        <row r="4929">
          <cell r="B4929" t="str">
            <v>REM0010272</v>
          </cell>
          <cell r="C4929" t="str">
            <v>T5G上镜座弹簧</v>
          </cell>
        </row>
        <row r="4930">
          <cell r="B4930" t="str">
            <v>BSP0000106</v>
          </cell>
          <cell r="C4930" t="str">
            <v>升降大拉簧φ2.5</v>
          </cell>
        </row>
        <row r="4931">
          <cell r="B4931" t="str">
            <v>SCS0004971</v>
          </cell>
          <cell r="C4931" t="str">
            <v>主驾安全带固定板总成</v>
          </cell>
        </row>
        <row r="4932">
          <cell r="B4932" t="str">
            <v>SCS0004984</v>
          </cell>
          <cell r="C4932" t="str">
            <v>副驾安全带固定板总成</v>
          </cell>
        </row>
        <row r="4933">
          <cell r="B4933" t="str">
            <v>BFA0000368</v>
          </cell>
          <cell r="C4933" t="str">
            <v>安全带固定螺母</v>
          </cell>
        </row>
        <row r="4934">
          <cell r="B4934" t="str">
            <v>SHT0001923</v>
          </cell>
          <cell r="C4934" t="str">
            <v>仰角调节机构钣金件1</v>
          </cell>
        </row>
        <row r="4935">
          <cell r="B4935" t="str">
            <v>SHT0000279</v>
          </cell>
          <cell r="C4935" t="str">
            <v>G项目头枕插管</v>
          </cell>
        </row>
        <row r="4936">
          <cell r="B4936" t="str">
            <v>SLT0000284</v>
          </cell>
          <cell r="C4936" t="str">
            <v>K1插管（灰）</v>
          </cell>
        </row>
        <row r="4937">
          <cell r="B4937" t="str">
            <v>SHT0000279</v>
          </cell>
          <cell r="C4937" t="str">
            <v>G项目头枕插管</v>
          </cell>
        </row>
        <row r="4938">
          <cell r="B4938" t="str">
            <v>RSM0000300</v>
          </cell>
          <cell r="C4938" t="str">
            <v>奥驰补盲镜上卡子总成</v>
          </cell>
        </row>
        <row r="4939">
          <cell r="B4939" t="str">
            <v>RSM0000300</v>
          </cell>
          <cell r="C4939" t="str">
            <v>奥驰补盲镜上卡子总成</v>
          </cell>
        </row>
        <row r="4940">
          <cell r="B4940" t="str">
            <v>SCS0010818</v>
          </cell>
          <cell r="C4940" t="str">
            <v>左座垫-舒适性泡棉4</v>
          </cell>
        </row>
        <row r="4941">
          <cell r="B4941" t="str">
            <v>SLT0010416</v>
          </cell>
          <cell r="C4941" t="str">
            <v>驾驶员左侧护板固定钢丝B</v>
          </cell>
        </row>
        <row r="4942">
          <cell r="B4942" t="str">
            <v>TSY0010150</v>
          </cell>
          <cell r="C4942" t="str">
            <v>隐形黑拉锁80cm</v>
          </cell>
        </row>
        <row r="4943">
          <cell r="B4943" t="str">
            <v>SHT0012043</v>
          </cell>
          <cell r="C4943" t="str">
            <v>连杆固定轴</v>
          </cell>
        </row>
        <row r="4944">
          <cell r="B4944" t="str">
            <v>TST0001584</v>
          </cell>
          <cell r="C4944" t="str">
            <v>周转箱标识袋</v>
          </cell>
        </row>
        <row r="4945">
          <cell r="B4945" t="str">
            <v>SHT0010216</v>
          </cell>
          <cell r="C4945" t="str">
            <v>气囊下支撑钣金固定轴套</v>
          </cell>
        </row>
        <row r="4946">
          <cell r="B4946" t="str">
            <v>SHT0001108</v>
          </cell>
          <cell r="C4946" t="str">
            <v>调节臂2</v>
          </cell>
        </row>
        <row r="4947">
          <cell r="B4947" t="str">
            <v>REM0001753</v>
          </cell>
          <cell r="C4947" t="str">
            <v>奥铃路面镜装饰盖左</v>
          </cell>
        </row>
        <row r="4948">
          <cell r="B4948" t="str">
            <v>RSM0000084</v>
          </cell>
          <cell r="C4948" t="str">
            <v>奥铃路面镜装饰盖右</v>
          </cell>
        </row>
        <row r="4949">
          <cell r="B4949" t="str">
            <v>BAS0000055</v>
          </cell>
          <cell r="C4949" t="str">
            <v>螺纹轴套</v>
          </cell>
        </row>
        <row r="4950">
          <cell r="B4950" t="str">
            <v>SCS0010821</v>
          </cell>
          <cell r="C4950" t="str">
            <v>右座垫-舒适性泡棉7</v>
          </cell>
        </row>
        <row r="4951">
          <cell r="B4951" t="str">
            <v>SLT0000024</v>
          </cell>
          <cell r="C4951" t="str">
            <v>驾驶员座垫包装膜</v>
          </cell>
        </row>
        <row r="4952">
          <cell r="B4952" t="str">
            <v>TSY0000026</v>
          </cell>
          <cell r="C4952" t="str">
            <v>板条KT-15-1200</v>
          </cell>
        </row>
        <row r="4953">
          <cell r="B4953" t="str">
            <v>SLT0000024</v>
          </cell>
          <cell r="C4953" t="str">
            <v>驾驶员座垫包装膜</v>
          </cell>
        </row>
        <row r="4954">
          <cell r="B4954" t="str">
            <v>SHT0012035</v>
          </cell>
          <cell r="C4954" t="str">
            <v>升级外绞架转轴</v>
          </cell>
        </row>
        <row r="4955">
          <cell r="B4955" t="str">
            <v>SHT0002074</v>
          </cell>
          <cell r="C4955" t="str">
            <v>大运靠背支撑钢丝左</v>
          </cell>
        </row>
        <row r="4956">
          <cell r="B4956" t="str">
            <v>SHT0002744</v>
          </cell>
          <cell r="C4956" t="str">
            <v>大运靠背支撑钢丝右</v>
          </cell>
        </row>
        <row r="4957">
          <cell r="B4957" t="str">
            <v>SHT0001100</v>
          </cell>
          <cell r="C4957" t="str">
            <v>减震扣</v>
          </cell>
        </row>
        <row r="4958">
          <cell r="B4958" t="str">
            <v>SLT0010423</v>
          </cell>
          <cell r="C4958" t="str">
            <v>扶手固定螺栓</v>
          </cell>
        </row>
        <row r="4959">
          <cell r="B4959" t="str">
            <v>SLT0010427</v>
          </cell>
          <cell r="C4959" t="str">
            <v>扶手堵盖C</v>
          </cell>
        </row>
        <row r="4960">
          <cell r="B4960" t="str">
            <v>TST0000718</v>
          </cell>
          <cell r="C4960" t="str">
            <v>挑线簧</v>
          </cell>
        </row>
        <row r="4961">
          <cell r="B4961" t="str">
            <v>TST0000721</v>
          </cell>
          <cell r="C4961" t="str">
            <v>针板螺丝</v>
          </cell>
        </row>
        <row r="4962">
          <cell r="B4962" t="str">
            <v>TST0000726</v>
          </cell>
          <cell r="C4962" t="str">
            <v>梭芯小</v>
          </cell>
        </row>
        <row r="4963">
          <cell r="B4963" t="str">
            <v>BFA0000561</v>
          </cell>
          <cell r="C4963" t="str">
            <v>销轴</v>
          </cell>
        </row>
        <row r="4964">
          <cell r="B4964" t="str">
            <v>SHT0010307</v>
          </cell>
          <cell r="C4964" t="str">
            <v>减震前横梁支撑轴套</v>
          </cell>
        </row>
        <row r="4965">
          <cell r="B4965" t="str">
            <v>TST0000238</v>
          </cell>
          <cell r="C4965" t="str">
            <v>小切割片</v>
          </cell>
        </row>
        <row r="4966">
          <cell r="B4966" t="str">
            <v>TST0000335</v>
          </cell>
          <cell r="C4966" t="str">
            <v>明装盒</v>
          </cell>
        </row>
        <row r="4967">
          <cell r="B4967" t="str">
            <v>TST0000455</v>
          </cell>
          <cell r="C4967" t="str">
            <v>保险芯φ10*38-380V-6A瓷</v>
          </cell>
        </row>
        <row r="4968">
          <cell r="B4968" t="str">
            <v>TST0001827</v>
          </cell>
          <cell r="C4968" t="str">
            <v>法兰垫</v>
          </cell>
        </row>
        <row r="4969">
          <cell r="B4969" t="str">
            <v>SLT0000515</v>
          </cell>
          <cell r="C4969" t="str">
            <v>k1侧翻背包装膜</v>
          </cell>
        </row>
        <row r="4970">
          <cell r="B4970" t="str">
            <v>REM0010413</v>
          </cell>
          <cell r="C4970" t="str">
            <v>一汽M46线束胶堵</v>
          </cell>
        </row>
        <row r="4971">
          <cell r="B4971" t="str">
            <v>TSY0000795</v>
          </cell>
          <cell r="C4971" t="str">
            <v>尾帘PP板450*55mm*1mm</v>
          </cell>
        </row>
        <row r="4972">
          <cell r="B4972" t="str">
            <v>SHT0002771</v>
          </cell>
          <cell r="C4972" t="str">
            <v>右侧升降操作手柄（后）</v>
          </cell>
        </row>
        <row r="4973">
          <cell r="B4973" t="str">
            <v>SHT0001137</v>
          </cell>
          <cell r="C4973" t="str">
            <v>左侧升降操作手柄（后）</v>
          </cell>
        </row>
        <row r="4974">
          <cell r="B4974" t="str">
            <v>SLT0000435</v>
          </cell>
          <cell r="C4974" t="str">
            <v>G9前翻手柄</v>
          </cell>
        </row>
        <row r="4975">
          <cell r="B4975" t="str">
            <v>BFA0000133</v>
          </cell>
          <cell r="C4975" t="str">
            <v>BC316外后视镜M8铜螺母</v>
          </cell>
        </row>
        <row r="4976">
          <cell r="B4976" t="str">
            <v>REM0002089</v>
          </cell>
          <cell r="C4976" t="str">
            <v>ETX改型前下视镜安装板</v>
          </cell>
        </row>
        <row r="4977">
          <cell r="B4977" t="str">
            <v>REM0002089</v>
          </cell>
          <cell r="C4977" t="str">
            <v>ETX改型前下视镜安装板</v>
          </cell>
        </row>
        <row r="4978">
          <cell r="B4978" t="str">
            <v>SCS0010815</v>
          </cell>
          <cell r="C4978" t="str">
            <v>左座垫-舒适性泡棉2</v>
          </cell>
        </row>
        <row r="4979">
          <cell r="B4979" t="str">
            <v>TSY0000865</v>
          </cell>
          <cell r="C4979" t="str">
            <v>棕色拉锁130cm</v>
          </cell>
        </row>
        <row r="4980">
          <cell r="B4980" t="str">
            <v>SHT0012093</v>
          </cell>
          <cell r="C4980" t="str">
            <v>上限位胶敦</v>
          </cell>
        </row>
        <row r="4981">
          <cell r="B4981" t="str">
            <v>SLT0002403</v>
          </cell>
          <cell r="C4981" t="str">
            <v>K1手柄轴转轴</v>
          </cell>
        </row>
        <row r="4982">
          <cell r="B4982" t="str">
            <v>BFA0000382</v>
          </cell>
          <cell r="C4982" t="str">
            <v>后安装板连接销新</v>
          </cell>
        </row>
        <row r="4983">
          <cell r="B4983" t="str">
            <v>BFA0000386</v>
          </cell>
          <cell r="C4983" t="str">
            <v>滑块固定板连接销新</v>
          </cell>
        </row>
        <row r="4984">
          <cell r="B4984" t="str">
            <v>SLT0002015</v>
          </cell>
          <cell r="C4984" t="str">
            <v>L项目连接轴</v>
          </cell>
        </row>
        <row r="4985">
          <cell r="B4985" t="str">
            <v>TSY0000465</v>
          </cell>
          <cell r="C4985" t="str">
            <v>扣条KT-32-760</v>
          </cell>
        </row>
        <row r="4986">
          <cell r="B4986" t="str">
            <v>SHT0002108</v>
          </cell>
          <cell r="C4986" t="str">
            <v>拉带总成</v>
          </cell>
        </row>
        <row r="4987">
          <cell r="B4987" t="str">
            <v>SHT0000143</v>
          </cell>
          <cell r="C4987" t="str">
            <v>腰部支撑调节手轮灰色</v>
          </cell>
        </row>
        <row r="4988">
          <cell r="B4988" t="str">
            <v>SHT0000500</v>
          </cell>
          <cell r="C4988" t="str">
            <v>H4司机腰部调节手轮黑色</v>
          </cell>
        </row>
        <row r="4989">
          <cell r="B4989" t="str">
            <v>REM0000635</v>
          </cell>
          <cell r="C4989" t="str">
            <v>一汽MV3上镜座垫片</v>
          </cell>
        </row>
        <row r="4990">
          <cell r="B4990" t="str">
            <v>TST0001084</v>
          </cell>
          <cell r="C4990" t="str">
            <v>PVC弯头20</v>
          </cell>
        </row>
        <row r="4991">
          <cell r="B4991" t="str">
            <v>TST0001243</v>
          </cell>
          <cell r="C4991" t="str">
            <v>导柱32*160</v>
          </cell>
        </row>
        <row r="4992">
          <cell r="B4992" t="str">
            <v>TST0001341</v>
          </cell>
          <cell r="C4992" t="str">
            <v>导柱25*90</v>
          </cell>
        </row>
        <row r="4993">
          <cell r="B4993" t="str">
            <v>SLT0000246</v>
          </cell>
          <cell r="C4993" t="str">
            <v>k1单人座包装膜</v>
          </cell>
        </row>
        <row r="4994">
          <cell r="B4994" t="str">
            <v>TSY0010329</v>
          </cell>
          <cell r="C4994" t="str">
            <v>翻折标识</v>
          </cell>
        </row>
        <row r="4995">
          <cell r="B4995" t="str">
            <v>SHT0011806</v>
          </cell>
          <cell r="C4995" t="str">
            <v>仰角调节机构钣金件2</v>
          </cell>
        </row>
        <row r="4996">
          <cell r="B4996" t="str">
            <v>TST0000127</v>
          </cell>
          <cell r="C4996" t="str">
            <v>Φ12*90外方螺丝</v>
          </cell>
        </row>
        <row r="4997">
          <cell r="B4997" t="str">
            <v>SHT0001065</v>
          </cell>
          <cell r="C4997" t="str">
            <v>右旋转钣金</v>
          </cell>
        </row>
        <row r="4998">
          <cell r="B4998" t="str">
            <v>SHT0001066</v>
          </cell>
          <cell r="C4998" t="str">
            <v>左旋转钣金</v>
          </cell>
        </row>
        <row r="4999">
          <cell r="B4999" t="str">
            <v>SHT0010313</v>
          </cell>
          <cell r="C4999" t="str">
            <v>阻尼器上连接螺栓</v>
          </cell>
        </row>
        <row r="5000">
          <cell r="B5000" t="str">
            <v>SHT0010720</v>
          </cell>
          <cell r="C5000" t="str">
            <v>调角器解锁把手左</v>
          </cell>
        </row>
        <row r="5001">
          <cell r="B5001" t="str">
            <v>SHT0010721</v>
          </cell>
          <cell r="C5001" t="str">
            <v>调角器解锁把手右</v>
          </cell>
        </row>
        <row r="5002">
          <cell r="B5002" t="str">
            <v>SLT0002556</v>
          </cell>
          <cell r="C5002" t="str">
            <v>驾驶员右侧侧翼支撑钢丝</v>
          </cell>
        </row>
        <row r="5003">
          <cell r="B5003" t="str">
            <v>SHT0000054</v>
          </cell>
          <cell r="C5003" t="str">
            <v>一汽副司机调角器手柄标识</v>
          </cell>
        </row>
        <row r="5004">
          <cell r="B5004" t="str">
            <v>SHT0000057</v>
          </cell>
          <cell r="C5004" t="str">
            <v>一汽正司机调角器手柄标识</v>
          </cell>
        </row>
        <row r="5005">
          <cell r="B5005" t="str">
            <v>SHT0000054</v>
          </cell>
          <cell r="C5005" t="str">
            <v>一汽副司机调角器手柄标识</v>
          </cell>
        </row>
        <row r="5006">
          <cell r="B5006" t="str">
            <v>SHT0000057</v>
          </cell>
          <cell r="C5006" t="str">
            <v>一汽正司机调角器手柄标识</v>
          </cell>
        </row>
        <row r="5007">
          <cell r="B5007" t="str">
            <v>TSY0000299</v>
          </cell>
          <cell r="C5007" t="str">
            <v>扣条KT-32-730</v>
          </cell>
        </row>
        <row r="5008">
          <cell r="B5008" t="str">
            <v>SHT0000054</v>
          </cell>
          <cell r="C5008" t="str">
            <v>一汽副司机调角器手柄标识</v>
          </cell>
        </row>
        <row r="5009">
          <cell r="B5009" t="str">
            <v>SHT0000057</v>
          </cell>
          <cell r="C5009" t="str">
            <v>一汽正司机调角器手柄标识</v>
          </cell>
        </row>
        <row r="5010">
          <cell r="B5010" t="str">
            <v>BSP0000067</v>
          </cell>
          <cell r="C5010" t="str">
            <v>1780弹簧(北京)</v>
          </cell>
        </row>
        <row r="5011">
          <cell r="B5011" t="str">
            <v>BSP0000067</v>
          </cell>
          <cell r="C5011" t="str">
            <v>1780弹簧(北京)</v>
          </cell>
        </row>
        <row r="5012">
          <cell r="B5012" t="str">
            <v>SHT0010832</v>
          </cell>
          <cell r="C5012" t="str">
            <v>仰角调节钣金旋转轴</v>
          </cell>
        </row>
        <row r="5013">
          <cell r="B5013" t="str">
            <v>REM0000784</v>
          </cell>
          <cell r="C5013" t="str">
            <v>C30D灯罩左</v>
          </cell>
        </row>
        <row r="5014">
          <cell r="B5014" t="str">
            <v>BSP0000058</v>
          </cell>
          <cell r="C5014" t="str">
            <v>奥铃弹簧</v>
          </cell>
        </row>
        <row r="5015">
          <cell r="B5015" t="str">
            <v>BSP0000058</v>
          </cell>
          <cell r="C5015" t="str">
            <v>奥铃弹簧</v>
          </cell>
        </row>
        <row r="5016">
          <cell r="B5016" t="str">
            <v>SHT0010515</v>
          </cell>
          <cell r="C5016" t="str">
            <v>变阻尼拉线支架</v>
          </cell>
        </row>
        <row r="5017">
          <cell r="B5017" t="str">
            <v>TSY0010083</v>
          </cell>
          <cell r="C5017" t="str">
            <v>4#黑色普通拉链550mm</v>
          </cell>
        </row>
        <row r="5018">
          <cell r="B5018" t="str">
            <v>BFA0010019</v>
          </cell>
          <cell r="C5018" t="str">
            <v>内六角花形低圆柱头螺钉</v>
          </cell>
        </row>
        <row r="5019">
          <cell r="B5019" t="str">
            <v>SCS0007068</v>
          </cell>
          <cell r="C5019" t="str">
            <v>靠背泡沫竖向钢丝右</v>
          </cell>
        </row>
        <row r="5020">
          <cell r="B5020" t="str">
            <v>SCS0007070</v>
          </cell>
          <cell r="C5020" t="str">
            <v>左座垫泡沫竖向钢丝</v>
          </cell>
        </row>
        <row r="5021">
          <cell r="B5021" t="str">
            <v>SCS0007073</v>
          </cell>
          <cell r="C5021" t="str">
            <v>右坐垫泡沫竖向钢丝</v>
          </cell>
        </row>
        <row r="5022">
          <cell r="B5022" t="str">
            <v>SCS0007077</v>
          </cell>
          <cell r="C5022" t="str">
            <v>靠背泡沫竖向钢丝左</v>
          </cell>
        </row>
        <row r="5023">
          <cell r="B5023" t="str">
            <v>SHT0012041</v>
          </cell>
          <cell r="C5023" t="str">
            <v>升降器连接螺栓</v>
          </cell>
        </row>
        <row r="5024">
          <cell r="B5024" t="str">
            <v>TSY0010149</v>
          </cell>
          <cell r="C5024" t="str">
            <v>LOGO标识</v>
          </cell>
        </row>
        <row r="5025">
          <cell r="B5025" t="str">
            <v>SHT0012041</v>
          </cell>
          <cell r="C5025" t="str">
            <v>升降器连接螺栓</v>
          </cell>
        </row>
        <row r="5026">
          <cell r="B5026" t="str">
            <v>SLT0002555</v>
          </cell>
          <cell r="C5026" t="str">
            <v>驾驶员左侧侧翼支撑钢丝</v>
          </cell>
        </row>
        <row r="5027">
          <cell r="B5027" t="str">
            <v>SHT0010306</v>
          </cell>
          <cell r="C5027" t="str">
            <v>阻尼器下固定钣金焊接总成</v>
          </cell>
        </row>
        <row r="5028">
          <cell r="B5028" t="str">
            <v>BFA0000424</v>
          </cell>
          <cell r="C5028" t="str">
            <v>调角器固定螺母</v>
          </cell>
        </row>
        <row r="5029">
          <cell r="B5029" t="str">
            <v>SLT0000245</v>
          </cell>
          <cell r="C5029" t="str">
            <v>k1单人背包装膜</v>
          </cell>
        </row>
        <row r="5030">
          <cell r="B5030" t="str">
            <v>SCS0007069</v>
          </cell>
          <cell r="C5030" t="str">
            <v>泡沫上横向内嵌钢丝</v>
          </cell>
        </row>
        <row r="5031">
          <cell r="B5031" t="str">
            <v>RCA0000186</v>
          </cell>
          <cell r="C5031" t="str">
            <v>扶手</v>
          </cell>
        </row>
        <row r="5032">
          <cell r="B5032" t="str">
            <v>SHT0001139</v>
          </cell>
          <cell r="C5032" t="str">
            <v>连杆板2（后）左</v>
          </cell>
        </row>
        <row r="5033">
          <cell r="B5033" t="str">
            <v>SHT0001253</v>
          </cell>
          <cell r="C5033" t="str">
            <v>连杆板2(前）左</v>
          </cell>
        </row>
        <row r="5034">
          <cell r="B5034" t="str">
            <v>SHT0001252</v>
          </cell>
          <cell r="C5034" t="str">
            <v>连杆板2(前)右</v>
          </cell>
        </row>
        <row r="5035">
          <cell r="B5035" t="str">
            <v>SHT0002754</v>
          </cell>
          <cell r="C5035" t="str">
            <v>连杆板2(后）右</v>
          </cell>
        </row>
        <row r="5036">
          <cell r="B5036" t="str">
            <v>BCL0000036</v>
          </cell>
          <cell r="C5036" t="str">
            <v>K1 G9前翻卡扣</v>
          </cell>
        </row>
        <row r="5037">
          <cell r="B5037" t="str">
            <v>BFA0000618</v>
          </cell>
          <cell r="C5037" t="str">
            <v>ф10×60（内方螺丝）</v>
          </cell>
        </row>
        <row r="5038">
          <cell r="B5038" t="str">
            <v>REM0000922</v>
          </cell>
          <cell r="C5038" t="str">
            <v>B40线束插接件(老)</v>
          </cell>
        </row>
        <row r="5039">
          <cell r="B5039" t="str">
            <v>SLT0010602</v>
          </cell>
          <cell r="C5039" t="str">
            <v>副驾靠背侧翼支撑钢丝</v>
          </cell>
        </row>
        <row r="5040">
          <cell r="B5040" t="str">
            <v>SLT0000322</v>
          </cell>
          <cell r="C5040" t="str">
            <v>k1司机背包装膜宽车</v>
          </cell>
        </row>
        <row r="5041">
          <cell r="B5041" t="str">
            <v>SLT0000340</v>
          </cell>
          <cell r="C5041" t="str">
            <v>k1司机背包装膜窄车</v>
          </cell>
        </row>
        <row r="5042">
          <cell r="B5042" t="str">
            <v>SHT0002348</v>
          </cell>
          <cell r="C5042" t="str">
            <v>乘客扶手</v>
          </cell>
        </row>
        <row r="5043">
          <cell r="B5043" t="str">
            <v>REM0001903</v>
          </cell>
          <cell r="C5043" t="str">
            <v>捷运路面镜支镜保护盖</v>
          </cell>
        </row>
        <row r="5044">
          <cell r="B5044" t="str">
            <v>TMA0000508</v>
          </cell>
          <cell r="C5044" t="str">
            <v>6#热缩管</v>
          </cell>
        </row>
        <row r="5045">
          <cell r="B5045" t="str">
            <v>TMA0000559</v>
          </cell>
          <cell r="C5045" t="str">
            <v>库位卡</v>
          </cell>
        </row>
        <row r="5046">
          <cell r="B5046" t="str">
            <v>BFA0000037</v>
          </cell>
          <cell r="C5046" t="str">
            <v>K1台阶螺栓B随车用</v>
          </cell>
        </row>
        <row r="5047">
          <cell r="B5047" t="str">
            <v>SHT0014454</v>
          </cell>
          <cell r="C5047" t="str">
            <v>刺毛条1-6mm</v>
          </cell>
        </row>
        <row r="5048">
          <cell r="B5048" t="str">
            <v>BAS0000054</v>
          </cell>
          <cell r="C5048" t="str">
            <v>衬套</v>
          </cell>
        </row>
        <row r="5049">
          <cell r="B5049" t="str">
            <v>BFA0000650</v>
          </cell>
          <cell r="C5049" t="str">
            <v>ф8×80（内方螺丝）</v>
          </cell>
        </row>
        <row r="5050">
          <cell r="B5050" t="str">
            <v>BFA0010089</v>
          </cell>
          <cell r="C5050" t="str">
            <v>内六角花形盘头螺钉</v>
          </cell>
        </row>
        <row r="5051">
          <cell r="B5051" t="str">
            <v>SHT0012032</v>
          </cell>
          <cell r="C5051" t="str">
            <v>内绞架右侧轴套</v>
          </cell>
        </row>
        <row r="5052">
          <cell r="B5052" t="str">
            <v>SHT0013181</v>
          </cell>
          <cell r="C5052" t="str">
            <v>气弹簧锁止片</v>
          </cell>
        </row>
        <row r="5053">
          <cell r="B5053" t="str">
            <v>TST0001278</v>
          </cell>
          <cell r="C5053" t="str">
            <v>圆柱销φ10*60</v>
          </cell>
        </row>
        <row r="5054">
          <cell r="B5054" t="str">
            <v>SHT0001092</v>
          </cell>
          <cell r="C5054" t="str">
            <v>下限位缓冲块</v>
          </cell>
        </row>
        <row r="5055">
          <cell r="B5055" t="str">
            <v>RSM0000245</v>
          </cell>
          <cell r="C5055" t="str">
            <v>北奔前下视镜镜座护罩</v>
          </cell>
        </row>
        <row r="5056">
          <cell r="B5056" t="str">
            <v>REM0001010</v>
          </cell>
          <cell r="C5056" t="str">
            <v>ETX改型弹簧</v>
          </cell>
        </row>
        <row r="5057">
          <cell r="B5057" t="str">
            <v>REM0001010</v>
          </cell>
          <cell r="C5057" t="str">
            <v>ETX改型弹簧</v>
          </cell>
        </row>
        <row r="5058">
          <cell r="B5058" t="str">
            <v>BFA0000617</v>
          </cell>
          <cell r="C5058" t="str">
            <v>ф10×80（内方螺丝）</v>
          </cell>
        </row>
        <row r="5059">
          <cell r="B5059" t="str">
            <v>SLT0010438</v>
          </cell>
          <cell r="C5059" t="str">
            <v>副驾靠背头枕加强钢丝</v>
          </cell>
        </row>
        <row r="5060">
          <cell r="B5060" t="str">
            <v>BFA0000373</v>
          </cell>
          <cell r="C5060" t="str">
            <v>安全带支架螺母7/16</v>
          </cell>
        </row>
        <row r="5061">
          <cell r="B5061" t="str">
            <v>BFA0000834</v>
          </cell>
          <cell r="C5061" t="str">
            <v>M8*80内六方12mm扣螺栓</v>
          </cell>
        </row>
        <row r="5062">
          <cell r="B5062" t="str">
            <v>SHT0000403</v>
          </cell>
          <cell r="C5062" t="str">
            <v>副司机升降把手前黑色</v>
          </cell>
        </row>
        <row r="5063">
          <cell r="B5063" t="str">
            <v>SLT0000800</v>
          </cell>
          <cell r="C5063" t="str">
            <v>副驾驶员小背包装膜</v>
          </cell>
        </row>
        <row r="5064">
          <cell r="B5064" t="str">
            <v>SHT0000403</v>
          </cell>
          <cell r="C5064" t="str">
            <v>副司机升降把手前黑色</v>
          </cell>
        </row>
        <row r="5065">
          <cell r="B5065" t="str">
            <v>SLT0000800</v>
          </cell>
          <cell r="C5065" t="str">
            <v>副驾驶员小背包装膜</v>
          </cell>
        </row>
        <row r="5066">
          <cell r="B5066" t="str">
            <v>SLT0010242</v>
          </cell>
          <cell r="C5066" t="str">
            <v>驾驶员右侧侧翼支撑钢丝</v>
          </cell>
        </row>
        <row r="5067">
          <cell r="B5067" t="str">
            <v>SHT0010744</v>
          </cell>
          <cell r="C5067" t="str">
            <v>扶手固定螺母柱</v>
          </cell>
        </row>
        <row r="5068">
          <cell r="B5068" t="str">
            <v>SHT0002335</v>
          </cell>
          <cell r="C5068" t="str">
            <v>油管夹固定支架</v>
          </cell>
        </row>
        <row r="5069">
          <cell r="B5069" t="str">
            <v>SCS0004540</v>
          </cell>
          <cell r="C5069" t="str">
            <v>主驾侧气囊支撑板</v>
          </cell>
        </row>
        <row r="5070">
          <cell r="B5070" t="str">
            <v>SHT0001012</v>
          </cell>
          <cell r="C5070" t="str">
            <v>内绞架套</v>
          </cell>
        </row>
        <row r="5071">
          <cell r="B5071" t="str">
            <v>REM0002276</v>
          </cell>
          <cell r="C5071" t="str">
            <v>C7外后视镜压片</v>
          </cell>
        </row>
        <row r="5072">
          <cell r="B5072" t="str">
            <v>BFA0000227</v>
          </cell>
          <cell r="C5072" t="str">
            <v>B40镶件</v>
          </cell>
        </row>
        <row r="5073">
          <cell r="B5073" t="str">
            <v>BSP0000062</v>
          </cell>
          <cell r="C5073" t="str">
            <v>1780弹簧(老)</v>
          </cell>
        </row>
        <row r="5074">
          <cell r="B5074" t="str">
            <v>BFA0000227</v>
          </cell>
          <cell r="C5074" t="str">
            <v>B40镶件</v>
          </cell>
        </row>
        <row r="5075">
          <cell r="B5075" t="str">
            <v>BSP0000062</v>
          </cell>
          <cell r="C5075" t="str">
            <v>1780弹簧(老)</v>
          </cell>
        </row>
        <row r="5076">
          <cell r="B5076" t="str">
            <v>REM0000813</v>
          </cell>
          <cell r="C5076" t="str">
            <v>C30D灯罩右</v>
          </cell>
        </row>
        <row r="5077">
          <cell r="B5077" t="str">
            <v>SHT0013865</v>
          </cell>
          <cell r="C5077" t="str">
            <v>升降左前固定钣金</v>
          </cell>
        </row>
        <row r="5078">
          <cell r="B5078" t="str">
            <v>SHT0013866</v>
          </cell>
          <cell r="C5078" t="str">
            <v>升降右前固定钣金</v>
          </cell>
        </row>
        <row r="5079">
          <cell r="B5079" t="str">
            <v>TST0000115</v>
          </cell>
          <cell r="C5079" t="str">
            <v>ф10×55（内方螺丝）</v>
          </cell>
        </row>
        <row r="5080">
          <cell r="B5080" t="str">
            <v>TST0000138</v>
          </cell>
          <cell r="C5080" t="str">
            <v>φ7.3钻头</v>
          </cell>
        </row>
        <row r="5081">
          <cell r="B5081" t="str">
            <v>TST0000142</v>
          </cell>
          <cell r="C5081" t="str">
            <v>φ22冲击钻头</v>
          </cell>
        </row>
        <row r="5082">
          <cell r="B5082" t="str">
            <v>SCS0004678</v>
          </cell>
          <cell r="C5082" t="str">
            <v>头枕焊接插管</v>
          </cell>
        </row>
        <row r="5083">
          <cell r="B5083" t="str">
            <v>SCS0005603</v>
          </cell>
          <cell r="C5083" t="str">
            <v>背骨架头枕支管A</v>
          </cell>
        </row>
        <row r="5084">
          <cell r="B5084" t="str">
            <v>SCS0005604</v>
          </cell>
          <cell r="C5084" t="str">
            <v>背骨架头枕支管B</v>
          </cell>
        </row>
        <row r="5085">
          <cell r="B5085" t="str">
            <v>SHT0013856</v>
          </cell>
          <cell r="C5085" t="str">
            <v>驾驶员中间安全带导向钢丝</v>
          </cell>
        </row>
        <row r="5086">
          <cell r="B5086" t="str">
            <v>SHT0013859</v>
          </cell>
          <cell r="C5086" t="str">
            <v>副驾中间安全带导向钢丝</v>
          </cell>
        </row>
        <row r="5087">
          <cell r="B5087" t="str">
            <v>BFA0000274</v>
          </cell>
          <cell r="C5087" t="str">
            <v>铜镶件6*15</v>
          </cell>
        </row>
        <row r="5088">
          <cell r="B5088" t="str">
            <v>BFA0000274</v>
          </cell>
          <cell r="C5088" t="str">
            <v>铜镶件6*15</v>
          </cell>
        </row>
        <row r="5089">
          <cell r="B5089" t="str">
            <v>SLT0010607</v>
          </cell>
          <cell r="C5089" t="str">
            <v>前排靠背复位卷簧限位支架</v>
          </cell>
        </row>
        <row r="5090">
          <cell r="B5090" t="str">
            <v>BSP0000013</v>
          </cell>
          <cell r="C5090" t="str">
            <v>1041弹簧</v>
          </cell>
        </row>
        <row r="5091">
          <cell r="B5091" t="str">
            <v>BSP0000013</v>
          </cell>
          <cell r="C5091" t="str">
            <v>1041弹簧</v>
          </cell>
        </row>
        <row r="5092">
          <cell r="B5092" t="str">
            <v>SHT0011260</v>
          </cell>
          <cell r="C5092" t="str">
            <v>面套钩挂钢丝</v>
          </cell>
        </row>
        <row r="5093">
          <cell r="B5093" t="str">
            <v>SHT0013914</v>
          </cell>
          <cell r="C5093" t="str">
            <v>右侧调角器解锁把手</v>
          </cell>
        </row>
        <row r="5094">
          <cell r="B5094" t="str">
            <v>SLT0000414</v>
          </cell>
          <cell r="C5094" t="str">
            <v>K1六人座胶垫新型</v>
          </cell>
        </row>
        <row r="5095">
          <cell r="B5095" t="str">
            <v>SHT0001117</v>
          </cell>
          <cell r="C5095" t="str">
            <v>绞架连接轴</v>
          </cell>
        </row>
        <row r="5096">
          <cell r="B5096" t="str">
            <v>BFA0000337</v>
          </cell>
          <cell r="C5096" t="str">
            <v>六角头法兰螺栓</v>
          </cell>
        </row>
        <row r="5097">
          <cell r="B5097" t="str">
            <v>BFA0000364</v>
          </cell>
          <cell r="C5097" t="str">
            <v>调角器固定螺母2</v>
          </cell>
        </row>
        <row r="5098">
          <cell r="B5098" t="str">
            <v>BFA0000366</v>
          </cell>
          <cell r="C5098" t="str">
            <v>外六角台阶螺栓2</v>
          </cell>
        </row>
        <row r="5099">
          <cell r="B5099" t="str">
            <v>SCS0004583</v>
          </cell>
          <cell r="C5099" t="str">
            <v>副头枕管</v>
          </cell>
        </row>
        <row r="5100">
          <cell r="B5100" t="str">
            <v>SCS0004584</v>
          </cell>
          <cell r="C5100" t="str">
            <v>主头枕管</v>
          </cell>
        </row>
        <row r="5101">
          <cell r="B5101" t="str">
            <v>REM0001145</v>
          </cell>
          <cell r="C5101" t="str">
            <v>B40L左电折压板</v>
          </cell>
        </row>
        <row r="5102">
          <cell r="B5102" t="str">
            <v>REM0001145</v>
          </cell>
          <cell r="C5102" t="str">
            <v>B40L左电折压板</v>
          </cell>
        </row>
        <row r="5103">
          <cell r="B5103" t="str">
            <v>SHT0002110</v>
          </cell>
          <cell r="C5103" t="str">
            <v>行程开关支撑板</v>
          </cell>
        </row>
        <row r="5104">
          <cell r="B5104" t="str">
            <v>SHT0002110</v>
          </cell>
          <cell r="C5104" t="str">
            <v>行程开关支撑板</v>
          </cell>
        </row>
        <row r="5105">
          <cell r="B5105" t="str">
            <v>SHT0001188</v>
          </cell>
          <cell r="C5105" t="str">
            <v>下限位缓冲块</v>
          </cell>
        </row>
        <row r="5106">
          <cell r="B5106" t="str">
            <v>SCS0004756</v>
          </cell>
          <cell r="C5106" t="str">
            <v>锁紧支架</v>
          </cell>
        </row>
        <row r="5107">
          <cell r="B5107" t="str">
            <v>SHT0010136</v>
          </cell>
          <cell r="C5107" t="str">
            <v>坐盆调节限位钣金</v>
          </cell>
        </row>
        <row r="5108">
          <cell r="B5108" t="str">
            <v>SHT0001876</v>
          </cell>
          <cell r="C5108" t="str">
            <v>旋转块</v>
          </cell>
        </row>
        <row r="5109">
          <cell r="B5109" t="str">
            <v>SHT0000493</v>
          </cell>
          <cell r="C5109" t="str">
            <v>H4安全带外部罩壳浅灰</v>
          </cell>
        </row>
        <row r="5110">
          <cell r="B5110" t="str">
            <v>SHT0000493</v>
          </cell>
          <cell r="C5110" t="str">
            <v>H4安全带外部罩壳浅灰</v>
          </cell>
        </row>
        <row r="5111">
          <cell r="B5111" t="str">
            <v>BAS0010013</v>
          </cell>
          <cell r="C5111" t="str">
            <v>金属轴套(坐垫翻折)</v>
          </cell>
        </row>
        <row r="5112">
          <cell r="B5112" t="str">
            <v>BFA0000400</v>
          </cell>
          <cell r="C5112" t="str">
            <v>安全带固定螺母7/16</v>
          </cell>
        </row>
        <row r="5113">
          <cell r="B5113" t="str">
            <v>SLT0010678</v>
          </cell>
          <cell r="C5113" t="str">
            <v>左侧护板下固定钢丝</v>
          </cell>
        </row>
        <row r="5114">
          <cell r="B5114" t="str">
            <v>SLT0000818</v>
          </cell>
          <cell r="C5114" t="str">
            <v>M4橡胶块</v>
          </cell>
        </row>
        <row r="5115">
          <cell r="B5115" t="str">
            <v>SHT0001176</v>
          </cell>
          <cell r="C5115" t="str">
            <v>减震扣</v>
          </cell>
        </row>
        <row r="5116">
          <cell r="B5116" t="str">
            <v>SHT0001081</v>
          </cell>
          <cell r="C5116" t="str">
            <v>外十字安装尼龙块</v>
          </cell>
        </row>
        <row r="5117">
          <cell r="B5117" t="str">
            <v>SHT0000055</v>
          </cell>
          <cell r="C5117" t="str">
            <v>升降机构调节手柄(前）</v>
          </cell>
        </row>
        <row r="5118">
          <cell r="B5118" t="str">
            <v>SHT0000056</v>
          </cell>
          <cell r="C5118" t="str">
            <v>升降机构调节手柄(后）</v>
          </cell>
        </row>
        <row r="5119">
          <cell r="B5119" t="str">
            <v>SHT0000055</v>
          </cell>
          <cell r="C5119" t="str">
            <v>升降机构调节手柄(前）</v>
          </cell>
        </row>
        <row r="5120">
          <cell r="B5120" t="str">
            <v>SHT0000056</v>
          </cell>
          <cell r="C5120" t="str">
            <v>升降机构调节手柄(后）</v>
          </cell>
        </row>
        <row r="5121">
          <cell r="B5121" t="str">
            <v>RCA0000089</v>
          </cell>
          <cell r="C5121" t="str">
            <v>车门拉手</v>
          </cell>
        </row>
        <row r="5122">
          <cell r="B5122" t="str">
            <v>RCA0000089</v>
          </cell>
          <cell r="C5122" t="str">
            <v>车门拉手</v>
          </cell>
        </row>
        <row r="5123">
          <cell r="B5123" t="str">
            <v>RIM0000088</v>
          </cell>
          <cell r="C5123" t="str">
            <v>2020s球头座</v>
          </cell>
        </row>
        <row r="5124">
          <cell r="B5124" t="str">
            <v>BSP0000050</v>
          </cell>
          <cell r="C5124" t="str">
            <v>升降大拉簧φ2.8</v>
          </cell>
        </row>
        <row r="5125">
          <cell r="B5125" t="str">
            <v>SCS0004086</v>
          </cell>
          <cell r="C5125" t="str">
            <v>B40前排司机调角器手柄</v>
          </cell>
        </row>
        <row r="5126">
          <cell r="B5126" t="str">
            <v>SHT0012573</v>
          </cell>
          <cell r="C5126" t="str">
            <v>靠背横向预埋弯钢丝</v>
          </cell>
        </row>
        <row r="5127">
          <cell r="B5127" t="str">
            <v>SHT0001653</v>
          </cell>
          <cell r="C5127" t="str">
            <v>H5延伸手柄</v>
          </cell>
        </row>
        <row r="5128">
          <cell r="B5128" t="str">
            <v>SHT0001653</v>
          </cell>
          <cell r="C5128" t="str">
            <v>H5延伸手柄</v>
          </cell>
        </row>
        <row r="5129">
          <cell r="B5129" t="str">
            <v>SHT0001049</v>
          </cell>
          <cell r="C5129" t="str">
            <v>仰角调节机构钣金件1</v>
          </cell>
        </row>
        <row r="5130">
          <cell r="B5130" t="str">
            <v>BSP0000084</v>
          </cell>
          <cell r="C5130" t="str">
            <v>欧马克背下部S形弹簧φ4.2</v>
          </cell>
        </row>
        <row r="5131">
          <cell r="B5131" t="str">
            <v>SHT0000449</v>
          </cell>
          <cell r="C5131" t="str">
            <v>H4A司机调角器手柄已喷</v>
          </cell>
        </row>
        <row r="5132">
          <cell r="B5132" t="str">
            <v>SHT0000537</v>
          </cell>
          <cell r="C5132" t="str">
            <v>H4A副司机调角器手柄已喷</v>
          </cell>
        </row>
        <row r="5133">
          <cell r="B5133" t="str">
            <v>BCL0000001</v>
          </cell>
          <cell r="C5133" t="str">
            <v>M3灰固定带卡扣</v>
          </cell>
        </row>
        <row r="5134">
          <cell r="B5134" t="str">
            <v>RSM0010036</v>
          </cell>
          <cell r="C5134" t="str">
            <v>H6补盲弹簧</v>
          </cell>
        </row>
        <row r="5135">
          <cell r="B5135" t="str">
            <v>SHT0000610</v>
          </cell>
          <cell r="C5135" t="str">
            <v>重卡卧铺板条长</v>
          </cell>
        </row>
        <row r="5136">
          <cell r="B5136" t="str">
            <v>TWT0000002</v>
          </cell>
          <cell r="C5136" t="str">
            <v>CO2保护气体</v>
          </cell>
        </row>
        <row r="5137">
          <cell r="B5137" t="str">
            <v>SHT0014044</v>
          </cell>
          <cell r="C5137" t="str">
            <v>吊环隔圈</v>
          </cell>
        </row>
        <row r="5138">
          <cell r="B5138" t="str">
            <v>TSY0010524</v>
          </cell>
          <cell r="C5138" t="str">
            <v>黑色5#反穿拉链</v>
          </cell>
        </row>
        <row r="5139">
          <cell r="B5139" t="str">
            <v>SLT0011491</v>
          </cell>
          <cell r="C5139" t="str">
            <v>副驾左上连接板轴套</v>
          </cell>
        </row>
        <row r="5140">
          <cell r="B5140" t="str">
            <v>SHT0000420</v>
          </cell>
          <cell r="C5140" t="str">
            <v>重卡中间背包装膜</v>
          </cell>
        </row>
        <row r="5141">
          <cell r="B5141" t="str">
            <v>SHT0000420</v>
          </cell>
          <cell r="C5141" t="str">
            <v>重卡中间背包装膜</v>
          </cell>
        </row>
        <row r="5142">
          <cell r="B5142" t="str">
            <v>BFA0000324</v>
          </cell>
          <cell r="C5142" t="str">
            <v>台阶螺母M10</v>
          </cell>
        </row>
        <row r="5143">
          <cell r="B5143" t="str">
            <v>BAS0000029</v>
          </cell>
          <cell r="C5143" t="str">
            <v>连接轴套</v>
          </cell>
        </row>
        <row r="5144">
          <cell r="B5144" t="str">
            <v>SLT0002131</v>
          </cell>
          <cell r="C5144" t="str">
            <v>驾驶员旁侧板固定钢丝</v>
          </cell>
        </row>
        <row r="5145">
          <cell r="B5145" t="str">
            <v>RSM0000321</v>
          </cell>
          <cell r="C5145" t="str">
            <v>A2前下视镜杆装饰盖1</v>
          </cell>
        </row>
        <row r="5146">
          <cell r="B5146" t="str">
            <v>SHT0000990</v>
          </cell>
          <cell r="C5146" t="str">
            <v>罩壳固定线框</v>
          </cell>
        </row>
        <row r="5147">
          <cell r="B5147" t="str">
            <v>SHT0010526</v>
          </cell>
          <cell r="C5147" t="str">
            <v>H5延伸手柄灰</v>
          </cell>
        </row>
        <row r="5148">
          <cell r="B5148" t="str">
            <v>SHT0000172</v>
          </cell>
          <cell r="C5148" t="str">
            <v>左侧调节把手浅灰色</v>
          </cell>
        </row>
        <row r="5149">
          <cell r="B5149" t="str">
            <v>SHT0000183</v>
          </cell>
          <cell r="C5149" t="str">
            <v>右侧调节把手浅灰色</v>
          </cell>
        </row>
        <row r="5150">
          <cell r="B5150" t="str">
            <v>SHT0013245</v>
          </cell>
          <cell r="C5150" t="str">
            <v>刚度调节手轮防护罩</v>
          </cell>
        </row>
        <row r="5151">
          <cell r="B5151" t="str">
            <v>SHT0000172</v>
          </cell>
          <cell r="C5151" t="str">
            <v>左侧调节把手浅灰色</v>
          </cell>
        </row>
        <row r="5152">
          <cell r="B5152" t="str">
            <v>SHT0000183</v>
          </cell>
          <cell r="C5152" t="str">
            <v>右侧调节把手浅灰色</v>
          </cell>
        </row>
        <row r="5153">
          <cell r="B5153" t="str">
            <v>SHT0010843</v>
          </cell>
          <cell r="C5153" t="str">
            <v>座框仰角固定螺栓</v>
          </cell>
        </row>
        <row r="5154">
          <cell r="B5154" t="str">
            <v>SHT0013245</v>
          </cell>
          <cell r="C5154" t="str">
            <v>刚度调节手轮防护罩</v>
          </cell>
        </row>
        <row r="5155">
          <cell r="B5155" t="str">
            <v>REM0001782</v>
          </cell>
          <cell r="C5155" t="str">
            <v>北奔下镜座垫板</v>
          </cell>
        </row>
        <row r="5156">
          <cell r="B5156" t="str">
            <v>BFA0000365</v>
          </cell>
          <cell r="C5156" t="str">
            <v>外六角台阶螺栓3</v>
          </cell>
        </row>
        <row r="5157">
          <cell r="B5157" t="str">
            <v>SHT0012110</v>
          </cell>
          <cell r="C5157" t="str">
            <v>主边罩壳固定钢丝</v>
          </cell>
        </row>
        <row r="5158">
          <cell r="B5158" t="str">
            <v>REM0000917</v>
          </cell>
          <cell r="C5158" t="str">
            <v>B40左镜座垫</v>
          </cell>
        </row>
        <row r="5159">
          <cell r="B5159" t="str">
            <v>REM0000934</v>
          </cell>
          <cell r="C5159" t="str">
            <v>B40右镜座垫</v>
          </cell>
        </row>
        <row r="5160">
          <cell r="B5160" t="str">
            <v>SLT0000121</v>
          </cell>
          <cell r="C5160" t="str">
            <v>时代二排固定片</v>
          </cell>
        </row>
        <row r="5161">
          <cell r="B5161" t="str">
            <v>SHT0010060</v>
          </cell>
          <cell r="C5161" t="str">
            <v>安全带上支撑钢丝</v>
          </cell>
        </row>
        <row r="5162">
          <cell r="B5162" t="str">
            <v>TMA0000584</v>
          </cell>
          <cell r="C5162" t="str">
            <v>540*340*3单瓦楞纸隔板</v>
          </cell>
        </row>
        <row r="5163">
          <cell r="B5163" t="str">
            <v>SHT0001769</v>
          </cell>
          <cell r="C5163" t="str">
            <v>拉线固定支架焊接总成</v>
          </cell>
        </row>
        <row r="5164">
          <cell r="B5164" t="str">
            <v>SHT0010219</v>
          </cell>
          <cell r="C5164" t="str">
            <v>仰角连接异型螺母</v>
          </cell>
        </row>
        <row r="5165">
          <cell r="B5165" t="str">
            <v>SHT0010418</v>
          </cell>
          <cell r="C5165" t="str">
            <v>安全带上支撑钢丝</v>
          </cell>
        </row>
        <row r="5166">
          <cell r="B5166" t="str">
            <v>BFA0000030</v>
          </cell>
          <cell r="C5166" t="str">
            <v>M8螺栓</v>
          </cell>
        </row>
        <row r="5167">
          <cell r="B5167" t="str">
            <v>TST0001279</v>
          </cell>
          <cell r="C5167" t="str">
            <v>圆柱销φ10*50</v>
          </cell>
        </row>
        <row r="5168">
          <cell r="B5168" t="str">
            <v>REM0002741</v>
          </cell>
          <cell r="C5168" t="str">
            <v>德龙转向灯玻璃罩</v>
          </cell>
        </row>
        <row r="5169">
          <cell r="B5169" t="str">
            <v>SLT0000057</v>
          </cell>
          <cell r="C5169" t="str">
            <v>M3司机罩壳欧马可富康色</v>
          </cell>
        </row>
        <row r="5170">
          <cell r="B5170" t="str">
            <v>SHT0001138</v>
          </cell>
          <cell r="C5170" t="str">
            <v>左侧升降操作手柄（前）</v>
          </cell>
        </row>
        <row r="5171">
          <cell r="B5171" t="str">
            <v>SHT0002772</v>
          </cell>
          <cell r="C5171" t="str">
            <v>右侧升降操作手柄（前）</v>
          </cell>
        </row>
        <row r="5172">
          <cell r="B5172" t="str">
            <v>BAS0000039</v>
          </cell>
          <cell r="C5172" t="str">
            <v>外绞架套</v>
          </cell>
        </row>
        <row r="5173">
          <cell r="B5173" t="str">
            <v>SHT0002037</v>
          </cell>
          <cell r="C5173" t="str">
            <v>外绞架轴套</v>
          </cell>
        </row>
        <row r="5174">
          <cell r="B5174" t="str">
            <v>SCS0004181</v>
          </cell>
          <cell r="C5174" t="str">
            <v>B40L中改座垫织带组合件</v>
          </cell>
        </row>
        <row r="5175">
          <cell r="B5175" t="str">
            <v>SLT0000522</v>
          </cell>
          <cell r="C5175" t="str">
            <v>K1侧翻挂钩支架</v>
          </cell>
        </row>
        <row r="5176">
          <cell r="B5176" t="str">
            <v>BFA0000620</v>
          </cell>
          <cell r="C5176" t="str">
            <v>ф10×45（内方螺丝）</v>
          </cell>
        </row>
        <row r="5177">
          <cell r="B5177" t="str">
            <v>SCS0004181</v>
          </cell>
          <cell r="C5177" t="str">
            <v>B40L中改座垫织带组合件</v>
          </cell>
        </row>
        <row r="5178">
          <cell r="B5178" t="str">
            <v>SHT0014206</v>
          </cell>
          <cell r="C5178" t="str">
            <v>下框连接梁螺母柱</v>
          </cell>
        </row>
        <row r="5179">
          <cell r="B5179" t="str">
            <v>SHT0013013</v>
          </cell>
          <cell r="C5179" t="str">
            <v>L5000前升降手柄(灰)</v>
          </cell>
        </row>
        <row r="5180">
          <cell r="B5180" t="str">
            <v>SHT0013014</v>
          </cell>
          <cell r="C5180" t="str">
            <v>L5000后升降手柄(灰)</v>
          </cell>
        </row>
        <row r="5181">
          <cell r="B5181" t="str">
            <v>REM0000837</v>
          </cell>
          <cell r="C5181" t="str">
            <v>M50N线束合件插接器</v>
          </cell>
        </row>
        <row r="5182">
          <cell r="B5182" t="str">
            <v>SLT0010335</v>
          </cell>
          <cell r="C5182" t="str">
            <v>驾驶员侧翼支撑钢丝</v>
          </cell>
        </row>
        <row r="5183">
          <cell r="B5183" t="str">
            <v>SHT0001887</v>
          </cell>
          <cell r="C5183" t="str">
            <v>下限位缓冲块组件</v>
          </cell>
        </row>
        <row r="5184">
          <cell r="B5184" t="str">
            <v>SHT0002319</v>
          </cell>
          <cell r="C5184" t="str">
            <v>支撑块</v>
          </cell>
        </row>
        <row r="5185">
          <cell r="B5185" t="str">
            <v>SLT0002667</v>
          </cell>
          <cell r="C5185" t="str">
            <v>驾驶员靠背支撑钢丝F</v>
          </cell>
        </row>
        <row r="5186">
          <cell r="B5186" t="str">
            <v>SHT0000142</v>
          </cell>
          <cell r="C5186" t="str">
            <v>H3主驾驶座调节把手后左正</v>
          </cell>
        </row>
        <row r="5187">
          <cell r="B5187" t="str">
            <v>SHT0000158</v>
          </cell>
          <cell r="C5187" t="str">
            <v>H3主驾驶座调节把手前右副</v>
          </cell>
        </row>
        <row r="5188">
          <cell r="B5188" t="str">
            <v>SHT0000142</v>
          </cell>
          <cell r="C5188" t="str">
            <v>H3主驾驶座调节把手后左正</v>
          </cell>
        </row>
        <row r="5189">
          <cell r="B5189" t="str">
            <v>SHT0000158</v>
          </cell>
          <cell r="C5189" t="str">
            <v>H3主驾驶座调节把手前右副</v>
          </cell>
        </row>
        <row r="5190">
          <cell r="B5190" t="str">
            <v>BFA0000631</v>
          </cell>
          <cell r="C5190" t="str">
            <v>φ10*65高强内方螺丝</v>
          </cell>
        </row>
        <row r="5191">
          <cell r="B5191" t="str">
            <v>SLT0000216</v>
          </cell>
          <cell r="C5191" t="str">
            <v>三人垫后排支架垫块</v>
          </cell>
        </row>
        <row r="5192">
          <cell r="B5192" t="str">
            <v>SHT0012037</v>
          </cell>
          <cell r="C5192" t="str">
            <v>升降连杆固定轴套</v>
          </cell>
        </row>
        <row r="5193">
          <cell r="B5193" t="str">
            <v>TST0000122</v>
          </cell>
          <cell r="C5193" t="str">
            <v>M18(黑螺母)</v>
          </cell>
        </row>
        <row r="5194">
          <cell r="B5194" t="str">
            <v>RSM0000322</v>
          </cell>
          <cell r="C5194" t="str">
            <v>A2前下视镜杆装饰盖2</v>
          </cell>
        </row>
        <row r="5195">
          <cell r="B5195" t="str">
            <v>TMA0000560</v>
          </cell>
          <cell r="C5195" t="str">
            <v>隔板500*440</v>
          </cell>
        </row>
        <row r="5196">
          <cell r="B5196" t="str">
            <v>SCS0004044</v>
          </cell>
          <cell r="C5196" t="str">
            <v>B40L地锁解锁拉带总成</v>
          </cell>
        </row>
        <row r="5197">
          <cell r="B5197" t="str">
            <v>SHT0011327</v>
          </cell>
          <cell r="C5197" t="str">
            <v>塑料卡扣</v>
          </cell>
        </row>
        <row r="5198">
          <cell r="B5198" t="str">
            <v>SCS0004044</v>
          </cell>
          <cell r="C5198" t="str">
            <v>B40L地锁解锁拉带总成</v>
          </cell>
        </row>
        <row r="5199">
          <cell r="B5199" t="str">
            <v>SHT0001180</v>
          </cell>
          <cell r="C5199" t="str">
            <v>手轮支架</v>
          </cell>
        </row>
        <row r="5200">
          <cell r="B5200" t="str">
            <v>REM0002660</v>
          </cell>
          <cell r="C5200" t="str">
            <v>德龙转向灯底座</v>
          </cell>
        </row>
        <row r="5201">
          <cell r="B5201" t="str">
            <v>BSP0000059</v>
          </cell>
          <cell r="C5201" t="str">
            <v>仿丰田弹簧</v>
          </cell>
        </row>
        <row r="5202">
          <cell r="B5202" t="str">
            <v>BSP0000059</v>
          </cell>
          <cell r="C5202" t="str">
            <v>仿丰田弹簧</v>
          </cell>
        </row>
        <row r="5203">
          <cell r="B5203" t="str">
            <v>SLT0000084</v>
          </cell>
          <cell r="C5203" t="str">
            <v>M3欧马可大背折手把</v>
          </cell>
        </row>
        <row r="5204">
          <cell r="B5204" t="str">
            <v>SLT0000736</v>
          </cell>
          <cell r="C5204" t="str">
            <v>M3大背折叠器手把手</v>
          </cell>
        </row>
        <row r="5205">
          <cell r="B5205" t="str">
            <v>SLT0002355</v>
          </cell>
          <cell r="C5205" t="str">
            <v>M3副司机大折手柄富康</v>
          </cell>
        </row>
        <row r="5206">
          <cell r="B5206" t="str">
            <v>SCS0004196</v>
          </cell>
          <cell r="C5206" t="str">
            <v>侧头枕防护罩</v>
          </cell>
        </row>
        <row r="5207">
          <cell r="B5207" t="str">
            <v>SHT0000247</v>
          </cell>
          <cell r="C5207" t="str">
            <v>右侧前升降把手浅灰色</v>
          </cell>
        </row>
        <row r="5208">
          <cell r="B5208" t="str">
            <v>SHT0000248</v>
          </cell>
          <cell r="C5208" t="str">
            <v>右侧后升降把手浅灰色</v>
          </cell>
        </row>
        <row r="5209">
          <cell r="B5209" t="str">
            <v>SCS0004196</v>
          </cell>
          <cell r="C5209" t="str">
            <v>侧头枕防护罩</v>
          </cell>
        </row>
        <row r="5210">
          <cell r="B5210" t="str">
            <v>SHT0000247</v>
          </cell>
          <cell r="C5210" t="str">
            <v>右侧前升降把手浅灰色</v>
          </cell>
        </row>
        <row r="5211">
          <cell r="B5211" t="str">
            <v>SHT0000248</v>
          </cell>
          <cell r="C5211" t="str">
            <v>右侧后升降把手浅灰色</v>
          </cell>
        </row>
        <row r="5212">
          <cell r="B5212" t="str">
            <v>SHT0010081</v>
          </cell>
          <cell r="C5212" t="str">
            <v>靠背板支撑钢丝1</v>
          </cell>
        </row>
        <row r="5213">
          <cell r="B5213" t="str">
            <v>SHT0002549</v>
          </cell>
          <cell r="C5213" t="str">
            <v>弹簧上部固定片</v>
          </cell>
        </row>
        <row r="5214">
          <cell r="B5214" t="str">
            <v>TSY0000705</v>
          </cell>
          <cell r="C5214" t="str">
            <v>扣条KT-17-30</v>
          </cell>
        </row>
        <row r="5215">
          <cell r="B5215" t="str">
            <v>REM0000636</v>
          </cell>
          <cell r="C5215" t="str">
            <v>一汽MV3下镜座垫片左</v>
          </cell>
        </row>
        <row r="5216">
          <cell r="B5216" t="str">
            <v>REM0000640</v>
          </cell>
          <cell r="C5216" t="str">
            <v>一汽MV3下镜座垫片右</v>
          </cell>
        </row>
        <row r="5217">
          <cell r="B5217" t="str">
            <v>BFA0000482</v>
          </cell>
          <cell r="C5217" t="str">
            <v>φ12*45达克罗外方螺栓</v>
          </cell>
        </row>
        <row r="5218">
          <cell r="B5218" t="str">
            <v>REM0000620</v>
          </cell>
          <cell r="C5218" t="str">
            <v>转轴防尘帽二</v>
          </cell>
        </row>
        <row r="5219">
          <cell r="B5219" t="str">
            <v>BFA0000482</v>
          </cell>
          <cell r="C5219" t="str">
            <v>φ12*45达克罗外方螺栓</v>
          </cell>
        </row>
        <row r="5220">
          <cell r="B5220" t="str">
            <v>SLT0002014</v>
          </cell>
          <cell r="C5220" t="str">
            <v>L项目轴套</v>
          </cell>
        </row>
        <row r="5221">
          <cell r="B5221" t="str">
            <v>TST0000322</v>
          </cell>
          <cell r="C5221" t="str">
            <v>油封</v>
          </cell>
        </row>
        <row r="5222">
          <cell r="B5222" t="str">
            <v>TST0000116</v>
          </cell>
          <cell r="C5222" t="str">
            <v>ф10×70（内方螺丝）</v>
          </cell>
        </row>
        <row r="5223">
          <cell r="B5223" t="str">
            <v>RSM0000213</v>
          </cell>
          <cell r="C5223" t="str">
            <v>北奔下镜座（喷涂）</v>
          </cell>
        </row>
        <row r="5224">
          <cell r="B5224" t="str">
            <v>REM0000780</v>
          </cell>
          <cell r="C5224" t="str">
            <v>C30D线束合件插接器</v>
          </cell>
        </row>
        <row r="5225">
          <cell r="B5225" t="str">
            <v>SHT0011375</v>
          </cell>
          <cell r="C5225" t="str">
            <v>H6扶手胶塞堵盖</v>
          </cell>
        </row>
        <row r="5226">
          <cell r="B5226" t="str">
            <v>TSY0010264</v>
          </cell>
          <cell r="C5226" t="str">
            <v>5#尼龙闭口黑色拉锁50cm</v>
          </cell>
        </row>
        <row r="5227">
          <cell r="B5227" t="str">
            <v>SHT0001109</v>
          </cell>
          <cell r="C5227" t="str">
            <v>调节臂1</v>
          </cell>
        </row>
        <row r="5228">
          <cell r="B5228" t="str">
            <v>SHT0010820</v>
          </cell>
          <cell r="C5228" t="str">
            <v>水平减震解锁钣金</v>
          </cell>
        </row>
        <row r="5229">
          <cell r="B5229" t="str">
            <v>SCS0004166</v>
          </cell>
          <cell r="C5229" t="str">
            <v>右侧地锁缓冲橡胶块</v>
          </cell>
        </row>
        <row r="5230">
          <cell r="B5230" t="str">
            <v>SCS0004180</v>
          </cell>
          <cell r="C5230" t="str">
            <v>左侧地锁缓冲橡胶块</v>
          </cell>
        </row>
        <row r="5231">
          <cell r="B5231" t="str">
            <v>BFA0000492</v>
          </cell>
          <cell r="C5231" t="str">
            <v>M8*80内方螺栓(黑达克罗)</v>
          </cell>
        </row>
        <row r="5232">
          <cell r="B5232" t="str">
            <v>BFA0000492</v>
          </cell>
          <cell r="C5232" t="str">
            <v>M8*80内方螺栓(黑达克罗)</v>
          </cell>
        </row>
        <row r="5233">
          <cell r="B5233" t="str">
            <v>SLT0000232</v>
          </cell>
          <cell r="C5233" t="str">
            <v>6486跨座（膜）</v>
          </cell>
        </row>
        <row r="5234">
          <cell r="B5234" t="str">
            <v>BFA0000325</v>
          </cell>
          <cell r="C5234" t="str">
            <v>安全带扣螺母7/16</v>
          </cell>
        </row>
        <row r="5235">
          <cell r="B5235" t="str">
            <v>TSY0000863</v>
          </cell>
          <cell r="C5235" t="str">
            <v>吊紧带KT-135-2-870</v>
          </cell>
        </row>
        <row r="5236">
          <cell r="B5236" t="str">
            <v>SHT0000455</v>
          </cell>
          <cell r="C5236" t="str">
            <v>H4升降开关底座</v>
          </cell>
        </row>
        <row r="5237">
          <cell r="B5237" t="str">
            <v>RSM0000026</v>
          </cell>
          <cell r="C5237" t="str">
            <v>奥驰补盲镜安装板</v>
          </cell>
        </row>
        <row r="5238">
          <cell r="B5238" t="str">
            <v>SCS0004136</v>
          </cell>
          <cell r="C5238" t="str">
            <v>B40L六分座椅扶手压板</v>
          </cell>
        </row>
        <row r="5239">
          <cell r="B5239" t="str">
            <v>SHT0010218</v>
          </cell>
          <cell r="C5239" t="str">
            <v>减震器连接异型螺母</v>
          </cell>
        </row>
        <row r="5240">
          <cell r="B5240" t="str">
            <v>SHT0010890</v>
          </cell>
          <cell r="C5240" t="str">
            <v>翻转限位钣金安装轴</v>
          </cell>
        </row>
        <row r="5241">
          <cell r="B5241" t="str">
            <v>SHT0011825</v>
          </cell>
          <cell r="C5241" t="str">
            <v>仰角调节机构阶梯轴</v>
          </cell>
        </row>
        <row r="5242">
          <cell r="B5242" t="str">
            <v>BFA0000429</v>
          </cell>
          <cell r="C5242" t="str">
            <v>地脚定位销轴</v>
          </cell>
        </row>
        <row r="5243">
          <cell r="B5243" t="str">
            <v>REM0001685</v>
          </cell>
          <cell r="C5243" t="str">
            <v>H3下镜座垫</v>
          </cell>
        </row>
        <row r="5244">
          <cell r="B5244" t="str">
            <v>SCS0004186</v>
          </cell>
          <cell r="C5244" t="str">
            <v>B40L中改左座椅左侧内饰盖</v>
          </cell>
        </row>
        <row r="5245">
          <cell r="B5245" t="str">
            <v>SCS0004200</v>
          </cell>
          <cell r="C5245" t="str">
            <v>B40L中改左座椅右侧内饰盖</v>
          </cell>
        </row>
        <row r="5246">
          <cell r="B5246" t="str">
            <v>SCS0004186</v>
          </cell>
          <cell r="C5246" t="str">
            <v>B40L中改左座椅左侧内饰盖</v>
          </cell>
        </row>
        <row r="5247">
          <cell r="B5247" t="str">
            <v>SCS0004200</v>
          </cell>
          <cell r="C5247" t="str">
            <v>B40L中改左座椅右侧内饰盖</v>
          </cell>
        </row>
        <row r="5248">
          <cell r="B5248" t="str">
            <v>REM0001746</v>
          </cell>
          <cell r="C5248" t="str">
            <v>1600通边</v>
          </cell>
        </row>
        <row r="5249">
          <cell r="B5249" t="str">
            <v>SBS0010048</v>
          </cell>
          <cell r="C5249" t="str">
            <v>塑胶解锁左手把</v>
          </cell>
        </row>
        <row r="5250">
          <cell r="B5250" t="str">
            <v>SBS0010049</v>
          </cell>
          <cell r="C5250" t="str">
            <v>塑胶解锁右手把</v>
          </cell>
        </row>
        <row r="5251">
          <cell r="B5251" t="str">
            <v>SBS0010166</v>
          </cell>
          <cell r="C5251" t="str">
            <v>K1解锁把手（右）双人</v>
          </cell>
        </row>
        <row r="5252">
          <cell r="B5252" t="str">
            <v>SBS0010168</v>
          </cell>
          <cell r="C5252" t="str">
            <v>K1解锁把手（左）双人</v>
          </cell>
        </row>
        <row r="5253">
          <cell r="B5253" t="str">
            <v>SHT0000527</v>
          </cell>
          <cell r="C5253" t="str">
            <v>欧曼升级正副坐垫包装膜</v>
          </cell>
        </row>
        <row r="5254">
          <cell r="B5254" t="str">
            <v>SLT0000374</v>
          </cell>
          <cell r="C5254" t="str">
            <v>K1解锁把手（左）双人</v>
          </cell>
        </row>
        <row r="5255">
          <cell r="B5255" t="str">
            <v>SLT0000375</v>
          </cell>
          <cell r="C5255" t="str">
            <v>K1解锁把手（右）双人</v>
          </cell>
        </row>
        <row r="5256">
          <cell r="B5256" t="str">
            <v>SHT0000527</v>
          </cell>
          <cell r="C5256" t="str">
            <v>欧曼升级正副坐垫包装膜</v>
          </cell>
        </row>
        <row r="5257">
          <cell r="B5257" t="str">
            <v>SHT0010356</v>
          </cell>
          <cell r="C5257" t="str">
            <v>靠背调节手柄销轴</v>
          </cell>
        </row>
        <row r="5258">
          <cell r="B5258" t="str">
            <v>SHT0010356</v>
          </cell>
          <cell r="C5258" t="str">
            <v>靠背调节手柄销轴</v>
          </cell>
        </row>
        <row r="5259">
          <cell r="B5259" t="str">
            <v>BEC0000045</v>
          </cell>
          <cell r="C5259" t="str">
            <v>DJ7031Y-3-11/2插台</v>
          </cell>
        </row>
        <row r="5260">
          <cell r="B5260" t="str">
            <v>BEC0000046</v>
          </cell>
          <cell r="C5260" t="str">
            <v>出口捷运插台</v>
          </cell>
        </row>
        <row r="5261">
          <cell r="B5261" t="str">
            <v>SLT0000805</v>
          </cell>
          <cell r="C5261" t="str">
            <v>M4大背折叠塑料把手灰</v>
          </cell>
        </row>
        <row r="5262">
          <cell r="B5262" t="str">
            <v>REM0002640</v>
          </cell>
          <cell r="C5262" t="str">
            <v>曼项目弹簧压盖</v>
          </cell>
        </row>
        <row r="5263">
          <cell r="B5263" t="str">
            <v>TSY0010067</v>
          </cell>
          <cell r="C5263" t="str">
            <v>绒布100g/㎡</v>
          </cell>
        </row>
        <row r="5264">
          <cell r="B5264" t="str">
            <v>REM0002640</v>
          </cell>
          <cell r="C5264" t="str">
            <v>曼项目弹簧压盖</v>
          </cell>
        </row>
        <row r="5265">
          <cell r="B5265" t="str">
            <v>TSY0000537</v>
          </cell>
          <cell r="C5265" t="str">
            <v>棕色拉锁95cm</v>
          </cell>
        </row>
        <row r="5266">
          <cell r="B5266" t="str">
            <v>SCS0004190</v>
          </cell>
          <cell r="C5266" t="str">
            <v>扶手限位饰盖</v>
          </cell>
        </row>
        <row r="5267">
          <cell r="B5267" t="str">
            <v>SHT0012147</v>
          </cell>
          <cell r="C5267" t="str">
            <v>卡板限位塑料件</v>
          </cell>
        </row>
        <row r="5268">
          <cell r="B5268" t="str">
            <v>TSY0000349</v>
          </cell>
          <cell r="C5268" t="str">
            <v>黑色拉锁95cm</v>
          </cell>
        </row>
        <row r="5269">
          <cell r="B5269" t="str">
            <v>TSY0000540</v>
          </cell>
          <cell r="C5269" t="str">
            <v>灰色拉锁95cm</v>
          </cell>
        </row>
        <row r="5270">
          <cell r="B5270" t="str">
            <v>SHT0001083</v>
          </cell>
          <cell r="C5270" t="str">
            <v>上框前连接支架</v>
          </cell>
        </row>
        <row r="5271">
          <cell r="B5271" t="str">
            <v>REM0003165</v>
          </cell>
          <cell r="C5271" t="str">
            <v>1029镜头卡子</v>
          </cell>
        </row>
        <row r="5272">
          <cell r="B5272" t="str">
            <v>SCS0004634</v>
          </cell>
          <cell r="C5272" t="str">
            <v>右侧内补强板</v>
          </cell>
        </row>
        <row r="5273">
          <cell r="B5273" t="str">
            <v>SCS0004635</v>
          </cell>
          <cell r="C5273" t="str">
            <v>左侧内补强板</v>
          </cell>
        </row>
        <row r="5274">
          <cell r="B5274" t="str">
            <v>TSY0000268</v>
          </cell>
          <cell r="C5274" t="str">
            <v>吊紧带KT-135-2-780</v>
          </cell>
        </row>
        <row r="5275">
          <cell r="B5275" t="str">
            <v>SHT0011392</v>
          </cell>
          <cell r="C5275" t="str">
            <v>导向销</v>
          </cell>
        </row>
        <row r="5276">
          <cell r="B5276" t="str">
            <v>SHT0011444</v>
          </cell>
          <cell r="C5276" t="str">
            <v>刺毛条下</v>
          </cell>
        </row>
        <row r="5277">
          <cell r="B5277" t="str">
            <v>BFA0000775</v>
          </cell>
          <cell r="C5277" t="str">
            <v>司机背右旋转阶梯螺栓</v>
          </cell>
        </row>
        <row r="5278">
          <cell r="B5278" t="str">
            <v>SHT0011392</v>
          </cell>
          <cell r="C5278" t="str">
            <v>导向销</v>
          </cell>
        </row>
        <row r="5279">
          <cell r="B5279" t="str">
            <v>SLT0002205</v>
          </cell>
          <cell r="C5279" t="str">
            <v>前排靠背复位卷簧限位支架</v>
          </cell>
        </row>
        <row r="5280">
          <cell r="B5280" t="str">
            <v>RCA0000083</v>
          </cell>
          <cell r="C5280" t="str">
            <v>铰链芯轴</v>
          </cell>
        </row>
        <row r="5281">
          <cell r="B5281" t="str">
            <v>RCA0000083</v>
          </cell>
          <cell r="C5281" t="str">
            <v>铰链芯轴</v>
          </cell>
        </row>
        <row r="5282">
          <cell r="B5282" t="str">
            <v>REM0003162</v>
          </cell>
          <cell r="C5282" t="str">
            <v>1029紧固件(440)</v>
          </cell>
        </row>
        <row r="5283">
          <cell r="B5283" t="str">
            <v>SLT0000683</v>
          </cell>
          <cell r="C5283" t="str">
            <v>M3司机手柄欧马可（灰）</v>
          </cell>
        </row>
        <row r="5284">
          <cell r="B5284" t="str">
            <v>BFA0000446</v>
          </cell>
          <cell r="C5284" t="str">
            <v>捷运前下视镜下紧固件</v>
          </cell>
        </row>
        <row r="5285">
          <cell r="B5285" t="str">
            <v>BFA0000446</v>
          </cell>
          <cell r="C5285" t="str">
            <v>捷运前下视镜下紧固件</v>
          </cell>
        </row>
        <row r="5286">
          <cell r="B5286" t="str">
            <v>BFA0000299</v>
          </cell>
          <cell r="C5286" t="str">
            <v>靠背台阶螺栓</v>
          </cell>
        </row>
        <row r="5287">
          <cell r="B5287" t="str">
            <v>SCS0005792</v>
          </cell>
          <cell r="C5287" t="str">
            <v>无油轴套19*21*28*8</v>
          </cell>
        </row>
        <row r="5288">
          <cell r="B5288" t="str">
            <v>BAS0000032</v>
          </cell>
          <cell r="C5288" t="str">
            <v>座垫前倾角定位片衬套</v>
          </cell>
        </row>
        <row r="5289">
          <cell r="B5289" t="str">
            <v>SCS0005792</v>
          </cell>
          <cell r="C5289" t="str">
            <v>无油轴套19*21*28*8</v>
          </cell>
        </row>
        <row r="5290">
          <cell r="B5290" t="str">
            <v>BEC0000041</v>
          </cell>
          <cell r="C5290" t="str">
            <v>1029室灯泡12V</v>
          </cell>
        </row>
        <row r="5291">
          <cell r="B5291" t="str">
            <v>BEC0000042</v>
          </cell>
          <cell r="C5291" t="str">
            <v>1029室灯泡24V</v>
          </cell>
        </row>
        <row r="5292">
          <cell r="B5292" t="str">
            <v>REM0002274</v>
          </cell>
          <cell r="C5292" t="str">
            <v>C7主镜阻尼片</v>
          </cell>
        </row>
        <row r="5293">
          <cell r="B5293" t="str">
            <v>TST0001753</v>
          </cell>
          <cell r="C5293" t="str">
            <v>小针板螺丝</v>
          </cell>
        </row>
        <row r="5294">
          <cell r="B5294" t="str">
            <v>BFA0000380</v>
          </cell>
          <cell r="C5294" t="str">
            <v>前支撑固定轴</v>
          </cell>
        </row>
        <row r="5295">
          <cell r="B5295" t="str">
            <v>SHT0001146</v>
          </cell>
          <cell r="C5295" t="str">
            <v>下限位缓冲块组件</v>
          </cell>
        </row>
        <row r="5296">
          <cell r="B5296" t="str">
            <v>SHT0013987</v>
          </cell>
          <cell r="C5296" t="str">
            <v>下限位缓冲块</v>
          </cell>
        </row>
        <row r="5297">
          <cell r="B5297" t="str">
            <v>SLT0002544</v>
          </cell>
          <cell r="C5297" t="str">
            <v>调角器下连接板下加强板</v>
          </cell>
        </row>
        <row r="5298">
          <cell r="B5298" t="str">
            <v>SLT0000227</v>
          </cell>
          <cell r="C5298" t="str">
            <v>6486折叠椅腿垫块</v>
          </cell>
        </row>
        <row r="5299">
          <cell r="B5299" t="str">
            <v>SLT0010679</v>
          </cell>
          <cell r="C5299" t="str">
            <v>左侧护板固定钣金</v>
          </cell>
        </row>
        <row r="5300">
          <cell r="B5300" t="str">
            <v>SCS0004316</v>
          </cell>
          <cell r="C5300" t="str">
            <v>靠背扶手支撑钢丝</v>
          </cell>
        </row>
        <row r="5301">
          <cell r="B5301" t="str">
            <v>SCS0007067</v>
          </cell>
          <cell r="C5301" t="str">
            <v>靠背泡沫横向钢丝上部</v>
          </cell>
        </row>
        <row r="5302">
          <cell r="B5302" t="str">
            <v>SLT0010527</v>
          </cell>
          <cell r="C5302" t="str">
            <v>后轴连接轴</v>
          </cell>
        </row>
        <row r="5303">
          <cell r="B5303" t="str">
            <v>REM0000289</v>
          </cell>
          <cell r="C5303" t="str">
            <v>亮剑胶帽</v>
          </cell>
        </row>
        <row r="5304">
          <cell r="B5304" t="str">
            <v>RSM0000138</v>
          </cell>
          <cell r="C5304" t="str">
            <v>JL01补盲镜镜座胶垫</v>
          </cell>
        </row>
        <row r="5305">
          <cell r="B5305" t="str">
            <v>BFA0000338</v>
          </cell>
          <cell r="C5305" t="str">
            <v>后排靠背台阶铆钉</v>
          </cell>
        </row>
        <row r="5306">
          <cell r="B5306" t="str">
            <v>SHT0001079</v>
          </cell>
          <cell r="C5306" t="str">
            <v>限位块</v>
          </cell>
        </row>
        <row r="5307">
          <cell r="B5307" t="str">
            <v>SHT0001133</v>
          </cell>
          <cell r="C5307" t="str">
            <v>减震垫支撑板组件</v>
          </cell>
        </row>
        <row r="5308">
          <cell r="B5308" t="str">
            <v>SLT0010701</v>
          </cell>
          <cell r="C5308" t="str">
            <v>扶手总成堵盖</v>
          </cell>
        </row>
        <row r="5309">
          <cell r="B5309" t="str">
            <v>SLT0002207</v>
          </cell>
          <cell r="C5309" t="str">
            <v>靠背风扇安装板</v>
          </cell>
        </row>
        <row r="5310">
          <cell r="B5310" t="str">
            <v>BFA0000675</v>
          </cell>
          <cell r="C5310" t="str">
            <v>（306）12*30法兰螺栓</v>
          </cell>
        </row>
        <row r="5311">
          <cell r="B5311" t="str">
            <v>BFA0000838</v>
          </cell>
          <cell r="C5311" t="str">
            <v>10*45内方黑达克罗螺栓</v>
          </cell>
        </row>
        <row r="5312">
          <cell r="B5312" t="str">
            <v>REM0001673</v>
          </cell>
          <cell r="C5312" t="str">
            <v>A2前下视胶垫1</v>
          </cell>
        </row>
        <row r="5313">
          <cell r="B5313" t="str">
            <v>SCS0003391</v>
          </cell>
          <cell r="C5313" t="str">
            <v>B40L中改扶手泡棉加强板</v>
          </cell>
        </row>
        <row r="5314">
          <cell r="B5314" t="str">
            <v>TMA0000569</v>
          </cell>
          <cell r="C5314" t="str">
            <v>气泡袋900*400</v>
          </cell>
        </row>
        <row r="5315">
          <cell r="B5315" t="str">
            <v>SCS0003391</v>
          </cell>
          <cell r="C5315" t="str">
            <v>B40L中改扶手泡棉加强板</v>
          </cell>
        </row>
        <row r="5316">
          <cell r="B5316" t="str">
            <v>SCS0007072</v>
          </cell>
          <cell r="C5316" t="str">
            <v>泡沫芯部左侧竖向内嵌钢丝</v>
          </cell>
        </row>
        <row r="5317">
          <cell r="B5317" t="str">
            <v>BFA0000675</v>
          </cell>
          <cell r="C5317" t="str">
            <v>（306）12*30法兰螺栓</v>
          </cell>
        </row>
        <row r="5318">
          <cell r="B5318" t="str">
            <v>TST0001280</v>
          </cell>
          <cell r="C5318" t="str">
            <v>圆柱销φ10*40</v>
          </cell>
        </row>
        <row r="5319">
          <cell r="B5319" t="str">
            <v>SHT0000405</v>
          </cell>
          <cell r="C5319" t="str">
            <v>SQDZ副驾驶座角调把手黄</v>
          </cell>
        </row>
        <row r="5320">
          <cell r="B5320" t="str">
            <v>SHT0000425</v>
          </cell>
          <cell r="C5320" t="str">
            <v>调节手柄右黑色</v>
          </cell>
        </row>
        <row r="5321">
          <cell r="B5321" t="str">
            <v>SHT0000519</v>
          </cell>
          <cell r="C5321" t="str">
            <v>SQDZ 主驾驶座角调把手黄</v>
          </cell>
        </row>
        <row r="5322">
          <cell r="B5322" t="str">
            <v>SHT0012432</v>
          </cell>
          <cell r="C5322" t="str">
            <v>驾驶员调角器手柄</v>
          </cell>
        </row>
        <row r="5323">
          <cell r="B5323" t="str">
            <v>SHT0012433</v>
          </cell>
          <cell r="C5323" t="str">
            <v>副驾驶员调角器手柄</v>
          </cell>
        </row>
        <row r="5324">
          <cell r="B5324" t="str">
            <v>SHT0000425</v>
          </cell>
          <cell r="C5324" t="str">
            <v>调节手柄右黑色</v>
          </cell>
        </row>
        <row r="5325">
          <cell r="B5325" t="str">
            <v>SHT0000519</v>
          </cell>
          <cell r="C5325" t="str">
            <v>SQDZ 主驾驶座角调把手黄</v>
          </cell>
        </row>
        <row r="5326">
          <cell r="B5326" t="str">
            <v>SHT0010220</v>
          </cell>
          <cell r="C5326" t="str">
            <v>仰角连杆2</v>
          </cell>
        </row>
        <row r="5327">
          <cell r="B5327" t="str">
            <v>BFA0000490</v>
          </cell>
          <cell r="C5327" t="str">
            <v>M8*70内方螺栓(黑锌)</v>
          </cell>
        </row>
        <row r="5328">
          <cell r="B5328" t="str">
            <v>TSY0000247</v>
          </cell>
          <cell r="C5328" t="str">
            <v>黑色拉锁50cm</v>
          </cell>
        </row>
        <row r="5329">
          <cell r="B5329" t="str">
            <v>BFA0000490</v>
          </cell>
          <cell r="C5329" t="str">
            <v>M8*70内方螺栓(黑锌)</v>
          </cell>
        </row>
        <row r="5330">
          <cell r="B5330" t="str">
            <v>BAS0000040</v>
          </cell>
          <cell r="C5330" t="str">
            <v>内绞架套</v>
          </cell>
        </row>
        <row r="5331">
          <cell r="B5331" t="str">
            <v>BCL0010005</v>
          </cell>
          <cell r="C5331" t="str">
            <v>钣金扎带</v>
          </cell>
        </row>
        <row r="5332">
          <cell r="B5332" t="str">
            <v>SHT0000521</v>
          </cell>
          <cell r="C5332" t="str">
            <v>重卡腰部调整手柄</v>
          </cell>
        </row>
        <row r="5333">
          <cell r="B5333" t="str">
            <v>BCL0010005</v>
          </cell>
          <cell r="C5333" t="str">
            <v>钣金扎带</v>
          </cell>
        </row>
        <row r="5334">
          <cell r="B5334" t="str">
            <v>BCL0010013</v>
          </cell>
          <cell r="C5334" t="str">
            <v>卡钣金扎带</v>
          </cell>
        </row>
        <row r="5335">
          <cell r="B5335" t="str">
            <v>SHT0000521</v>
          </cell>
          <cell r="C5335" t="str">
            <v>重卡腰部调整手柄</v>
          </cell>
        </row>
        <row r="5336">
          <cell r="B5336" t="str">
            <v>BFA0000347</v>
          </cell>
          <cell r="C5336" t="str">
            <v>转轴</v>
          </cell>
        </row>
        <row r="5337">
          <cell r="B5337" t="str">
            <v>BFA0000599</v>
          </cell>
          <cell r="C5337" t="str">
            <v>内方螺丝6*100</v>
          </cell>
        </row>
        <row r="5338">
          <cell r="B5338" t="str">
            <v>BPC0000019</v>
          </cell>
          <cell r="C5338" t="str">
            <v>黑色防护胶管φ12mm</v>
          </cell>
        </row>
        <row r="5339">
          <cell r="B5339" t="str">
            <v>BPC0000019</v>
          </cell>
          <cell r="C5339" t="str">
            <v>黑色防护胶管φ12mm</v>
          </cell>
        </row>
        <row r="5340">
          <cell r="B5340" t="str">
            <v>REM0001867</v>
          </cell>
          <cell r="C5340" t="str">
            <v>200广角镜托</v>
          </cell>
        </row>
        <row r="5341">
          <cell r="B5341" t="str">
            <v>RCA0000087</v>
          </cell>
          <cell r="C5341" t="str">
            <v>B40L铰链大盖</v>
          </cell>
        </row>
        <row r="5342">
          <cell r="B5342" t="str">
            <v>RSM0000040</v>
          </cell>
          <cell r="C5342" t="str">
            <v>ETX补盲镜座装饰盖</v>
          </cell>
        </row>
        <row r="5343">
          <cell r="B5343" t="str">
            <v>BSP0000063</v>
          </cell>
          <cell r="C5343" t="str">
            <v>捷运弹簧</v>
          </cell>
        </row>
        <row r="5344">
          <cell r="B5344" t="str">
            <v>BSP0000063</v>
          </cell>
          <cell r="C5344" t="str">
            <v>捷运弹簧</v>
          </cell>
        </row>
        <row r="5345">
          <cell r="B5345" t="str">
            <v>SHT0001165</v>
          </cell>
          <cell r="C5345" t="str">
            <v>调节螺母上固定板</v>
          </cell>
        </row>
        <row r="5346">
          <cell r="B5346" t="str">
            <v>BFA0000662</v>
          </cell>
          <cell r="C5346" t="str">
            <v>内方螺丝6*90</v>
          </cell>
        </row>
        <row r="5347">
          <cell r="B5347" t="str">
            <v>BPC0000021</v>
          </cell>
          <cell r="C5347" t="str">
            <v>紧固箍(气管直径6mm)</v>
          </cell>
        </row>
        <row r="5348">
          <cell r="B5348" t="str">
            <v>BPC0000021</v>
          </cell>
          <cell r="C5348" t="str">
            <v>紧固箍(气管直径6mm)</v>
          </cell>
        </row>
        <row r="5349">
          <cell r="B5349" t="str">
            <v>TST0000111</v>
          </cell>
          <cell r="C5349" t="str">
            <v>ф8×85（内方螺丝）</v>
          </cell>
        </row>
        <row r="5350">
          <cell r="B5350" t="str">
            <v>SHT0011978</v>
          </cell>
          <cell r="C5350" t="str">
            <v>调角器手柄钣金件左</v>
          </cell>
        </row>
        <row r="5351">
          <cell r="B5351" t="str">
            <v>SHT0012997</v>
          </cell>
          <cell r="C5351" t="str">
            <v>调角器手柄钣金件右</v>
          </cell>
        </row>
        <row r="5352">
          <cell r="B5352" t="str">
            <v>TMA0000083</v>
          </cell>
          <cell r="C5352" t="str">
            <v>出口澳洲单件成品包装袋</v>
          </cell>
        </row>
        <row r="5353">
          <cell r="B5353" t="str">
            <v>REM0001820</v>
          </cell>
          <cell r="C5353" t="str">
            <v>0.75平方红线</v>
          </cell>
        </row>
        <row r="5354">
          <cell r="B5354" t="str">
            <v>REM0001821</v>
          </cell>
          <cell r="C5354" t="str">
            <v>0.75平方黑线</v>
          </cell>
        </row>
        <row r="5355">
          <cell r="B5355" t="str">
            <v>SHT0001971</v>
          </cell>
          <cell r="C5355" t="str">
            <v>限位门</v>
          </cell>
        </row>
        <row r="5356">
          <cell r="B5356" t="str">
            <v>REM0001717</v>
          </cell>
          <cell r="C5356" t="str">
            <v>奥驰左后盖</v>
          </cell>
        </row>
        <row r="5357">
          <cell r="B5357" t="str">
            <v>REM0001727</v>
          </cell>
          <cell r="C5357" t="str">
            <v>奥驰右后盖</v>
          </cell>
        </row>
        <row r="5358">
          <cell r="B5358" t="str">
            <v>SHT0001132</v>
          </cell>
          <cell r="C5358" t="str">
            <v>气阀固定板轴套</v>
          </cell>
        </row>
        <row r="5359">
          <cell r="B5359" t="str">
            <v>SCS0004415</v>
          </cell>
          <cell r="C5359" t="str">
            <v>中改右座椅侧翼下支撑钢丝</v>
          </cell>
        </row>
        <row r="5360">
          <cell r="B5360" t="str">
            <v>SCS0004421</v>
          </cell>
          <cell r="C5360" t="str">
            <v>中改左座椅侧翼下支撑钢丝</v>
          </cell>
        </row>
        <row r="5361">
          <cell r="B5361" t="str">
            <v>REM0000465</v>
          </cell>
          <cell r="C5361" t="str">
            <v>ETX改型左后下镜座棉垫</v>
          </cell>
        </row>
        <row r="5362">
          <cell r="B5362" t="str">
            <v>REM0000494</v>
          </cell>
          <cell r="C5362" t="str">
            <v>ETX改型右后下镜座棉垫</v>
          </cell>
        </row>
        <row r="5363">
          <cell r="B5363" t="str">
            <v>SHT0002693</v>
          </cell>
          <cell r="C5363" t="str">
            <v>线束接插件</v>
          </cell>
        </row>
        <row r="5364">
          <cell r="B5364" t="str">
            <v>SHT0002174</v>
          </cell>
          <cell r="C5364" t="str">
            <v>BWL7500底座嵌件</v>
          </cell>
        </row>
        <row r="5365">
          <cell r="B5365" t="str">
            <v>BFA0000345</v>
          </cell>
          <cell r="C5365" t="str">
            <v>地锁铰链中间连接轴</v>
          </cell>
        </row>
        <row r="5366">
          <cell r="B5366" t="str">
            <v>REM0001803</v>
          </cell>
          <cell r="C5366" t="str">
            <v>豪泺左上镜座盖</v>
          </cell>
        </row>
        <row r="5367">
          <cell r="B5367" t="str">
            <v>REM0001814</v>
          </cell>
          <cell r="C5367" t="str">
            <v>豪泺右上盖</v>
          </cell>
        </row>
        <row r="5368">
          <cell r="B5368" t="str">
            <v>SHT0000480</v>
          </cell>
          <cell r="C5368" t="str">
            <v>H4上卧铺带扣罩壳限位卡片</v>
          </cell>
        </row>
        <row r="5369">
          <cell r="B5369" t="str">
            <v>SHT0000480</v>
          </cell>
          <cell r="C5369" t="str">
            <v>H4上卧铺带扣罩壳限位卡片</v>
          </cell>
        </row>
        <row r="5370">
          <cell r="B5370" t="str">
            <v>TSY0000707</v>
          </cell>
          <cell r="C5370" t="str">
            <v>黑色拉锁58cm</v>
          </cell>
        </row>
        <row r="5371">
          <cell r="B5371" t="str">
            <v>RSM0000021</v>
          </cell>
          <cell r="C5371" t="str">
            <v>4005胶垫</v>
          </cell>
        </row>
        <row r="5372">
          <cell r="B5372" t="str">
            <v>SHT0000401</v>
          </cell>
          <cell r="C5372" t="str">
            <v>驾驶员前端升降调节把手</v>
          </cell>
        </row>
        <row r="5373">
          <cell r="B5373" t="str">
            <v>SHT0000402</v>
          </cell>
          <cell r="C5373" t="str">
            <v>驾驶员后端升降调节把手</v>
          </cell>
        </row>
        <row r="5374">
          <cell r="B5374" t="str">
            <v>SHT0000406</v>
          </cell>
          <cell r="C5374" t="str">
            <v>SQDZ副司机升降器把手左黄</v>
          </cell>
        </row>
        <row r="5375">
          <cell r="B5375" t="str">
            <v>SHT0000407</v>
          </cell>
          <cell r="C5375" t="str">
            <v>SQDZ副司机升降器把手右黄</v>
          </cell>
        </row>
        <row r="5376">
          <cell r="B5376" t="str">
            <v>SHT0000520</v>
          </cell>
          <cell r="C5376" t="str">
            <v>司机升降器把手左后黄色</v>
          </cell>
        </row>
        <row r="5377">
          <cell r="B5377" t="str">
            <v>SHT0000571</v>
          </cell>
          <cell r="C5377" t="str">
            <v>H3升级正司机角调把手黄色</v>
          </cell>
        </row>
        <row r="5378">
          <cell r="B5378" t="str">
            <v>SHT0000580</v>
          </cell>
          <cell r="C5378" t="str">
            <v>司机升降器把手左前黄色</v>
          </cell>
        </row>
        <row r="5379">
          <cell r="B5379" t="str">
            <v>SHT0000641</v>
          </cell>
          <cell r="C5379" t="str">
            <v>H3升级副司机角调把手</v>
          </cell>
        </row>
        <row r="5380">
          <cell r="B5380" t="str">
            <v>SHT0000173</v>
          </cell>
          <cell r="C5380" t="str">
            <v>正司机升降把手前浅灰色</v>
          </cell>
        </row>
        <row r="5381">
          <cell r="B5381" t="str">
            <v>SHT0000174</v>
          </cell>
          <cell r="C5381" t="str">
            <v>正司机升降把手后浅灰色</v>
          </cell>
        </row>
        <row r="5382">
          <cell r="B5382" t="str">
            <v>SHT0000401</v>
          </cell>
          <cell r="C5382" t="str">
            <v>驾驶员前端升降调节把手</v>
          </cell>
        </row>
        <row r="5383">
          <cell r="B5383" t="str">
            <v>SHT0000520</v>
          </cell>
          <cell r="C5383" t="str">
            <v>司机升降器把手左后黄色</v>
          </cell>
        </row>
        <row r="5384">
          <cell r="B5384" t="str">
            <v>SHT0000580</v>
          </cell>
          <cell r="C5384" t="str">
            <v>司机升降器把手左前黄色</v>
          </cell>
        </row>
        <row r="5385">
          <cell r="B5385" t="str">
            <v>BFA0000121</v>
          </cell>
          <cell r="C5385" t="str">
            <v>扶手台阶螺栓</v>
          </cell>
        </row>
        <row r="5386">
          <cell r="B5386" t="str">
            <v>SHT0010802</v>
          </cell>
          <cell r="C5386" t="str">
            <v>延伸锁止钣金固定螺栓</v>
          </cell>
        </row>
        <row r="5387">
          <cell r="B5387" t="str">
            <v>BFA0000121</v>
          </cell>
          <cell r="C5387" t="str">
            <v>扶手台阶螺栓</v>
          </cell>
        </row>
        <row r="5388">
          <cell r="B5388" t="str">
            <v>SHT0010450</v>
          </cell>
          <cell r="C5388" t="str">
            <v>减震扣组件</v>
          </cell>
        </row>
        <row r="5389">
          <cell r="B5389" t="str">
            <v>SHT0010802</v>
          </cell>
          <cell r="C5389" t="str">
            <v>延伸锁止钣金固定螺栓</v>
          </cell>
        </row>
        <row r="5390">
          <cell r="B5390" t="str">
            <v>SHT0012098</v>
          </cell>
          <cell r="C5390" t="str">
            <v>后升降手柄焊接总成</v>
          </cell>
        </row>
        <row r="5391">
          <cell r="B5391" t="str">
            <v>SHT0012102</v>
          </cell>
          <cell r="C5391" t="str">
            <v>前升降手柄焊接总成</v>
          </cell>
        </row>
        <row r="5392">
          <cell r="B5392" t="str">
            <v>SHT0013805</v>
          </cell>
          <cell r="C5392" t="str">
            <v>副驾前升降手柄组件</v>
          </cell>
        </row>
        <row r="5393">
          <cell r="B5393" t="str">
            <v>SHT0013808</v>
          </cell>
          <cell r="C5393" t="str">
            <v>副驾后升降手柄组件</v>
          </cell>
        </row>
        <row r="5394">
          <cell r="B5394" t="str">
            <v>SHT0012169</v>
          </cell>
          <cell r="C5394" t="str">
            <v>减震器滑轨安装螺母</v>
          </cell>
        </row>
        <row r="5395">
          <cell r="B5395" t="str">
            <v>TSY0000302</v>
          </cell>
          <cell r="C5395" t="str">
            <v>黑色拉锁72cm</v>
          </cell>
        </row>
        <row r="5396">
          <cell r="B5396" t="str">
            <v>SHT0000421</v>
          </cell>
          <cell r="C5396" t="str">
            <v>重卡中间坐包装膜</v>
          </cell>
        </row>
        <row r="5397">
          <cell r="B5397" t="str">
            <v>SHT0000421</v>
          </cell>
          <cell r="C5397" t="str">
            <v>重卡中间坐包装膜</v>
          </cell>
        </row>
        <row r="5398">
          <cell r="B5398" t="str">
            <v>BFA0000401</v>
          </cell>
          <cell r="C5398" t="str">
            <v>绞架连接螺栓新型</v>
          </cell>
        </row>
        <row r="5399">
          <cell r="B5399" t="str">
            <v>BFA0000402</v>
          </cell>
          <cell r="C5399" t="str">
            <v>上框连接螺栓</v>
          </cell>
        </row>
        <row r="5400">
          <cell r="B5400" t="str">
            <v>BSP0010020</v>
          </cell>
          <cell r="C5400" t="str">
            <v>弹簧卡子</v>
          </cell>
        </row>
        <row r="5401">
          <cell r="B5401" t="str">
            <v>SCS0011376</v>
          </cell>
          <cell r="C5401" t="str">
            <v>C50EB-C13靠背舒适性海绵A</v>
          </cell>
        </row>
        <row r="5402">
          <cell r="B5402" t="str">
            <v>SHT0011408</v>
          </cell>
          <cell r="C5402" t="str">
            <v>法兰面焊接螺母</v>
          </cell>
        </row>
        <row r="5403">
          <cell r="B5403" t="str">
            <v>SHT0013143</v>
          </cell>
          <cell r="C5403" t="str">
            <v>连杆铆接轴</v>
          </cell>
        </row>
        <row r="5404">
          <cell r="B5404" t="str">
            <v>RSM0000082</v>
          </cell>
          <cell r="C5404" t="str">
            <v>曼项目前下视镜球碗</v>
          </cell>
        </row>
        <row r="5405">
          <cell r="B5405" t="str">
            <v>BSP0000020</v>
          </cell>
          <cell r="C5405" t="str">
            <v>M50N弹簧</v>
          </cell>
        </row>
        <row r="5406">
          <cell r="B5406" t="str">
            <v>SCS0004314</v>
          </cell>
          <cell r="C5406" t="str">
            <v>C50泡沫钢丝B</v>
          </cell>
        </row>
        <row r="5407">
          <cell r="B5407" t="str">
            <v>BSP0000020</v>
          </cell>
          <cell r="C5407" t="str">
            <v>M50N弹簧</v>
          </cell>
        </row>
        <row r="5408">
          <cell r="B5408" t="str">
            <v>SCS0004314</v>
          </cell>
          <cell r="C5408" t="str">
            <v>C50泡沫钢丝B</v>
          </cell>
        </row>
        <row r="5409">
          <cell r="B5409" t="str">
            <v>SCS0001090</v>
          </cell>
          <cell r="C5409" t="str">
            <v>扶手固定板</v>
          </cell>
        </row>
        <row r="5410">
          <cell r="B5410" t="str">
            <v>SCS0001090</v>
          </cell>
          <cell r="C5410" t="str">
            <v>扶手固定板</v>
          </cell>
        </row>
        <row r="5411">
          <cell r="B5411" t="str">
            <v>TST0000119</v>
          </cell>
          <cell r="C5411" t="str">
            <v>ф12×20（内方螺丝）</v>
          </cell>
        </row>
        <row r="5412">
          <cell r="B5412" t="str">
            <v>SCS0004498</v>
          </cell>
          <cell r="C5412" t="str">
            <v>背面套成型钢丝左</v>
          </cell>
        </row>
        <row r="5413">
          <cell r="B5413" t="str">
            <v>TSY0000862</v>
          </cell>
          <cell r="C5413" t="str">
            <v>吊紧带KT-135-2-720</v>
          </cell>
        </row>
        <row r="5414">
          <cell r="B5414" t="str">
            <v>SHT0001044</v>
          </cell>
          <cell r="C5414" t="str">
            <v>司机调角器解锁手柄</v>
          </cell>
        </row>
        <row r="5415">
          <cell r="B5415" t="str">
            <v>SHT0001391</v>
          </cell>
          <cell r="C5415" t="str">
            <v>副驾调角器解锁手柄</v>
          </cell>
        </row>
        <row r="5416">
          <cell r="B5416" t="str">
            <v>REM0000704</v>
          </cell>
          <cell r="C5416" t="str">
            <v>M20护套</v>
          </cell>
        </row>
        <row r="5417">
          <cell r="B5417" t="str">
            <v>SHT0002532</v>
          </cell>
          <cell r="C5417" t="str">
            <v>侧翼支撑下安装钢丝</v>
          </cell>
        </row>
        <row r="5418">
          <cell r="B5418" t="str">
            <v>SHT0010208</v>
          </cell>
          <cell r="C5418" t="str">
            <v>上框支架T型焊接螺母</v>
          </cell>
        </row>
        <row r="5419">
          <cell r="B5419" t="str">
            <v>SHT0000450</v>
          </cell>
          <cell r="C5419" t="str">
            <v>H4A司机仰角手柄黑色</v>
          </cell>
        </row>
        <row r="5420">
          <cell r="B5420" t="str">
            <v>SBS0010034</v>
          </cell>
          <cell r="C5420" t="str">
            <v>司机右衬板</v>
          </cell>
        </row>
        <row r="5421">
          <cell r="B5421" t="str">
            <v>SBS0010035</v>
          </cell>
          <cell r="C5421" t="str">
            <v>司机左衬板</v>
          </cell>
        </row>
        <row r="5422">
          <cell r="B5422" t="str">
            <v>SLT0000309</v>
          </cell>
          <cell r="C5422" t="str">
            <v>K1司机衬板（左）</v>
          </cell>
        </row>
        <row r="5423">
          <cell r="B5423" t="str">
            <v>SLT0000310</v>
          </cell>
          <cell r="C5423" t="str">
            <v>K1司机衬板（右）</v>
          </cell>
        </row>
        <row r="5424">
          <cell r="B5424" t="str">
            <v>TSY0000176</v>
          </cell>
          <cell r="C5424" t="str">
            <v>灰色拉锁80cm</v>
          </cell>
        </row>
        <row r="5425">
          <cell r="B5425" t="str">
            <v>BFA0000552</v>
          </cell>
          <cell r="C5425" t="str">
            <v>外六角M8*65黑达克罗</v>
          </cell>
        </row>
        <row r="5426">
          <cell r="B5426" t="str">
            <v>BFA0000410</v>
          </cell>
          <cell r="C5426" t="str">
            <v>阻尼器连接螺栓</v>
          </cell>
        </row>
        <row r="5427">
          <cell r="B5427" t="str">
            <v>BFA0000552</v>
          </cell>
          <cell r="C5427" t="str">
            <v>外六角M8*65黑达克罗</v>
          </cell>
        </row>
        <row r="5428">
          <cell r="B5428" t="str">
            <v>SHT0001256</v>
          </cell>
          <cell r="C5428" t="str">
            <v>阻尼器连接螺栓</v>
          </cell>
        </row>
        <row r="5429">
          <cell r="B5429" t="str">
            <v>SLT0002011</v>
          </cell>
          <cell r="C5429" t="str">
            <v>L项目转动轴</v>
          </cell>
        </row>
        <row r="5430">
          <cell r="B5430" t="str">
            <v>SLT0002012</v>
          </cell>
          <cell r="C5430" t="str">
            <v>L项目阶梯轴</v>
          </cell>
        </row>
        <row r="5431">
          <cell r="B5431" t="str">
            <v>TST0000315</v>
          </cell>
          <cell r="C5431" t="str">
            <v>砂纸</v>
          </cell>
        </row>
        <row r="5432">
          <cell r="B5432" t="str">
            <v>TST0001073</v>
          </cell>
          <cell r="C5432" t="str">
            <v>壁纸刀片</v>
          </cell>
        </row>
        <row r="5433">
          <cell r="B5433" t="str">
            <v>BFA0000619</v>
          </cell>
          <cell r="C5433" t="str">
            <v>ф10×50（内方螺丝）</v>
          </cell>
        </row>
        <row r="5434">
          <cell r="B5434" t="str">
            <v>SHT0014861</v>
          </cell>
          <cell r="C5434" t="str">
            <v>左罩壳固定钣金总成</v>
          </cell>
        </row>
        <row r="5435">
          <cell r="B5435" t="str">
            <v>SHT0000478</v>
          </cell>
          <cell r="C5435" t="str">
            <v>H4上卧铺支撑胶套</v>
          </cell>
        </row>
        <row r="5436">
          <cell r="B5436" t="str">
            <v>SHT0000478</v>
          </cell>
          <cell r="C5436" t="str">
            <v>H4上卧铺支撑胶套</v>
          </cell>
        </row>
        <row r="5437">
          <cell r="B5437" t="str">
            <v>TSY0000021</v>
          </cell>
          <cell r="C5437" t="str">
            <v>吊紧带KT-135-2-770</v>
          </cell>
        </row>
        <row r="5438">
          <cell r="B5438" t="str">
            <v>TSY0000475</v>
          </cell>
          <cell r="C5438" t="str">
            <v>KT-135-2-770mm副背</v>
          </cell>
        </row>
        <row r="5439">
          <cell r="B5439" t="str">
            <v>BFA0000330</v>
          </cell>
          <cell r="C5439" t="str">
            <v>前翻转轴</v>
          </cell>
        </row>
        <row r="5440">
          <cell r="B5440" t="str">
            <v>BSP0000085</v>
          </cell>
          <cell r="C5440" t="str">
            <v>欧马克背上部S形弹簧φ3.5</v>
          </cell>
        </row>
        <row r="5441">
          <cell r="B5441" t="str">
            <v>SHT0002251</v>
          </cell>
          <cell r="C5441" t="str">
            <v>靠背发泡支撑钢丝</v>
          </cell>
        </row>
        <row r="5442">
          <cell r="B5442" t="str">
            <v>SLT0001999</v>
          </cell>
          <cell r="C5442" t="str">
            <v>小背锁止板1</v>
          </cell>
        </row>
        <row r="5443">
          <cell r="B5443" t="str">
            <v>SLT0000041</v>
          </cell>
          <cell r="C5443" t="str">
            <v>M3欧马可司机解锁手把</v>
          </cell>
        </row>
        <row r="5444">
          <cell r="B5444" t="str">
            <v>SCS0004582</v>
          </cell>
          <cell r="C5444" t="str">
            <v>顶腰器手轮支架</v>
          </cell>
        </row>
        <row r="5445">
          <cell r="B5445" t="str">
            <v>SLT0000787</v>
          </cell>
          <cell r="C5445" t="str">
            <v>M4司机调角器解锁把手</v>
          </cell>
        </row>
        <row r="5446">
          <cell r="B5446" t="str">
            <v>REM0003176</v>
          </cell>
          <cell r="C5446" t="str">
            <v>奥驰A镜座固定片L</v>
          </cell>
        </row>
        <row r="5447">
          <cell r="B5447" t="str">
            <v>REM0003177</v>
          </cell>
          <cell r="C5447" t="str">
            <v>奥驰A镜座固定片R</v>
          </cell>
        </row>
        <row r="5448">
          <cell r="B5448" t="str">
            <v>BFA0000291</v>
          </cell>
          <cell r="C5448" t="str">
            <v>H4A副司机台阶螺栓</v>
          </cell>
        </row>
        <row r="5449">
          <cell r="B5449" t="str">
            <v>SHT0014931</v>
          </cell>
          <cell r="C5449" t="str">
            <v>定位弹片</v>
          </cell>
        </row>
        <row r="5450">
          <cell r="B5450" t="str">
            <v>BFA0000291</v>
          </cell>
          <cell r="C5450" t="str">
            <v>H4A副司机台阶螺栓</v>
          </cell>
        </row>
        <row r="5451">
          <cell r="B5451" t="str">
            <v>BFA0000442</v>
          </cell>
          <cell r="C5451" t="str">
            <v>捷运前下视镜上紧固件</v>
          </cell>
        </row>
        <row r="5452">
          <cell r="B5452" t="str">
            <v>BFA0000442</v>
          </cell>
          <cell r="C5452" t="str">
            <v>捷运前下视镜上紧固件</v>
          </cell>
        </row>
        <row r="5453">
          <cell r="B5453" t="str">
            <v>BSP0000003</v>
          </cell>
          <cell r="C5453" t="str">
            <v>C35DB低配弹簧</v>
          </cell>
        </row>
        <row r="5454">
          <cell r="B5454" t="str">
            <v>SLT0002352</v>
          </cell>
          <cell r="C5454" t="str">
            <v>滑键带锁止</v>
          </cell>
        </row>
        <row r="5455">
          <cell r="B5455" t="str">
            <v>BFA0000384</v>
          </cell>
          <cell r="C5455" t="str">
            <v>锁止销</v>
          </cell>
        </row>
        <row r="5456">
          <cell r="B5456" t="str">
            <v>BPC0000084</v>
          </cell>
          <cell r="C5456" t="str">
            <v>6*1*300尼龙管</v>
          </cell>
        </row>
        <row r="5457">
          <cell r="B5457" t="str">
            <v>RSM0000323</v>
          </cell>
          <cell r="C5457" t="str">
            <v>40球头</v>
          </cell>
        </row>
        <row r="5458">
          <cell r="B5458" t="str">
            <v>TST0000484</v>
          </cell>
          <cell r="C5458" t="str">
            <v>φ20U型卡子</v>
          </cell>
        </row>
        <row r="5459">
          <cell r="B5459" t="str">
            <v>REM0001636</v>
          </cell>
          <cell r="C5459" t="str">
            <v>1475小铁片</v>
          </cell>
        </row>
        <row r="5460">
          <cell r="B5460" t="str">
            <v>BFA0000287</v>
          </cell>
          <cell r="C5460" t="str">
            <v>V3安全带螺栓</v>
          </cell>
        </row>
        <row r="5461">
          <cell r="B5461" t="str">
            <v>BFA0000472</v>
          </cell>
          <cell r="C5461" t="str">
            <v>M8*70十一字盘头螺栓</v>
          </cell>
        </row>
        <row r="5462">
          <cell r="B5462" t="str">
            <v>BFA0000826</v>
          </cell>
          <cell r="C5462" t="str">
            <v>M8*70十一字盘头达克罗黑</v>
          </cell>
        </row>
        <row r="5463">
          <cell r="B5463" t="str">
            <v>BFA0000472</v>
          </cell>
          <cell r="C5463" t="str">
            <v>M8*70十一字盘头螺栓</v>
          </cell>
        </row>
        <row r="5464">
          <cell r="B5464" t="str">
            <v>SCS0004029</v>
          </cell>
          <cell r="C5464" t="str">
            <v>头枕主插管黑色</v>
          </cell>
        </row>
        <row r="5465">
          <cell r="B5465" t="str">
            <v>SCS0004036</v>
          </cell>
          <cell r="C5465" t="str">
            <v>头枕副插管黑色</v>
          </cell>
        </row>
        <row r="5466">
          <cell r="B5466" t="str">
            <v>SLT0002793</v>
          </cell>
          <cell r="C5466" t="str">
            <v>头枕主插管灰色</v>
          </cell>
        </row>
        <row r="5467">
          <cell r="B5467" t="str">
            <v>SLT0002794</v>
          </cell>
          <cell r="C5467" t="str">
            <v>头枕副插管灰色</v>
          </cell>
        </row>
        <row r="5468">
          <cell r="B5468" t="str">
            <v>TST0000453</v>
          </cell>
          <cell r="C5468" t="str">
            <v>黑镜片</v>
          </cell>
        </row>
        <row r="5469">
          <cell r="B5469" t="str">
            <v>BFA0000411</v>
          </cell>
          <cell r="C5469" t="str">
            <v>固定销轴</v>
          </cell>
        </row>
        <row r="5470">
          <cell r="B5470" t="str">
            <v>BFA0000235</v>
          </cell>
          <cell r="C5470" t="str">
            <v>M8*65内六角螺栓</v>
          </cell>
        </row>
        <row r="5471">
          <cell r="B5471" t="str">
            <v>BFA0000235</v>
          </cell>
          <cell r="C5471" t="str">
            <v>M8*65内六角螺栓</v>
          </cell>
        </row>
        <row r="5472">
          <cell r="B5472" t="str">
            <v>SCS0006414</v>
          </cell>
          <cell r="C5472" t="str">
            <v>靠背左侧面套固定钢丝</v>
          </cell>
        </row>
        <row r="5473">
          <cell r="B5473" t="str">
            <v>SCS0006416</v>
          </cell>
          <cell r="C5473" t="str">
            <v>靠背右侧面套固定钢丝</v>
          </cell>
        </row>
        <row r="5474">
          <cell r="B5474" t="str">
            <v>REM0002004</v>
          </cell>
          <cell r="C5474" t="str">
            <v>158-01镜片</v>
          </cell>
        </row>
        <row r="5475">
          <cell r="B5475" t="str">
            <v>SHT0002063</v>
          </cell>
          <cell r="C5475" t="str">
            <v>一汽减震扣手板</v>
          </cell>
        </row>
        <row r="5476">
          <cell r="B5476" t="str">
            <v>SLT0000063</v>
          </cell>
          <cell r="C5476" t="str">
            <v>M3小折罩壳欧马可浅灰</v>
          </cell>
        </row>
        <row r="5477">
          <cell r="B5477" t="str">
            <v>SLT0000147</v>
          </cell>
          <cell r="C5477" t="str">
            <v>M3小折罩壳欧马可富康色</v>
          </cell>
        </row>
        <row r="5478">
          <cell r="B5478" t="str">
            <v>SLT0000721</v>
          </cell>
          <cell r="C5478" t="str">
            <v>小折罩壳（欧马可升级）</v>
          </cell>
        </row>
        <row r="5479">
          <cell r="B5479" t="str">
            <v>SLT0000748</v>
          </cell>
          <cell r="C5479" t="str">
            <v>M3小折罩壳（奥铃升级）</v>
          </cell>
        </row>
        <row r="5480">
          <cell r="B5480" t="str">
            <v>RCA0000015</v>
          </cell>
          <cell r="C5480" t="str">
            <v>瑞沃铰链(2200)左</v>
          </cell>
        </row>
        <row r="5481">
          <cell r="B5481" t="str">
            <v>RCA0000016</v>
          </cell>
          <cell r="C5481" t="str">
            <v>瑞沃铰链(2200)右</v>
          </cell>
        </row>
        <row r="5482">
          <cell r="B5482" t="str">
            <v>REM0001924</v>
          </cell>
          <cell r="C5482" t="str">
            <v>驭菱左镜座下盖</v>
          </cell>
        </row>
        <row r="5483">
          <cell r="B5483" t="str">
            <v>REM0001930</v>
          </cell>
          <cell r="C5483" t="str">
            <v>驭菱右镜座下盖</v>
          </cell>
        </row>
        <row r="5484">
          <cell r="B5484" t="str">
            <v>TMA0000518</v>
          </cell>
          <cell r="C5484" t="str">
            <v>700*800*2珍珠棉片</v>
          </cell>
        </row>
        <row r="5485">
          <cell r="B5485" t="str">
            <v>SLT0000231</v>
          </cell>
          <cell r="C5485" t="str">
            <v>6486折叠背塑料（膜）</v>
          </cell>
        </row>
        <row r="5486">
          <cell r="B5486" t="str">
            <v>SLT0002542</v>
          </cell>
          <cell r="C5486" t="str">
            <v>前排靠背复位卷簧安装支架</v>
          </cell>
        </row>
        <row r="5487">
          <cell r="B5487" t="str">
            <v>BSP0000064</v>
          </cell>
          <cell r="C5487" t="str">
            <v>豪泺下镜座∮6弹簧</v>
          </cell>
        </row>
        <row r="5488">
          <cell r="B5488" t="str">
            <v>BSP0000064</v>
          </cell>
          <cell r="C5488" t="str">
            <v>豪泺下镜座∮6弹簧</v>
          </cell>
        </row>
        <row r="5489">
          <cell r="B5489" t="str">
            <v>RSM0000027</v>
          </cell>
          <cell r="C5489" t="str">
            <v>奥驰螺栓补盲护套</v>
          </cell>
        </row>
        <row r="5490">
          <cell r="B5490" t="str">
            <v>REM0003411</v>
          </cell>
          <cell r="C5490" t="str">
            <v>奥威弹簧(H6状态)</v>
          </cell>
        </row>
        <row r="5491">
          <cell r="B5491" t="str">
            <v>BFA0000167</v>
          </cell>
          <cell r="C5491" t="str">
            <v>六角头螺栓</v>
          </cell>
        </row>
        <row r="5492">
          <cell r="B5492" t="str">
            <v>BFA0010033</v>
          </cell>
          <cell r="C5492" t="str">
            <v>内六角花形圆柱头螺钉</v>
          </cell>
        </row>
        <row r="5493">
          <cell r="B5493" t="str">
            <v>SHT0001187</v>
          </cell>
          <cell r="C5493" t="str">
            <v>尼龙滚轮</v>
          </cell>
        </row>
        <row r="5494">
          <cell r="B5494" t="str">
            <v>BFA0000087</v>
          </cell>
          <cell r="C5494" t="str">
            <v>焊接六角螺母M10</v>
          </cell>
        </row>
        <row r="5495">
          <cell r="B5495" t="str">
            <v>SCS0010584</v>
          </cell>
          <cell r="C5495" t="str">
            <v>靠背面套固定钢丝-左</v>
          </cell>
        </row>
        <row r="5496">
          <cell r="B5496" t="str">
            <v>SCS0010585</v>
          </cell>
          <cell r="C5496" t="str">
            <v>靠背面套固定钢丝-右</v>
          </cell>
        </row>
        <row r="5497">
          <cell r="B5497" t="str">
            <v>SCS0010764</v>
          </cell>
          <cell r="C5497" t="str">
            <v>靠背侧翼支撑钢丝-右</v>
          </cell>
        </row>
        <row r="5498">
          <cell r="B5498" t="str">
            <v>SCS0010765</v>
          </cell>
          <cell r="C5498" t="str">
            <v>靠背侧翼支撑钢丝-左</v>
          </cell>
        </row>
        <row r="5499">
          <cell r="B5499" t="str">
            <v>SHT0001187</v>
          </cell>
          <cell r="C5499" t="str">
            <v>尼龙滚轮</v>
          </cell>
        </row>
        <row r="5500">
          <cell r="B5500" t="str">
            <v>SHT0001772</v>
          </cell>
          <cell r="C5500" t="str">
            <v>旋转片</v>
          </cell>
        </row>
        <row r="5501">
          <cell r="B5501" t="str">
            <v>SHT0011054</v>
          </cell>
          <cell r="C5501" t="str">
            <v>靠背骨架下支撑钢线</v>
          </cell>
        </row>
        <row r="5502">
          <cell r="B5502" t="str">
            <v>SHT0012038</v>
          </cell>
          <cell r="C5502" t="str">
            <v>解锁总成安装轴</v>
          </cell>
        </row>
        <row r="5503">
          <cell r="B5503" t="str">
            <v>SHT0012092</v>
          </cell>
          <cell r="C5503" t="str">
            <v>挡块</v>
          </cell>
        </row>
        <row r="5504">
          <cell r="B5504" t="str">
            <v>SHT0013180</v>
          </cell>
          <cell r="C5504" t="str">
            <v>防尘罩机械左调</v>
          </cell>
        </row>
        <row r="5505">
          <cell r="B5505" t="str">
            <v>SHT0013352</v>
          </cell>
          <cell r="C5505" t="str">
            <v>防尘罩机械右调</v>
          </cell>
        </row>
        <row r="5506">
          <cell r="B5506" t="str">
            <v>SHT0013362</v>
          </cell>
          <cell r="C5506" t="str">
            <v>副驾低配五层防尘罩</v>
          </cell>
        </row>
        <row r="5507">
          <cell r="B5507" t="str">
            <v>SLT0002707</v>
          </cell>
          <cell r="C5507" t="str">
            <v>靠背支撑钢丝440mm</v>
          </cell>
        </row>
        <row r="5508">
          <cell r="B5508" t="str">
            <v>SLT0002017</v>
          </cell>
          <cell r="C5508" t="str">
            <v>25旋转座</v>
          </cell>
        </row>
        <row r="5509">
          <cell r="B5509" t="str">
            <v>SHT0001088</v>
          </cell>
          <cell r="C5509" t="str">
            <v>上框内支撑柱</v>
          </cell>
        </row>
        <row r="5510">
          <cell r="B5510" t="str">
            <v>SCS0004400</v>
          </cell>
          <cell r="C5510" t="str">
            <v>中改调角器限位支架</v>
          </cell>
        </row>
        <row r="5511">
          <cell r="B5511" t="str">
            <v>SLT0000061</v>
          </cell>
          <cell r="C5511" t="str">
            <v>司机座垫滑轨护盖富康色</v>
          </cell>
        </row>
        <row r="5512">
          <cell r="B5512" t="str">
            <v>SLT0000687</v>
          </cell>
          <cell r="C5512" t="str">
            <v>欧马可灰滑轨护盖（浅灰）</v>
          </cell>
        </row>
        <row r="5513">
          <cell r="B5513" t="str">
            <v>SLT0000697</v>
          </cell>
          <cell r="C5513" t="str">
            <v>滑轨护盖（棕）</v>
          </cell>
        </row>
        <row r="5514">
          <cell r="B5514" t="str">
            <v>SHT0001174</v>
          </cell>
          <cell r="C5514" t="str">
            <v>绞架上滑槽</v>
          </cell>
        </row>
        <row r="5515">
          <cell r="B5515" t="str">
            <v>SBS0010033</v>
          </cell>
          <cell r="C5515" t="str">
            <v>司机塑胶解锁手把</v>
          </cell>
        </row>
        <row r="5516">
          <cell r="B5516" t="str">
            <v>SBS0010040</v>
          </cell>
          <cell r="C5516" t="str">
            <v>副司机塑胶解锁手把</v>
          </cell>
        </row>
        <row r="5517">
          <cell r="B5517" t="str">
            <v>SLT0000311</v>
          </cell>
          <cell r="C5517" t="str">
            <v>K1司机解锁把手</v>
          </cell>
        </row>
        <row r="5518">
          <cell r="B5518" t="str">
            <v>SLT0000358</v>
          </cell>
          <cell r="C5518" t="str">
            <v>K1副司机解锁把手</v>
          </cell>
        </row>
        <row r="5519">
          <cell r="B5519" t="str">
            <v>SHT0001164</v>
          </cell>
          <cell r="C5519" t="str">
            <v>调节螺母下固定板</v>
          </cell>
        </row>
        <row r="5520">
          <cell r="B5520" t="str">
            <v>REM0010171</v>
          </cell>
          <cell r="C5520" t="str">
            <v>H6蝶形弹簧</v>
          </cell>
        </row>
        <row r="5521">
          <cell r="B5521" t="str">
            <v>SCS0004839</v>
          </cell>
          <cell r="C5521" t="str">
            <v>升降棘轮固定板</v>
          </cell>
        </row>
        <row r="5522">
          <cell r="B5522" t="str">
            <v>BFA0000348</v>
          </cell>
          <cell r="C5522" t="str">
            <v>铆钉</v>
          </cell>
        </row>
        <row r="5523">
          <cell r="B5523" t="str">
            <v>SHT0010225</v>
          </cell>
          <cell r="C5523" t="str">
            <v>仰角连杆轴</v>
          </cell>
        </row>
        <row r="5524">
          <cell r="B5524" t="str">
            <v>REM0001879</v>
          </cell>
          <cell r="C5524" t="str">
            <v>济南轻卡旋转轴喷涂</v>
          </cell>
        </row>
        <row r="5525">
          <cell r="B5525" t="str">
            <v>REM0002196</v>
          </cell>
          <cell r="C5525" t="str">
            <v>M31RB线束插接器</v>
          </cell>
        </row>
        <row r="5526">
          <cell r="B5526" t="str">
            <v>REM0001879</v>
          </cell>
          <cell r="C5526" t="str">
            <v>济南轻卡旋转轴喷涂</v>
          </cell>
        </row>
        <row r="5527">
          <cell r="B5527" t="str">
            <v>SHT0001147</v>
          </cell>
          <cell r="C5527" t="str">
            <v>上限位缓冲块</v>
          </cell>
        </row>
        <row r="5528">
          <cell r="B5528" t="str">
            <v>SHT0010819</v>
          </cell>
          <cell r="C5528" t="str">
            <v>水平减震解锁钣金旋转轴</v>
          </cell>
        </row>
        <row r="5529">
          <cell r="B5529" t="str">
            <v>SLT0002535</v>
          </cell>
          <cell r="C5529" t="str">
            <v>驾驶员座垫固定支架</v>
          </cell>
        </row>
        <row r="5530">
          <cell r="B5530" t="str">
            <v>BSP0000042</v>
          </cell>
          <cell r="C5530" t="str">
            <v>升降小拉簧</v>
          </cell>
        </row>
        <row r="5531">
          <cell r="B5531" t="str">
            <v>SHT0001157</v>
          </cell>
          <cell r="C5531" t="str">
            <v>滑轨固定座</v>
          </cell>
        </row>
        <row r="5532">
          <cell r="B5532" t="str">
            <v>TSY0010349</v>
          </cell>
          <cell r="C5532" t="str">
            <v>吊紧带820mm*27mm*N</v>
          </cell>
        </row>
        <row r="5533">
          <cell r="B5533" t="str">
            <v>TSY0000286</v>
          </cell>
          <cell r="C5533" t="str">
            <v>扣条KT-32-500</v>
          </cell>
        </row>
        <row r="5534">
          <cell r="B5534" t="str">
            <v>BFA0010027</v>
          </cell>
          <cell r="C5534" t="str">
            <v>内六角花形圆柱头螺钉</v>
          </cell>
        </row>
        <row r="5535">
          <cell r="B5535" t="str">
            <v>SCS0004081</v>
          </cell>
          <cell r="C5535" t="str">
            <v>拉线固定座L</v>
          </cell>
        </row>
        <row r="5536">
          <cell r="B5536" t="str">
            <v>SCS0004090</v>
          </cell>
          <cell r="C5536" t="str">
            <v>拉线固定座R</v>
          </cell>
        </row>
        <row r="5537">
          <cell r="B5537" t="str">
            <v>BFA0010027</v>
          </cell>
          <cell r="C5537" t="str">
            <v>内六角花形圆柱头螺钉</v>
          </cell>
        </row>
        <row r="5538">
          <cell r="B5538" t="str">
            <v>SLT0002705</v>
          </cell>
          <cell r="C5538" t="str">
            <v>欧马可窄车大背400mm</v>
          </cell>
        </row>
        <row r="5539">
          <cell r="B5539" t="str">
            <v>TSY0000044</v>
          </cell>
          <cell r="C5539" t="str">
            <v>板条KT-15-465</v>
          </cell>
        </row>
        <row r="5540">
          <cell r="B5540" t="str">
            <v>SLT0010087</v>
          </cell>
          <cell r="C5540" t="str">
            <v>KT-135-2-820mm*27mm副座</v>
          </cell>
        </row>
        <row r="5541">
          <cell r="B5541" t="str">
            <v>SLT0010104</v>
          </cell>
          <cell r="C5541" t="str">
            <v>KT-135-2-820mm*25mm正座</v>
          </cell>
        </row>
        <row r="5542">
          <cell r="B5542" t="str">
            <v>TSY0000727</v>
          </cell>
          <cell r="C5542" t="str">
            <v>KT-135-2-820mm*25mm正座</v>
          </cell>
        </row>
        <row r="5543">
          <cell r="B5543" t="str">
            <v>REM0001832</v>
          </cell>
          <cell r="C5543" t="str">
            <v>ETX镜头压板内(螺母)</v>
          </cell>
        </row>
        <row r="5544">
          <cell r="B5544" t="str">
            <v>REM0001832</v>
          </cell>
          <cell r="C5544" t="str">
            <v>ETX镜头压板内(螺母)</v>
          </cell>
        </row>
        <row r="5545">
          <cell r="B5545" t="str">
            <v>TSY0010279</v>
          </cell>
          <cell r="C5545" t="str">
            <v>吊紧带810*27</v>
          </cell>
        </row>
        <row r="5546">
          <cell r="B5546" t="str">
            <v>REM0001900</v>
          </cell>
          <cell r="C5546" t="str">
            <v>ETX垫板</v>
          </cell>
        </row>
        <row r="5547">
          <cell r="B5547" t="str">
            <v>SCS0004622</v>
          </cell>
          <cell r="C5547" t="str">
            <v>涡簧固定板</v>
          </cell>
        </row>
        <row r="5548">
          <cell r="B5548" t="str">
            <v>BSP0000016</v>
          </cell>
          <cell r="C5548" t="str">
            <v>M20弹簧</v>
          </cell>
        </row>
        <row r="5549">
          <cell r="B5549" t="str">
            <v>REM0002271</v>
          </cell>
          <cell r="C5549" t="str">
            <v>T7H左下安装座垫</v>
          </cell>
        </row>
        <row r="5550">
          <cell r="B5550" t="str">
            <v>BSP0000016</v>
          </cell>
          <cell r="C5550" t="str">
            <v>M20弹簧</v>
          </cell>
        </row>
        <row r="5551">
          <cell r="B5551" t="str">
            <v>SHT0000989</v>
          </cell>
          <cell r="C5551" t="str">
            <v>升降后旋转轴</v>
          </cell>
        </row>
        <row r="5552">
          <cell r="B5552" t="str">
            <v>TSY0010111</v>
          </cell>
          <cell r="C5552" t="str">
            <v>吊紧带（绒布+PP条）520</v>
          </cell>
        </row>
        <row r="5553">
          <cell r="B5553" t="str">
            <v>SLT0002389</v>
          </cell>
          <cell r="C5553" t="str">
            <v>22旋转座</v>
          </cell>
        </row>
        <row r="5554">
          <cell r="B5554" t="str">
            <v>BCL0000004</v>
          </cell>
          <cell r="C5554" t="str">
            <v>3mm钣金卡子</v>
          </cell>
        </row>
        <row r="5555">
          <cell r="B5555" t="str">
            <v>BPC0000013</v>
          </cell>
          <cell r="C5555" t="str">
            <v>紧固箍(气管直径4mm)</v>
          </cell>
        </row>
        <row r="5556">
          <cell r="B5556" t="str">
            <v>BPC0000013</v>
          </cell>
          <cell r="C5556" t="str">
            <v>紧固箍(气管直径4mm)</v>
          </cell>
        </row>
        <row r="5557">
          <cell r="B5557" t="str">
            <v>SHT0011466</v>
          </cell>
          <cell r="C5557" t="str">
            <v>靠背左侧无纺布</v>
          </cell>
        </row>
        <row r="5558">
          <cell r="B5558" t="str">
            <v>SHT0013275</v>
          </cell>
          <cell r="C5558" t="str">
            <v>靠背右侧无纺布</v>
          </cell>
        </row>
        <row r="5559">
          <cell r="B5559" t="str">
            <v>SHT0001967</v>
          </cell>
          <cell r="C5559" t="str">
            <v>悬浮机构支架总成</v>
          </cell>
        </row>
        <row r="5560">
          <cell r="B5560" t="str">
            <v>SLT0002709</v>
          </cell>
          <cell r="C5560" t="str">
            <v>靠背支撑钢丝398mm</v>
          </cell>
        </row>
        <row r="5561">
          <cell r="B5561" t="str">
            <v>SLT0010521</v>
          </cell>
          <cell r="C5561" t="str">
            <v>阻尼连接轴</v>
          </cell>
        </row>
        <row r="5562">
          <cell r="B5562" t="str">
            <v>RSM0000036</v>
          </cell>
          <cell r="C5562" t="str">
            <v>新捷运前下视胶垫</v>
          </cell>
        </row>
        <row r="5563">
          <cell r="B5563" t="str">
            <v>SCS0004419</v>
          </cell>
          <cell r="C5563" t="str">
            <v>泡棉前加强支撑钢丝</v>
          </cell>
        </row>
        <row r="5564">
          <cell r="B5564" t="str">
            <v>BFA0000294</v>
          </cell>
          <cell r="C5564" t="str">
            <v>安全带螺栓</v>
          </cell>
        </row>
        <row r="5565">
          <cell r="B5565" t="str">
            <v>BFA0000294</v>
          </cell>
          <cell r="C5565" t="str">
            <v>安全带螺栓</v>
          </cell>
        </row>
        <row r="5566">
          <cell r="B5566" t="str">
            <v>BFA0000143</v>
          </cell>
          <cell r="C5566" t="str">
            <v>C35DB特殊螺丝(M6*32)</v>
          </cell>
        </row>
        <row r="5567">
          <cell r="B5567" t="str">
            <v>BFA0000289</v>
          </cell>
          <cell r="C5567" t="str">
            <v>十字槽盘头螺钉</v>
          </cell>
        </row>
        <row r="5568">
          <cell r="B5568" t="str">
            <v>BFA0000289</v>
          </cell>
          <cell r="C5568" t="str">
            <v>十字槽盘头螺钉</v>
          </cell>
        </row>
        <row r="5569">
          <cell r="B5569" t="str">
            <v>SLT0010541</v>
          </cell>
          <cell r="C5569" t="str">
            <v>阻尼器支架</v>
          </cell>
        </row>
        <row r="5570">
          <cell r="B5570" t="str">
            <v>SHT0001134</v>
          </cell>
          <cell r="C5570" t="str">
            <v>限位垫片</v>
          </cell>
        </row>
        <row r="5571">
          <cell r="B5571" t="str">
            <v>TSY0000456</v>
          </cell>
          <cell r="C5571" t="str">
            <v>扣条KT-32-355</v>
          </cell>
        </row>
        <row r="5572">
          <cell r="B5572" t="str">
            <v>TSY0000864</v>
          </cell>
          <cell r="C5572" t="str">
            <v>米色拉锁50cm</v>
          </cell>
        </row>
        <row r="5573">
          <cell r="B5573" t="str">
            <v>SCS0004688</v>
          </cell>
          <cell r="C5573" t="str">
            <v>靠背左铰链连接板</v>
          </cell>
        </row>
        <row r="5574">
          <cell r="B5574" t="str">
            <v>SCS0004689</v>
          </cell>
          <cell r="C5574" t="str">
            <v>靠背右铰链连接板</v>
          </cell>
        </row>
        <row r="5575">
          <cell r="B5575" t="str">
            <v>BEC0000071</v>
          </cell>
          <cell r="C5575" t="str">
            <v>蓝塑铜线AVX0.3</v>
          </cell>
        </row>
        <row r="5576">
          <cell r="B5576" t="str">
            <v>BEC0000072</v>
          </cell>
          <cell r="C5576" t="str">
            <v>橙塑铜线AVX0.3</v>
          </cell>
        </row>
        <row r="5577">
          <cell r="B5577" t="str">
            <v>BEC0000073</v>
          </cell>
          <cell r="C5577" t="str">
            <v>灰塑铜线AVX0.3</v>
          </cell>
        </row>
        <row r="5578">
          <cell r="B5578" t="str">
            <v>BEC0000074</v>
          </cell>
          <cell r="C5578" t="str">
            <v>黄塑铜线AVX0.3</v>
          </cell>
        </row>
        <row r="5579">
          <cell r="B5579" t="str">
            <v>SBS0010047</v>
          </cell>
          <cell r="C5579" t="str">
            <v>底座后护盖</v>
          </cell>
        </row>
        <row r="5580">
          <cell r="B5580" t="str">
            <v>SLT0000377</v>
          </cell>
          <cell r="C5580" t="str">
            <v>K1底座护盖（后）</v>
          </cell>
        </row>
        <row r="5581">
          <cell r="B5581" t="str">
            <v>BFA0000583</v>
          </cell>
          <cell r="C5581" t="str">
            <v>10*35内方黑达克罗</v>
          </cell>
        </row>
        <row r="5582">
          <cell r="B5582" t="str">
            <v>BFA0000583</v>
          </cell>
          <cell r="C5582" t="str">
            <v>10*35内方黑达克罗</v>
          </cell>
        </row>
        <row r="5583">
          <cell r="B5583" t="str">
            <v>BFA0000581</v>
          </cell>
          <cell r="C5583" t="str">
            <v>10*40内方黑达克罗</v>
          </cell>
        </row>
        <row r="5584">
          <cell r="B5584" t="str">
            <v>RCA0000086</v>
          </cell>
          <cell r="C5584" t="str">
            <v>B40L铰链小盖</v>
          </cell>
        </row>
        <row r="5585">
          <cell r="B5585" t="str">
            <v>SHT0014176</v>
          </cell>
          <cell r="C5585" t="str">
            <v>35mm刺毛条</v>
          </cell>
        </row>
        <row r="5586">
          <cell r="B5586" t="str">
            <v>SLT0000086</v>
          </cell>
          <cell r="C5586" t="str">
            <v>M3右舵小折罩壳（灰）</v>
          </cell>
        </row>
        <row r="5587">
          <cell r="B5587" t="str">
            <v>BFA0000581</v>
          </cell>
          <cell r="C5587" t="str">
            <v>10*40内方黑达克罗</v>
          </cell>
        </row>
        <row r="5588">
          <cell r="B5588" t="str">
            <v>SHT0010829</v>
          </cell>
          <cell r="C5588" t="str">
            <v>仰角小齿板连接螺母</v>
          </cell>
        </row>
        <row r="5589">
          <cell r="B5589" t="str">
            <v>SHT0001407</v>
          </cell>
          <cell r="C5589" t="str">
            <v>司机调角器解锁手柄</v>
          </cell>
        </row>
        <row r="5590">
          <cell r="B5590" t="str">
            <v>SHT0002068</v>
          </cell>
          <cell r="C5590" t="str">
            <v>调角器解锁把手右</v>
          </cell>
        </row>
        <row r="5591">
          <cell r="B5591" t="str">
            <v>SHT0010699</v>
          </cell>
          <cell r="C5591" t="str">
            <v>橡胶垫安装支架</v>
          </cell>
        </row>
        <row r="5592">
          <cell r="B5592" t="str">
            <v>REM0000779</v>
          </cell>
          <cell r="C5592" t="str">
            <v>C33D镜片托左</v>
          </cell>
        </row>
        <row r="5593">
          <cell r="B5593" t="str">
            <v>REM0000810</v>
          </cell>
          <cell r="C5593" t="str">
            <v>C33D镜片托右</v>
          </cell>
        </row>
        <row r="5594">
          <cell r="B5594" t="str">
            <v>SBS0010036</v>
          </cell>
          <cell r="C5594" t="str">
            <v>头枕主插管</v>
          </cell>
        </row>
        <row r="5595">
          <cell r="B5595" t="str">
            <v>SBS0010037</v>
          </cell>
          <cell r="C5595" t="str">
            <v>头枕副插管</v>
          </cell>
        </row>
        <row r="5596">
          <cell r="B5596" t="str">
            <v>SBS0010176</v>
          </cell>
          <cell r="C5596" t="str">
            <v>头枕副插管</v>
          </cell>
        </row>
        <row r="5597">
          <cell r="B5597" t="str">
            <v>SBS0010177</v>
          </cell>
          <cell r="C5597" t="str">
            <v>头枕主插管</v>
          </cell>
        </row>
        <row r="5598">
          <cell r="B5598" t="str">
            <v>SHT0010516</v>
          </cell>
          <cell r="C5598" t="str">
            <v>阻尼器弹簧保护架</v>
          </cell>
        </row>
        <row r="5599">
          <cell r="B5599" t="str">
            <v>TSY0010102</v>
          </cell>
          <cell r="C5599" t="str">
            <v>KT-135-27-780</v>
          </cell>
        </row>
        <row r="5600">
          <cell r="B5600" t="str">
            <v>TSY0010540</v>
          </cell>
          <cell r="C5600" t="str">
            <v>吊紧带780mm*27mm*N</v>
          </cell>
        </row>
        <row r="5601">
          <cell r="B5601" t="str">
            <v>BFA0000317</v>
          </cell>
          <cell r="C5601" t="str">
            <v>中改地脚旋转轴</v>
          </cell>
        </row>
        <row r="5602">
          <cell r="B5602" t="str">
            <v>REM0001809</v>
          </cell>
          <cell r="C5602" t="str">
            <v>豪泺左上镜胶垫</v>
          </cell>
        </row>
        <row r="5603">
          <cell r="B5603" t="str">
            <v>REM0001818</v>
          </cell>
          <cell r="C5603" t="str">
            <v>豪泺右上座胶垫</v>
          </cell>
        </row>
        <row r="5604">
          <cell r="B5604" t="str">
            <v>BFA0000595</v>
          </cell>
          <cell r="C5604" t="str">
            <v>欧马克左舵螺栓</v>
          </cell>
        </row>
        <row r="5605">
          <cell r="B5605" t="str">
            <v>SHT0001061</v>
          </cell>
          <cell r="C5605" t="str">
            <v>仰角调节机构阶梯轴</v>
          </cell>
        </row>
        <row r="5606">
          <cell r="B5606" t="str">
            <v>SLT0010342</v>
          </cell>
          <cell r="C5606" t="str">
            <v>驾驶员左侧护板固定支架A</v>
          </cell>
        </row>
        <row r="5607">
          <cell r="B5607" t="str">
            <v>RSM0000023</v>
          </cell>
          <cell r="C5607" t="str">
            <v>F1780下视镜杆</v>
          </cell>
        </row>
        <row r="5608">
          <cell r="B5608" t="str">
            <v>BFA0010029</v>
          </cell>
          <cell r="C5608" t="str">
            <v>内六角花形盘头螺钉</v>
          </cell>
        </row>
        <row r="5609">
          <cell r="B5609" t="str">
            <v>SHT0011642</v>
          </cell>
          <cell r="C5609" t="str">
            <v>高调器衬套</v>
          </cell>
        </row>
        <row r="5610">
          <cell r="B5610" t="str">
            <v>SHT0010779</v>
          </cell>
          <cell r="C5610" t="str">
            <v>气袋腰托侧翼支撑钢丝</v>
          </cell>
        </row>
        <row r="5611">
          <cell r="B5611" t="str">
            <v>SHT0011642</v>
          </cell>
          <cell r="C5611" t="str">
            <v>高调器衬套</v>
          </cell>
        </row>
        <row r="5612">
          <cell r="B5612" t="str">
            <v>SLT0010089</v>
          </cell>
          <cell r="C5612" t="str">
            <v>KT-135-2-770mm*27mm副座</v>
          </cell>
        </row>
        <row r="5613">
          <cell r="B5613" t="str">
            <v>REM0001863</v>
          </cell>
          <cell r="C5613" t="str">
            <v>时代s防水帽</v>
          </cell>
        </row>
        <row r="5614">
          <cell r="B5614" t="str">
            <v>RSM0000044</v>
          </cell>
          <cell r="C5614" t="str">
            <v>豪泺路面镜胶垫</v>
          </cell>
        </row>
        <row r="5615">
          <cell r="B5615" t="str">
            <v>BFA0000436</v>
          </cell>
          <cell r="C5615" t="str">
            <v>重卡镜头安装卡子带螺母</v>
          </cell>
        </row>
        <row r="5616">
          <cell r="B5616" t="str">
            <v>TMA0000199</v>
          </cell>
          <cell r="C5616" t="str">
            <v>豪泺纸箱垫片</v>
          </cell>
        </row>
        <row r="5617">
          <cell r="B5617" t="str">
            <v>BFA0000436</v>
          </cell>
          <cell r="C5617" t="str">
            <v>重卡镜头安装卡子带螺母</v>
          </cell>
        </row>
        <row r="5618">
          <cell r="B5618" t="str">
            <v>SLT0000058</v>
          </cell>
          <cell r="C5618" t="str">
            <v>M3司机手柄欧马可富康色</v>
          </cell>
        </row>
        <row r="5619">
          <cell r="B5619" t="str">
            <v>SLT0000521</v>
          </cell>
          <cell r="C5619" t="str">
            <v>K1侧围挂钩</v>
          </cell>
        </row>
        <row r="5620">
          <cell r="B5620" t="str">
            <v>TSY0010541</v>
          </cell>
          <cell r="C5620" t="str">
            <v>吊紧带760mm*27mm*N</v>
          </cell>
        </row>
        <row r="5621">
          <cell r="B5621" t="str">
            <v>BCL0000030</v>
          </cell>
          <cell r="C5621" t="str">
            <v>奥驰镜头卡子</v>
          </cell>
        </row>
        <row r="5622">
          <cell r="B5622" t="str">
            <v>SHT0001006</v>
          </cell>
          <cell r="C5622" t="str">
            <v>前罩壳固定片</v>
          </cell>
        </row>
        <row r="5623">
          <cell r="B5623" t="str">
            <v>REM0001092</v>
          </cell>
          <cell r="C5623" t="str">
            <v>VT右后视镜镜体上罩R2</v>
          </cell>
        </row>
        <row r="5624">
          <cell r="B5624" t="str">
            <v>SHT0002173</v>
          </cell>
          <cell r="C5624" t="str">
            <v>BWL7500底座垫子</v>
          </cell>
        </row>
        <row r="5625">
          <cell r="B5625" t="str">
            <v>TST0001736</v>
          </cell>
          <cell r="C5625" t="str">
            <v>手针</v>
          </cell>
        </row>
        <row r="5626">
          <cell r="B5626" t="str">
            <v>TST0001746</v>
          </cell>
          <cell r="C5626" t="str">
            <v>针夹螺丝</v>
          </cell>
        </row>
        <row r="5627">
          <cell r="B5627" t="str">
            <v>TST0000114</v>
          </cell>
          <cell r="C5627" t="str">
            <v>ф10×40（内方螺丝）</v>
          </cell>
        </row>
        <row r="5628">
          <cell r="B5628" t="str">
            <v>TSY0000399</v>
          </cell>
          <cell r="C5628" t="str">
            <v>黑色松紧带25mm</v>
          </cell>
        </row>
        <row r="5629">
          <cell r="B5629" t="str">
            <v>TSY0010119</v>
          </cell>
          <cell r="C5629" t="str">
            <v>勾条JYG38-2-300mm</v>
          </cell>
        </row>
        <row r="5630">
          <cell r="B5630" t="str">
            <v>BSP0000002</v>
          </cell>
          <cell r="C5630" t="str">
            <v>侧翻折叠板拉簧</v>
          </cell>
        </row>
        <row r="5631">
          <cell r="B5631" t="str">
            <v>SHT0001113</v>
          </cell>
          <cell r="C5631" t="str">
            <v>前挂簧板</v>
          </cell>
        </row>
        <row r="5632">
          <cell r="B5632" t="str">
            <v>SHT0010959</v>
          </cell>
          <cell r="C5632" t="str">
            <v>减震钉</v>
          </cell>
        </row>
        <row r="5633">
          <cell r="B5633" t="str">
            <v>SCS0004694</v>
          </cell>
          <cell r="C5633" t="str">
            <v>安全带出口塑料件固定板</v>
          </cell>
        </row>
        <row r="5634">
          <cell r="B5634" t="str">
            <v>SCS0004563</v>
          </cell>
          <cell r="C5634" t="str">
            <v>背面套成型钢丝右</v>
          </cell>
        </row>
        <row r="5635">
          <cell r="B5635" t="str">
            <v>SCS0004564</v>
          </cell>
          <cell r="C5635" t="str">
            <v>左侧背面套成型钢丝</v>
          </cell>
        </row>
        <row r="5636">
          <cell r="B5636" t="str">
            <v>BCL0010014</v>
          </cell>
          <cell r="C5636" t="str">
            <v>φ13防护波纹管</v>
          </cell>
        </row>
        <row r="5637">
          <cell r="B5637" t="str">
            <v>TSY0000057</v>
          </cell>
          <cell r="C5637" t="str">
            <v>吊紧带KT-135-420mm</v>
          </cell>
        </row>
        <row r="5638">
          <cell r="B5638" t="str">
            <v>RCA0000074</v>
          </cell>
          <cell r="C5638" t="str">
            <v>重卡内扶手卡子1</v>
          </cell>
        </row>
        <row r="5639">
          <cell r="B5639" t="str">
            <v>BFA0000632</v>
          </cell>
          <cell r="C5639" t="str">
            <v>T型螺丝16*120</v>
          </cell>
        </row>
        <row r="5640">
          <cell r="B5640" t="str">
            <v>BSP0000065</v>
          </cell>
          <cell r="C5640" t="str">
            <v>豪泺上镜座∮5弹簧</v>
          </cell>
        </row>
        <row r="5641">
          <cell r="B5641" t="str">
            <v>BSP0000065</v>
          </cell>
          <cell r="C5641" t="str">
            <v>豪泺上镜座∮5弹簧</v>
          </cell>
        </row>
        <row r="5642">
          <cell r="B5642" t="str">
            <v>TMA0000283</v>
          </cell>
          <cell r="C5642" t="str">
            <v>45*45气泡袋</v>
          </cell>
        </row>
        <row r="5643">
          <cell r="B5643" t="str">
            <v>TSY0000748</v>
          </cell>
          <cell r="C5643" t="str">
            <v>塑料板250mm*50mm</v>
          </cell>
        </row>
        <row r="5644">
          <cell r="B5644" t="str">
            <v>SHT0010059</v>
          </cell>
          <cell r="C5644" t="str">
            <v>靠背调节角度限位片</v>
          </cell>
        </row>
        <row r="5645">
          <cell r="B5645" t="str">
            <v>SCS0004425</v>
          </cell>
          <cell r="C5645" t="str">
            <v>中改左座椅背泡棉支撑钢丝</v>
          </cell>
        </row>
        <row r="5646">
          <cell r="B5646" t="str">
            <v>SHT0010069</v>
          </cell>
          <cell r="C5646" t="str">
            <v>蜗簧下固定钣金</v>
          </cell>
        </row>
        <row r="5647">
          <cell r="B5647" t="str">
            <v>SHT0001068</v>
          </cell>
          <cell r="C5647" t="str">
            <v>气阀固定座固定钣金件</v>
          </cell>
        </row>
        <row r="5648">
          <cell r="B5648" t="str">
            <v>SCS0004495</v>
          </cell>
          <cell r="C5648" t="str">
            <v>副驾左侧侧翼支撑钢丝</v>
          </cell>
        </row>
        <row r="5649">
          <cell r="B5649" t="str">
            <v>BFA0000462</v>
          </cell>
          <cell r="C5649" t="str">
            <v>M8*80圆柱内六角螺栓</v>
          </cell>
        </row>
        <row r="5650">
          <cell r="B5650" t="str">
            <v>BFA0000487</v>
          </cell>
          <cell r="C5650" t="str">
            <v>M10*40内方螺栓（黑锌）</v>
          </cell>
        </row>
        <row r="5651">
          <cell r="B5651" t="str">
            <v>TMA0000460</v>
          </cell>
          <cell r="C5651" t="str">
            <v>B40L保护膜300*200</v>
          </cell>
        </row>
        <row r="5652">
          <cell r="B5652" t="str">
            <v>TMA0000460</v>
          </cell>
          <cell r="C5652" t="str">
            <v>B40L保护膜300*200</v>
          </cell>
        </row>
        <row r="5653">
          <cell r="B5653" t="str">
            <v>BFA0000462</v>
          </cell>
          <cell r="C5653" t="str">
            <v>M8*80圆柱内六角螺栓</v>
          </cell>
        </row>
        <row r="5654">
          <cell r="B5654" t="str">
            <v>BFA0000487</v>
          </cell>
          <cell r="C5654" t="str">
            <v>M10*40内方螺栓（黑锌）</v>
          </cell>
        </row>
        <row r="5655">
          <cell r="B5655" t="str">
            <v>TSY0000038</v>
          </cell>
          <cell r="C5655" t="str">
            <v>吊紧带KT-135-410mm</v>
          </cell>
        </row>
        <row r="5656">
          <cell r="B5656" t="str">
            <v>TSY0000322</v>
          </cell>
          <cell r="C5656" t="str">
            <v>黑色搭扣（硬）</v>
          </cell>
        </row>
        <row r="5657">
          <cell r="B5657" t="str">
            <v>TSY0000323</v>
          </cell>
          <cell r="C5657" t="str">
            <v>黑色搭扣（软）</v>
          </cell>
        </row>
        <row r="5658">
          <cell r="B5658" t="str">
            <v>TSY0000260</v>
          </cell>
          <cell r="C5658" t="str">
            <v>扣条KT-40-320</v>
          </cell>
        </row>
        <row r="5659">
          <cell r="B5659" t="str">
            <v>BSP0010017</v>
          </cell>
          <cell r="C5659" t="str">
            <v>主驾驶靠背调节手柄卡接簧</v>
          </cell>
        </row>
        <row r="5660">
          <cell r="B5660" t="str">
            <v>BFA0010040</v>
          </cell>
          <cell r="C5660" t="str">
            <v>内梅花盘头带介自攻螺钉</v>
          </cell>
        </row>
        <row r="5661">
          <cell r="B5661" t="str">
            <v>BFA0010051</v>
          </cell>
          <cell r="C5661" t="str">
            <v>六角头螺栓</v>
          </cell>
        </row>
        <row r="5662">
          <cell r="B5662" t="str">
            <v>BSP0000019</v>
          </cell>
          <cell r="C5662" t="str">
            <v>ETX档位弹簧</v>
          </cell>
        </row>
        <row r="5663">
          <cell r="B5663" t="str">
            <v>SHT0012133</v>
          </cell>
          <cell r="C5663" t="str">
            <v>副驾底座骨架总成</v>
          </cell>
        </row>
        <row r="5664">
          <cell r="B5664" t="str">
            <v>BSP0000019</v>
          </cell>
          <cell r="C5664" t="str">
            <v>ETX档位弹簧</v>
          </cell>
        </row>
        <row r="5665">
          <cell r="B5665" t="str">
            <v>SHT0001148</v>
          </cell>
          <cell r="C5665" t="str">
            <v>减震扣手柄</v>
          </cell>
        </row>
        <row r="5666">
          <cell r="B5666" t="str">
            <v>SHT0012113</v>
          </cell>
          <cell r="C5666" t="str">
            <v>副边罩壳固定钣金</v>
          </cell>
        </row>
        <row r="5667">
          <cell r="B5667" t="str">
            <v>BCL0000028</v>
          </cell>
          <cell r="C5667" t="str">
            <v>200镜头卡子</v>
          </cell>
        </row>
        <row r="5668">
          <cell r="B5668" t="str">
            <v>BSP0000060</v>
          </cell>
          <cell r="C5668" t="str">
            <v>重卡弹簧(白)</v>
          </cell>
        </row>
        <row r="5669">
          <cell r="B5669" t="str">
            <v>BSP0000060</v>
          </cell>
          <cell r="C5669" t="str">
            <v>重卡弹簧(白)</v>
          </cell>
        </row>
        <row r="5670">
          <cell r="B5670" t="str">
            <v>TMA0000064</v>
          </cell>
          <cell r="C5670" t="str">
            <v>珍珠棉袋</v>
          </cell>
        </row>
        <row r="5671">
          <cell r="B5671" t="str">
            <v>TMA0000064</v>
          </cell>
          <cell r="C5671" t="str">
            <v>珍珠棉袋</v>
          </cell>
        </row>
        <row r="5672">
          <cell r="B5672" t="str">
            <v>BFA0000501</v>
          </cell>
          <cell r="C5672" t="str">
            <v>白色尼龙平垫</v>
          </cell>
        </row>
        <row r="5673">
          <cell r="B5673" t="str">
            <v>SHT0001166</v>
          </cell>
          <cell r="C5673" t="str">
            <v>侧板加强片</v>
          </cell>
        </row>
        <row r="5674">
          <cell r="B5674" t="str">
            <v>TSY0000068</v>
          </cell>
          <cell r="C5674" t="str">
            <v>扣条KT-158-380</v>
          </cell>
        </row>
        <row r="5675">
          <cell r="B5675" t="str">
            <v>REM0000480</v>
          </cell>
          <cell r="C5675" t="str">
            <v>0.75平方棕线</v>
          </cell>
        </row>
        <row r="5676">
          <cell r="B5676" t="str">
            <v>REM0002908</v>
          </cell>
          <cell r="C5676" t="str">
            <v>0.75平方绿线</v>
          </cell>
        </row>
        <row r="5677">
          <cell r="B5677" t="str">
            <v>SCS0005276</v>
          </cell>
          <cell r="C5677" t="str">
            <v>靠背打钉槽上U型钢丝</v>
          </cell>
        </row>
        <row r="5678">
          <cell r="B5678" t="str">
            <v>BFA0000309</v>
          </cell>
          <cell r="C5678" t="str">
            <v>10*25法兰面带齿螺栓</v>
          </cell>
        </row>
        <row r="5679">
          <cell r="B5679" t="str">
            <v>BFA0000309</v>
          </cell>
          <cell r="C5679" t="str">
            <v>10*25法兰面带齿螺栓</v>
          </cell>
        </row>
        <row r="5680">
          <cell r="B5680" t="str">
            <v>BFA0000309</v>
          </cell>
          <cell r="C5680" t="str">
            <v>10*25法兰面带齿螺栓</v>
          </cell>
        </row>
        <row r="5681">
          <cell r="B5681" t="str">
            <v>SCS0004520</v>
          </cell>
          <cell r="C5681" t="str">
            <v>涡簧固定片</v>
          </cell>
        </row>
        <row r="5682">
          <cell r="B5682" t="str">
            <v>SCS0004137</v>
          </cell>
          <cell r="C5682" t="str">
            <v>B40L六分茶杯盒</v>
          </cell>
        </row>
        <row r="5683">
          <cell r="B5683" t="str">
            <v>SLT0010680</v>
          </cell>
          <cell r="C5683" t="str">
            <v>减震器右侧支撑轴套</v>
          </cell>
        </row>
        <row r="5684">
          <cell r="B5684" t="str">
            <v>SHT0001792</v>
          </cell>
          <cell r="C5684" t="str">
            <v>护面上固定钢丝</v>
          </cell>
        </row>
        <row r="5685">
          <cell r="B5685" t="str">
            <v>SLT0010680</v>
          </cell>
          <cell r="C5685" t="str">
            <v>减震器右侧支撑轴套</v>
          </cell>
        </row>
        <row r="5686">
          <cell r="B5686" t="str">
            <v>SLT0000790</v>
          </cell>
          <cell r="C5686" t="str">
            <v>M4缓冲垫</v>
          </cell>
        </row>
        <row r="5687">
          <cell r="B5687" t="str">
            <v>TMA0000517</v>
          </cell>
          <cell r="C5687" t="str">
            <v>600*700*2珍珠棉片</v>
          </cell>
        </row>
        <row r="5688">
          <cell r="B5688" t="str">
            <v>BFA0000478</v>
          </cell>
          <cell r="C5688" t="str">
            <v>M10*35内方螺栓（黑锌）</v>
          </cell>
        </row>
        <row r="5689">
          <cell r="B5689" t="str">
            <v>BFA0000478</v>
          </cell>
          <cell r="C5689" t="str">
            <v>M10*35内方螺栓（黑锌）</v>
          </cell>
        </row>
        <row r="5690">
          <cell r="B5690" t="str">
            <v>SHT0010134</v>
          </cell>
          <cell r="C5690" t="str">
            <v>坐盆延伸固定钣金</v>
          </cell>
        </row>
        <row r="5691">
          <cell r="B5691" t="str">
            <v>TSY0000373</v>
          </cell>
          <cell r="C5691" t="str">
            <v>黑色拉锁60cm</v>
          </cell>
        </row>
        <row r="5692">
          <cell r="B5692" t="str">
            <v>TSY0000535</v>
          </cell>
          <cell r="C5692" t="str">
            <v>棕色拉锁60cm</v>
          </cell>
        </row>
        <row r="5693">
          <cell r="B5693" t="str">
            <v>SLT0000109</v>
          </cell>
          <cell r="C5693" t="str">
            <v>钢丝2.5*1280</v>
          </cell>
        </row>
        <row r="5694">
          <cell r="B5694" t="str">
            <v>SLT0000416</v>
          </cell>
          <cell r="C5694" t="str">
            <v>钢丝2.5*980</v>
          </cell>
        </row>
        <row r="5695">
          <cell r="B5695" t="str">
            <v>SLT0002476</v>
          </cell>
          <cell r="C5695" t="str">
            <v>钢丝2.5*1080</v>
          </cell>
        </row>
        <row r="5696">
          <cell r="B5696" t="str">
            <v>TSY0000331</v>
          </cell>
          <cell r="C5696" t="str">
            <v>扣条KT-158-390</v>
          </cell>
        </row>
        <row r="5697">
          <cell r="B5697" t="str">
            <v>BSP0000014</v>
          </cell>
          <cell r="C5697" t="str">
            <v>重卡弹簧(彩)</v>
          </cell>
        </row>
        <row r="5698">
          <cell r="B5698" t="str">
            <v>BSP0000014</v>
          </cell>
          <cell r="C5698" t="str">
            <v>重卡弹簧(彩)</v>
          </cell>
        </row>
        <row r="5699">
          <cell r="B5699" t="str">
            <v>BFA0000438</v>
          </cell>
          <cell r="C5699" t="str">
            <v>重卡下视镜紧固件</v>
          </cell>
        </row>
        <row r="5700">
          <cell r="B5700" t="str">
            <v>REM0001652</v>
          </cell>
          <cell r="C5700" t="str">
            <v>1580定位片</v>
          </cell>
        </row>
        <row r="5701">
          <cell r="B5701" t="str">
            <v>SCS0007074</v>
          </cell>
          <cell r="C5701" t="str">
            <v>后坐垫泡沫芯部横向钢丝</v>
          </cell>
        </row>
        <row r="5702">
          <cell r="B5702" t="str">
            <v>SHT0014455</v>
          </cell>
          <cell r="C5702" t="str">
            <v>刺毛条2-6mm</v>
          </cell>
        </row>
        <row r="5703">
          <cell r="B5703" t="str">
            <v>BFA0010072</v>
          </cell>
          <cell r="C5703" t="str">
            <v>开口挡圈</v>
          </cell>
        </row>
        <row r="5704">
          <cell r="B5704" t="str">
            <v>SLT0010528</v>
          </cell>
          <cell r="C5704" t="str">
            <v>直线阀固定轴</v>
          </cell>
        </row>
        <row r="5705">
          <cell r="B5705" t="str">
            <v>BFA0010017</v>
          </cell>
          <cell r="C5705" t="str">
            <v>H6扶手右旋方形螺母</v>
          </cell>
        </row>
        <row r="5706">
          <cell r="B5706" t="str">
            <v>RCA0000075</v>
          </cell>
          <cell r="C5706" t="str">
            <v>重卡内扶手卡子2</v>
          </cell>
        </row>
        <row r="5707">
          <cell r="B5707" t="str">
            <v>BFA0000656</v>
          </cell>
          <cell r="C5707" t="str">
            <v>ф8×40（内方螺丝）</v>
          </cell>
        </row>
        <row r="5708">
          <cell r="B5708" t="str">
            <v>RSM0000058</v>
          </cell>
          <cell r="C5708" t="str">
            <v>N07下视镜紧固件</v>
          </cell>
        </row>
        <row r="5709">
          <cell r="B5709" t="str">
            <v>TSY0010263</v>
          </cell>
          <cell r="C5709" t="str">
            <v>吊紧带665mm*27mm*N</v>
          </cell>
        </row>
        <row r="5710">
          <cell r="B5710" t="str">
            <v>SHT0001151</v>
          </cell>
          <cell r="C5710" t="str">
            <v>罩壳圆卡座</v>
          </cell>
        </row>
        <row r="5711">
          <cell r="B5711" t="str">
            <v>REM0002294</v>
          </cell>
          <cell r="C5711" t="str">
            <v>T7H右下镜座垫</v>
          </cell>
        </row>
        <row r="5712">
          <cell r="B5712" t="str">
            <v>REM0002479</v>
          </cell>
          <cell r="C5712" t="str">
            <v>C7安装座垫左下</v>
          </cell>
        </row>
        <row r="5713">
          <cell r="B5713" t="str">
            <v>REM0002488</v>
          </cell>
          <cell r="C5713" t="str">
            <v>C7安装座垫右下</v>
          </cell>
        </row>
        <row r="5714">
          <cell r="B5714" t="str">
            <v>SLT0000001</v>
          </cell>
          <cell r="C5714" t="str">
            <v>L项目端盖</v>
          </cell>
        </row>
        <row r="5715">
          <cell r="B5715" t="str">
            <v>SHT0012238</v>
          </cell>
          <cell r="C5715" t="str">
            <v>副司机罩壳左侧固定钣金</v>
          </cell>
        </row>
        <row r="5716">
          <cell r="B5716" t="str">
            <v>SHT0012246</v>
          </cell>
          <cell r="C5716" t="str">
            <v>副司机罩壳右侧固定钣金</v>
          </cell>
        </row>
        <row r="5717">
          <cell r="B5717" t="str">
            <v>SHT0001104</v>
          </cell>
          <cell r="C5717" t="str">
            <v>安全带限位板</v>
          </cell>
        </row>
        <row r="5718">
          <cell r="B5718" t="str">
            <v>TSY0010133</v>
          </cell>
          <cell r="C5718" t="str">
            <v>吊紧带KT-135-2-660mm</v>
          </cell>
        </row>
        <row r="5719">
          <cell r="B5719" t="str">
            <v>SLT0002019</v>
          </cell>
          <cell r="C5719" t="str">
            <v>司机座骨架右支脚</v>
          </cell>
        </row>
        <row r="5720">
          <cell r="B5720" t="str">
            <v>BAS0000035</v>
          </cell>
          <cell r="C5720" t="str">
            <v>右靠背板衬套</v>
          </cell>
        </row>
        <row r="5721">
          <cell r="B5721" t="str">
            <v>BFA0000381</v>
          </cell>
          <cell r="C5721" t="str">
            <v>台阶螺栓M8</v>
          </cell>
        </row>
        <row r="5722">
          <cell r="B5722" t="str">
            <v>SCS0006413</v>
          </cell>
          <cell r="C5722" t="str">
            <v>前排靠背复位卷簧限位支架</v>
          </cell>
        </row>
        <row r="5723">
          <cell r="B5723" t="str">
            <v>SCS0007057</v>
          </cell>
          <cell r="C5723" t="str">
            <v>儿童座椅固定挂钩</v>
          </cell>
        </row>
        <row r="5724">
          <cell r="B5724" t="str">
            <v>TST0001274</v>
          </cell>
          <cell r="C5724" t="str">
            <v>圆柱销φ8*40</v>
          </cell>
        </row>
        <row r="5725">
          <cell r="B5725" t="str">
            <v>SCS0004423</v>
          </cell>
          <cell r="C5725" t="str">
            <v>中改座垫内侧儿童座椅挂钩</v>
          </cell>
        </row>
        <row r="5726">
          <cell r="B5726" t="str">
            <v>SHT0014961</v>
          </cell>
          <cell r="C5726" t="str">
            <v>左侧挡片</v>
          </cell>
        </row>
        <row r="5727">
          <cell r="B5727" t="str">
            <v>SHT0014962</v>
          </cell>
          <cell r="C5727" t="str">
            <v>右侧挡片</v>
          </cell>
        </row>
        <row r="5728">
          <cell r="B5728" t="str">
            <v>SBS0010046</v>
          </cell>
          <cell r="C5728" t="str">
            <v>底座前护盖</v>
          </cell>
        </row>
        <row r="5729">
          <cell r="B5729" t="str">
            <v>SLT0000376</v>
          </cell>
          <cell r="C5729" t="str">
            <v>K1底座护盖（前）</v>
          </cell>
        </row>
        <row r="5730">
          <cell r="B5730" t="str">
            <v>SHT0013786</v>
          </cell>
          <cell r="C5730" t="str">
            <v>X5000副边罩壳固定钣金</v>
          </cell>
        </row>
        <row r="5731">
          <cell r="B5731" t="str">
            <v>TST0001273</v>
          </cell>
          <cell r="C5731" t="str">
            <v>圆柱销φ8*50</v>
          </cell>
        </row>
        <row r="5732">
          <cell r="B5732" t="str">
            <v>TSY0010114</v>
          </cell>
          <cell r="C5732" t="str">
            <v>吊紧带（绒布+PP条）420</v>
          </cell>
        </row>
        <row r="5733">
          <cell r="B5733" t="str">
            <v>SCS0004417</v>
          </cell>
          <cell r="C5733" t="str">
            <v>中改座垫外侧儿童座椅挂钩</v>
          </cell>
        </row>
        <row r="5734">
          <cell r="B5734" t="str">
            <v>REM0000454</v>
          </cell>
          <cell r="C5734" t="str">
            <v>金王子左下脚垫</v>
          </cell>
        </row>
        <row r="5735">
          <cell r="B5735" t="str">
            <v>REM0003395</v>
          </cell>
          <cell r="C5735" t="str">
            <v>金王子垫板右下</v>
          </cell>
        </row>
        <row r="5736">
          <cell r="B5736" t="str">
            <v>REM0003396</v>
          </cell>
          <cell r="C5736" t="str">
            <v>金王子左下垫板</v>
          </cell>
        </row>
        <row r="5737">
          <cell r="B5737" t="str">
            <v>REM0000454</v>
          </cell>
          <cell r="C5737" t="str">
            <v>金王子左下脚垫</v>
          </cell>
        </row>
        <row r="5738">
          <cell r="B5738" t="str">
            <v>SCS0003191</v>
          </cell>
          <cell r="C5738" t="str">
            <v>弹簧盖小</v>
          </cell>
        </row>
        <row r="5739">
          <cell r="B5739" t="str">
            <v>SCS0003191</v>
          </cell>
          <cell r="C5739" t="str">
            <v>弹簧盖小</v>
          </cell>
        </row>
        <row r="5740">
          <cell r="B5740" t="str">
            <v>SCS0005606</v>
          </cell>
          <cell r="C5740" t="str">
            <v>弹簧盖小</v>
          </cell>
        </row>
        <row r="5741">
          <cell r="B5741" t="str">
            <v>SCS0004418</v>
          </cell>
          <cell r="C5741" t="str">
            <v>中改右座椅背泡棉支撑钢丝</v>
          </cell>
        </row>
        <row r="5742">
          <cell r="B5742" t="str">
            <v>BFA0000096</v>
          </cell>
          <cell r="C5742" t="str">
            <v>十字槽圆头带垫自攻螺钉F</v>
          </cell>
        </row>
        <row r="5743">
          <cell r="B5743" t="str">
            <v>SCS0004179</v>
          </cell>
          <cell r="C5743" t="str">
            <v>座垫织带塑料垫片</v>
          </cell>
        </row>
        <row r="5744">
          <cell r="B5744" t="str">
            <v>SCS0004188</v>
          </cell>
          <cell r="C5744" t="str">
            <v>靠背扣手盖板</v>
          </cell>
        </row>
        <row r="5745">
          <cell r="B5745" t="str">
            <v>SBS0010257</v>
          </cell>
          <cell r="C5745" t="str">
            <v>胎压钣金焊接总成</v>
          </cell>
        </row>
        <row r="5746">
          <cell r="B5746" t="str">
            <v>SHT0013733</v>
          </cell>
          <cell r="C5746" t="str">
            <v>上限位缓冲块</v>
          </cell>
        </row>
        <row r="5747">
          <cell r="B5747" t="str">
            <v>SLT0010193</v>
          </cell>
          <cell r="C5747" t="str">
            <v>气管接线头固定钢丝</v>
          </cell>
        </row>
        <row r="5748">
          <cell r="B5748" t="str">
            <v>BCL0000032</v>
          </cell>
          <cell r="C5748" t="str">
            <v>1780镜头卡子</v>
          </cell>
        </row>
        <row r="5749">
          <cell r="B5749" t="str">
            <v>SCS0004800</v>
          </cell>
          <cell r="C5749" t="str">
            <v>主头枕管</v>
          </cell>
        </row>
        <row r="5750">
          <cell r="B5750" t="str">
            <v>SCS0004561</v>
          </cell>
          <cell r="C5750" t="str">
            <v>副驾左侧侧翼支撑钢丝</v>
          </cell>
        </row>
        <row r="5751">
          <cell r="B5751" t="str">
            <v>SCS0004562</v>
          </cell>
          <cell r="C5751" t="str">
            <v>主驾右侧侧翼支撑钢丝</v>
          </cell>
        </row>
        <row r="5752">
          <cell r="B5752" t="str">
            <v>REM0001688</v>
          </cell>
          <cell r="C5752" t="str">
            <v>捷运垫片</v>
          </cell>
        </row>
        <row r="5753">
          <cell r="B5753" t="str">
            <v>REM0001688</v>
          </cell>
          <cell r="C5753" t="str">
            <v>捷运垫片</v>
          </cell>
        </row>
        <row r="5754">
          <cell r="B5754" t="str">
            <v>BFA0000344</v>
          </cell>
          <cell r="C5754" t="str">
            <v>三排座垫翻转限位柱</v>
          </cell>
        </row>
        <row r="5755">
          <cell r="B5755" t="str">
            <v>SCS0004414</v>
          </cell>
          <cell r="C5755" t="str">
            <v>中改右座椅座垫前支撑钢丝</v>
          </cell>
        </row>
        <row r="5756">
          <cell r="B5756" t="str">
            <v>TSY0000062</v>
          </cell>
          <cell r="C5756" t="str">
            <v>板条KT-15-365</v>
          </cell>
        </row>
        <row r="5757">
          <cell r="B5757" t="str">
            <v>TSY0000186</v>
          </cell>
          <cell r="C5757" t="str">
            <v>绝缘纸板条</v>
          </cell>
        </row>
        <row r="5758">
          <cell r="B5758" t="str">
            <v>TSY0000186</v>
          </cell>
          <cell r="C5758" t="str">
            <v>绝缘纸板条</v>
          </cell>
        </row>
        <row r="5759">
          <cell r="B5759" t="str">
            <v>REM0000840</v>
          </cell>
          <cell r="C5759" t="str">
            <v>M50N左灯罩</v>
          </cell>
        </row>
        <row r="5760">
          <cell r="B5760" t="str">
            <v>REM0000868</v>
          </cell>
          <cell r="C5760" t="str">
            <v>M50N右灯罩</v>
          </cell>
        </row>
        <row r="5761">
          <cell r="B5761" t="str">
            <v>TSY0010170</v>
          </cell>
          <cell r="C5761" t="str">
            <v>吊紧带630*27</v>
          </cell>
        </row>
        <row r="5762">
          <cell r="B5762" t="str">
            <v>SCS0004422</v>
          </cell>
          <cell r="C5762" t="str">
            <v>中改座垫儿童座椅上挂钩</v>
          </cell>
        </row>
        <row r="5763">
          <cell r="B5763" t="str">
            <v>BFA0000493</v>
          </cell>
          <cell r="C5763" t="str">
            <v>10*35外方黑达克罗</v>
          </cell>
        </row>
        <row r="5764">
          <cell r="B5764" t="str">
            <v>TMA0000142</v>
          </cell>
          <cell r="C5764" t="str">
            <v>M20双面胶</v>
          </cell>
        </row>
        <row r="5765">
          <cell r="B5765" t="str">
            <v>BAS0000052</v>
          </cell>
          <cell r="C5765" t="str">
            <v>C50E内侧旋转轴衬套</v>
          </cell>
        </row>
        <row r="5766">
          <cell r="B5766" t="str">
            <v>BFA0000493</v>
          </cell>
          <cell r="C5766" t="str">
            <v>10*35外方黑达克罗</v>
          </cell>
        </row>
        <row r="5767">
          <cell r="B5767" t="str">
            <v>BSP0010018</v>
          </cell>
          <cell r="C5767" t="str">
            <v>副驾驶靠背调节手柄卡接簧</v>
          </cell>
        </row>
        <row r="5768">
          <cell r="B5768" t="str">
            <v>BFA0000493</v>
          </cell>
          <cell r="C5768" t="str">
            <v>10*35外方黑达克罗</v>
          </cell>
        </row>
        <row r="5769">
          <cell r="B5769" t="str">
            <v>BAS0000036</v>
          </cell>
          <cell r="C5769" t="str">
            <v>回转销轴套</v>
          </cell>
        </row>
        <row r="5770">
          <cell r="B5770" t="str">
            <v>REM0001759</v>
          </cell>
          <cell r="C5770" t="str">
            <v>ETX衬套</v>
          </cell>
        </row>
        <row r="5771">
          <cell r="B5771" t="str">
            <v>BFA0000708</v>
          </cell>
          <cell r="C5771" t="str">
            <v>螺母柱</v>
          </cell>
        </row>
        <row r="5772">
          <cell r="B5772" t="str">
            <v>SCS0004581</v>
          </cell>
          <cell r="C5772" t="str">
            <v>涡簧挡片</v>
          </cell>
        </row>
        <row r="5773">
          <cell r="B5773" t="str">
            <v>SHT0001051</v>
          </cell>
          <cell r="C5773" t="str">
            <v>罩壳前固定钣金件左</v>
          </cell>
        </row>
        <row r="5774">
          <cell r="B5774" t="str">
            <v>BFA0000621</v>
          </cell>
          <cell r="C5774" t="str">
            <v>ф10×30（内方螺丝）</v>
          </cell>
        </row>
        <row r="5775">
          <cell r="B5775" t="str">
            <v>BFA0000655</v>
          </cell>
          <cell r="C5775" t="str">
            <v>ф8×50（内方螺丝）</v>
          </cell>
        </row>
        <row r="5776">
          <cell r="B5776" t="str">
            <v>TCT0000056</v>
          </cell>
          <cell r="C5776" t="str">
            <v>GCD P4325酸洗液</v>
          </cell>
        </row>
        <row r="5777">
          <cell r="B5777" t="str">
            <v>BFA0000477</v>
          </cell>
          <cell r="C5777" t="str">
            <v>六角头螺栓</v>
          </cell>
        </row>
        <row r="5778">
          <cell r="B5778" t="str">
            <v>BFA0000477</v>
          </cell>
          <cell r="C5778" t="str">
            <v>六角头螺栓</v>
          </cell>
        </row>
        <row r="5779">
          <cell r="B5779" t="str">
            <v>SLT0001516</v>
          </cell>
          <cell r="C5779" t="str">
            <v>副驾驶座钢丝</v>
          </cell>
        </row>
        <row r="5780">
          <cell r="B5780" t="str">
            <v>TSY0000300</v>
          </cell>
          <cell r="C5780" t="str">
            <v>扣条KT-32-360</v>
          </cell>
        </row>
        <row r="5781">
          <cell r="B5781" t="str">
            <v>BFA0000477</v>
          </cell>
          <cell r="C5781" t="str">
            <v>六角头螺栓</v>
          </cell>
        </row>
        <row r="5782">
          <cell r="B5782" t="str">
            <v>RIM0000089</v>
          </cell>
          <cell r="C5782" t="str">
            <v>2020s调整座</v>
          </cell>
        </row>
        <row r="5783">
          <cell r="B5783" t="str">
            <v>TMA0000420</v>
          </cell>
          <cell r="C5783" t="str">
            <v>翻转标识</v>
          </cell>
        </row>
        <row r="5784">
          <cell r="B5784" t="str">
            <v>BFA0000359</v>
          </cell>
          <cell r="C5784" t="str">
            <v>减震器安装螺母</v>
          </cell>
        </row>
        <row r="5785">
          <cell r="B5785" t="str">
            <v>TSY0000451</v>
          </cell>
          <cell r="C5785" t="str">
            <v>扣条KT-32-340</v>
          </cell>
        </row>
        <row r="5786">
          <cell r="B5786" t="str">
            <v>SHT0001145</v>
          </cell>
          <cell r="C5786" t="str">
            <v>挡块</v>
          </cell>
        </row>
        <row r="5787">
          <cell r="B5787" t="str">
            <v>RCA0000211</v>
          </cell>
          <cell r="C5787" t="str">
            <v>支架</v>
          </cell>
        </row>
        <row r="5788">
          <cell r="B5788" t="str">
            <v>BFA0000654</v>
          </cell>
          <cell r="C5788" t="str">
            <v>ф8×55（内方螺丝）</v>
          </cell>
        </row>
        <row r="5789">
          <cell r="B5789" t="str">
            <v>REM0001635</v>
          </cell>
          <cell r="C5789" t="str">
            <v>6486弹簧座</v>
          </cell>
        </row>
        <row r="5790">
          <cell r="B5790" t="str">
            <v>SCS0005773</v>
          </cell>
          <cell r="C5790" t="str">
            <v>电机固定支架焊接总成</v>
          </cell>
        </row>
        <row r="5791">
          <cell r="B5791" t="str">
            <v>SCS0004049</v>
          </cell>
          <cell r="C5791" t="str">
            <v>B40前排头枕包装膜</v>
          </cell>
        </row>
        <row r="5792">
          <cell r="B5792" t="str">
            <v>SCS0004117</v>
          </cell>
          <cell r="C5792" t="str">
            <v>B40后排座椅头枕包装膜</v>
          </cell>
        </row>
        <row r="5793">
          <cell r="B5793" t="str">
            <v>SCS0004049</v>
          </cell>
          <cell r="C5793" t="str">
            <v>B40前排头枕包装膜</v>
          </cell>
        </row>
        <row r="5794">
          <cell r="B5794" t="str">
            <v>SCS0004117</v>
          </cell>
          <cell r="C5794" t="str">
            <v>B40后排座椅头枕包装膜</v>
          </cell>
        </row>
        <row r="5795">
          <cell r="B5795" t="str">
            <v>BEC0000048</v>
          </cell>
          <cell r="C5795" t="str">
            <v>AMP282109-1端子插头</v>
          </cell>
        </row>
        <row r="5796">
          <cell r="B5796" t="str">
            <v>SCS0005173</v>
          </cell>
          <cell r="C5796" t="str">
            <v>C50E塑料下片黑</v>
          </cell>
        </row>
        <row r="5797">
          <cell r="B5797" t="str">
            <v>SLT0002496</v>
          </cell>
          <cell r="C5797" t="str">
            <v>副驾驶员座垫内嵌钢丝1</v>
          </cell>
        </row>
        <row r="5798">
          <cell r="B5798" t="str">
            <v>SHT0014932</v>
          </cell>
          <cell r="C5798" t="str">
            <v>仰角小齿板固定螺栓</v>
          </cell>
        </row>
        <row r="5799">
          <cell r="B5799" t="str">
            <v>TSY0010113</v>
          </cell>
          <cell r="C5799" t="str">
            <v>吊紧带（绒布+PP条）390</v>
          </cell>
        </row>
        <row r="5800">
          <cell r="B5800" t="str">
            <v>SHT0001409</v>
          </cell>
          <cell r="C5800" t="str">
            <v>角度限位片</v>
          </cell>
        </row>
        <row r="5801">
          <cell r="B5801" t="str">
            <v>TSY0000171</v>
          </cell>
          <cell r="C5801" t="str">
            <v>板条KT-15-450</v>
          </cell>
        </row>
        <row r="5802">
          <cell r="B5802" t="str">
            <v>REM0001664</v>
          </cell>
          <cell r="C5802" t="str">
            <v>1780胶条</v>
          </cell>
        </row>
        <row r="5803">
          <cell r="B5803" t="str">
            <v>REM0002208</v>
          </cell>
          <cell r="C5803" t="str">
            <v>圆头连接片</v>
          </cell>
        </row>
        <row r="5804">
          <cell r="B5804" t="str">
            <v>SHT0002040</v>
          </cell>
          <cell r="C5804" t="str">
            <v>阻尼器拉线固定支架</v>
          </cell>
        </row>
        <row r="5805">
          <cell r="B5805" t="str">
            <v>SHT0001050</v>
          </cell>
          <cell r="C5805" t="str">
            <v>罩壳前固定钣金件右</v>
          </cell>
        </row>
        <row r="5806">
          <cell r="B5806" t="str">
            <v>TSY0000251</v>
          </cell>
          <cell r="C5806" t="str">
            <v>吊紧带KT-135-2-505</v>
          </cell>
        </row>
        <row r="5807">
          <cell r="B5807" t="str">
            <v>TSY0010360</v>
          </cell>
          <cell r="C5807" t="str">
            <v>吊紧带600mm*27mm*N</v>
          </cell>
        </row>
        <row r="5808">
          <cell r="B5808" t="str">
            <v>REM0002270</v>
          </cell>
          <cell r="C5808" t="str">
            <v>T7H左上安装座垫</v>
          </cell>
        </row>
        <row r="5809">
          <cell r="B5809" t="str">
            <v>REM0002293</v>
          </cell>
          <cell r="C5809" t="str">
            <v>T7H右上镜座垫</v>
          </cell>
        </row>
        <row r="5810">
          <cell r="B5810" t="str">
            <v>SHT0013729</v>
          </cell>
          <cell r="C5810" t="str">
            <v>H6扶手手轮弹簧</v>
          </cell>
        </row>
        <row r="5811">
          <cell r="B5811" t="str">
            <v>BFA0000112</v>
          </cell>
          <cell r="C5811" t="str">
            <v>六角法兰承面带齿螺栓</v>
          </cell>
        </row>
        <row r="5812">
          <cell r="B5812" t="str">
            <v>BFA0000112</v>
          </cell>
          <cell r="C5812" t="str">
            <v>六角法兰承面带齿螺栓</v>
          </cell>
        </row>
        <row r="5813">
          <cell r="B5813" t="str">
            <v>BFA0000346</v>
          </cell>
          <cell r="C5813" t="str">
            <v>三排座垫翻转销轴</v>
          </cell>
        </row>
        <row r="5814">
          <cell r="B5814" t="str">
            <v>BFA0010096</v>
          </cell>
          <cell r="C5814" t="str">
            <v>全钢大帽抽芯铆钉</v>
          </cell>
        </row>
        <row r="5815">
          <cell r="B5815" t="str">
            <v>SHT0001790</v>
          </cell>
          <cell r="C5815" t="str">
            <v>背饰板上固定点支架</v>
          </cell>
        </row>
        <row r="5816">
          <cell r="B5816" t="str">
            <v>SHT0012034</v>
          </cell>
          <cell r="C5816" t="str">
            <v>气阀固定钢丝</v>
          </cell>
        </row>
        <row r="5817">
          <cell r="B5817" t="str">
            <v>SLT0010532</v>
          </cell>
          <cell r="C5817" t="str">
            <v>直线阀连接轴</v>
          </cell>
        </row>
        <row r="5818">
          <cell r="B5818" t="str">
            <v>SHT0010192</v>
          </cell>
          <cell r="C5818" t="str">
            <v>蜗簧固定钣金片2</v>
          </cell>
        </row>
        <row r="5819">
          <cell r="B5819" t="str">
            <v>REM0001757</v>
          </cell>
          <cell r="C5819" t="str">
            <v>捷运右下镜座软垫</v>
          </cell>
        </row>
        <row r="5820">
          <cell r="B5820" t="str">
            <v>REM0001768</v>
          </cell>
          <cell r="C5820" t="str">
            <v>捷运左下镜座软垫</v>
          </cell>
        </row>
        <row r="5821">
          <cell r="B5821" t="str">
            <v>REM0002695</v>
          </cell>
          <cell r="C5821" t="str">
            <v>M31RB毛毡(圆形)</v>
          </cell>
        </row>
        <row r="5822">
          <cell r="B5822" t="str">
            <v>TST0001712</v>
          </cell>
          <cell r="C5822" t="str">
            <v>内方螺丝φ6*70</v>
          </cell>
        </row>
        <row r="5823">
          <cell r="B5823" t="str">
            <v>BSP0000029</v>
          </cell>
          <cell r="C5823" t="str">
            <v>曼项目前下视镜镜头弹簧</v>
          </cell>
        </row>
        <row r="5824">
          <cell r="B5824" t="str">
            <v>BSP0000029</v>
          </cell>
          <cell r="C5824" t="str">
            <v>曼项目前下视镜镜头弹簧</v>
          </cell>
        </row>
        <row r="5825">
          <cell r="B5825" t="str">
            <v>TSY0010328</v>
          </cell>
          <cell r="C5825" t="str">
            <v>板条KT-16-305mm</v>
          </cell>
        </row>
        <row r="5826">
          <cell r="B5826" t="str">
            <v>BAS0000045</v>
          </cell>
          <cell r="C5826" t="str">
            <v>拉簧套</v>
          </cell>
        </row>
        <row r="5827">
          <cell r="B5827" t="str">
            <v>TST0000133</v>
          </cell>
          <cell r="C5827" t="str">
            <v>φ8*30沉头内六方螺丝</v>
          </cell>
        </row>
        <row r="5828">
          <cell r="B5828" t="str">
            <v>TSY0010190</v>
          </cell>
          <cell r="C5828" t="str">
            <v>箭型条410mm</v>
          </cell>
        </row>
        <row r="5829">
          <cell r="B5829" t="str">
            <v>BFA0000377</v>
          </cell>
          <cell r="C5829" t="str">
            <v>回转轴（前）</v>
          </cell>
        </row>
        <row r="5830">
          <cell r="B5830" t="str">
            <v>BAS0000017</v>
          </cell>
          <cell r="C5830" t="str">
            <v>中排独立软垫轴承</v>
          </cell>
        </row>
        <row r="5831">
          <cell r="B5831" t="str">
            <v>SHT0012488</v>
          </cell>
          <cell r="C5831" t="str">
            <v>扶手包装膜</v>
          </cell>
        </row>
        <row r="5832">
          <cell r="B5832" t="str">
            <v>SHT0013935</v>
          </cell>
          <cell r="C5832" t="str">
            <v>分体头枕包装膜</v>
          </cell>
        </row>
        <row r="5833">
          <cell r="B5833" t="str">
            <v>SLT0010685</v>
          </cell>
          <cell r="C5833" t="str">
            <v>扶手包装袋</v>
          </cell>
        </row>
        <row r="5834">
          <cell r="B5834" t="str">
            <v>TSY0010084</v>
          </cell>
          <cell r="C5834" t="str">
            <v>H6副座翻转标识</v>
          </cell>
        </row>
        <row r="5835">
          <cell r="B5835" t="str">
            <v>BAS0000017</v>
          </cell>
          <cell r="C5835" t="str">
            <v>中排独立软垫轴承</v>
          </cell>
        </row>
        <row r="5836">
          <cell r="B5836" t="str">
            <v>TST0001275</v>
          </cell>
          <cell r="C5836" t="str">
            <v>圆柱销φ8*30</v>
          </cell>
        </row>
        <row r="5837">
          <cell r="B5837" t="str">
            <v>SHT0001155</v>
          </cell>
          <cell r="C5837" t="str">
            <v>手轮支架</v>
          </cell>
        </row>
        <row r="5838">
          <cell r="B5838" t="str">
            <v>SHT0001167</v>
          </cell>
          <cell r="C5838" t="str">
            <v>绞架右加强板</v>
          </cell>
        </row>
        <row r="5839">
          <cell r="B5839" t="str">
            <v>SHT0001168</v>
          </cell>
          <cell r="C5839" t="str">
            <v>绞架左加强板</v>
          </cell>
        </row>
        <row r="5840">
          <cell r="B5840" t="str">
            <v>TSY0000273</v>
          </cell>
          <cell r="C5840" t="str">
            <v>卡条KT-16-350</v>
          </cell>
        </row>
        <row r="5841">
          <cell r="B5841" t="str">
            <v>BFA0000425</v>
          </cell>
          <cell r="C5841" t="str">
            <v>铆钉2</v>
          </cell>
        </row>
        <row r="5842">
          <cell r="B5842" t="str">
            <v>SHT0012053</v>
          </cell>
          <cell r="C5842" t="str">
            <v>副边罩壳固定钣金</v>
          </cell>
        </row>
        <row r="5843">
          <cell r="B5843" t="str">
            <v>TSY0000320</v>
          </cell>
          <cell r="C5843" t="str">
            <v>扣条KT-32-320</v>
          </cell>
        </row>
        <row r="5844">
          <cell r="B5844" t="str">
            <v>SLT0010190</v>
          </cell>
          <cell r="C5844" t="str">
            <v>复位卷簧下限位支架</v>
          </cell>
        </row>
        <row r="5845">
          <cell r="B5845" t="str">
            <v>BFA0010016</v>
          </cell>
          <cell r="C5845" t="str">
            <v>H6扶手左旋方形螺母</v>
          </cell>
        </row>
        <row r="5846">
          <cell r="B5846" t="str">
            <v>SLT0010464</v>
          </cell>
          <cell r="C5846" t="str">
            <v>副驾靠背解锁手柄总成</v>
          </cell>
        </row>
        <row r="5847">
          <cell r="B5847" t="str">
            <v>SLT0000148</v>
          </cell>
          <cell r="C5847" t="str">
            <v>M3小折手柄欧马可富康色</v>
          </cell>
        </row>
        <row r="5848">
          <cell r="B5848" t="str">
            <v>BFA0000315</v>
          </cell>
          <cell r="C5848" t="str">
            <v>减震器限位固定销</v>
          </cell>
        </row>
        <row r="5849">
          <cell r="B5849" t="str">
            <v>TSY0000161</v>
          </cell>
          <cell r="C5849" t="str">
            <v>板条KT-15-410</v>
          </cell>
        </row>
        <row r="5850">
          <cell r="B5850" t="str">
            <v>BFA0000598</v>
          </cell>
          <cell r="C5850" t="str">
            <v>内方螺丝6*70</v>
          </cell>
        </row>
        <row r="5851">
          <cell r="B5851" t="str">
            <v>REM0002145</v>
          </cell>
          <cell r="C5851" t="str">
            <v>ETX左下镜座泡棉胶垫</v>
          </cell>
        </row>
        <row r="5852">
          <cell r="B5852" t="str">
            <v>REM0002146</v>
          </cell>
          <cell r="C5852" t="str">
            <v>ETX右下镜座泡棉胶垫</v>
          </cell>
        </row>
        <row r="5853">
          <cell r="B5853" t="str">
            <v>TSY0000873</v>
          </cell>
          <cell r="C5853" t="str">
            <v>吊紧带KT-135-2-570</v>
          </cell>
        </row>
        <row r="5854">
          <cell r="B5854" t="str">
            <v>TSY0000244</v>
          </cell>
          <cell r="C5854" t="str">
            <v>绝缘纸板条</v>
          </cell>
        </row>
        <row r="5855">
          <cell r="B5855" t="str">
            <v>TSY0000244</v>
          </cell>
          <cell r="C5855" t="str">
            <v>绝缘纸板条</v>
          </cell>
        </row>
        <row r="5856">
          <cell r="B5856" t="str">
            <v>TMA0000284</v>
          </cell>
          <cell r="C5856" t="str">
            <v>海绵条9mmx490mm</v>
          </cell>
        </row>
        <row r="5857">
          <cell r="B5857" t="str">
            <v>SHT0002282</v>
          </cell>
          <cell r="C5857" t="str">
            <v>X3000速降按钮(灰)</v>
          </cell>
        </row>
        <row r="5858">
          <cell r="B5858" t="str">
            <v>SHT0010984</v>
          </cell>
          <cell r="C5858" t="str">
            <v>X3000速降按钮(黑)</v>
          </cell>
        </row>
        <row r="5859">
          <cell r="B5859" t="str">
            <v>SHT0013748</v>
          </cell>
          <cell r="C5859" t="str">
            <v>X3000速降按钮L5000标识</v>
          </cell>
        </row>
        <row r="5860">
          <cell r="B5860" t="str">
            <v>SHT0013748</v>
          </cell>
          <cell r="C5860" t="str">
            <v>X3000速降按钮L5000标识</v>
          </cell>
        </row>
        <row r="5861">
          <cell r="B5861" t="str">
            <v>TSY0010258</v>
          </cell>
          <cell r="C5861" t="str">
            <v>吊紧带570mm*27mm*N</v>
          </cell>
        </row>
        <row r="5862">
          <cell r="B5862" t="str">
            <v>REM0002478</v>
          </cell>
          <cell r="C5862" t="str">
            <v>C7安装座垫左上</v>
          </cell>
        </row>
        <row r="5863">
          <cell r="B5863" t="str">
            <v>REM0002487</v>
          </cell>
          <cell r="C5863" t="str">
            <v>C7安装座垫右上</v>
          </cell>
        </row>
        <row r="5864">
          <cell r="B5864" t="str">
            <v>BFA0000358</v>
          </cell>
          <cell r="C5864" t="str">
            <v>安全带固定轴</v>
          </cell>
        </row>
        <row r="5865">
          <cell r="B5865" t="str">
            <v>SHT0001789</v>
          </cell>
          <cell r="C5865" t="str">
            <v>支撑钢丝</v>
          </cell>
        </row>
        <row r="5866">
          <cell r="B5866" t="str">
            <v>BFA0000387</v>
          </cell>
          <cell r="C5866" t="str">
            <v>滑块固定板连接销</v>
          </cell>
        </row>
        <row r="5867">
          <cell r="B5867" t="str">
            <v>SLT0010697</v>
          </cell>
          <cell r="C5867" t="str">
            <v>扶手固定螺栓</v>
          </cell>
        </row>
        <row r="5868">
          <cell r="B5868" t="str">
            <v>BAS0000002</v>
          </cell>
          <cell r="C5868" t="str">
            <v>轴套6486</v>
          </cell>
        </row>
        <row r="5869">
          <cell r="B5869" t="str">
            <v>TSY0000255</v>
          </cell>
          <cell r="C5869" t="str">
            <v>吊紧带KT-135-2-470</v>
          </cell>
        </row>
        <row r="5870">
          <cell r="B5870" t="str">
            <v>BSP0000099</v>
          </cell>
          <cell r="C5870" t="str">
            <v>奥威弹簧φ3</v>
          </cell>
        </row>
        <row r="5871">
          <cell r="B5871" t="str">
            <v>BSP0000099</v>
          </cell>
          <cell r="C5871" t="str">
            <v>奥威弹簧φ3</v>
          </cell>
        </row>
        <row r="5872">
          <cell r="B5872" t="str">
            <v>REM0003400</v>
          </cell>
          <cell r="C5872" t="str">
            <v>M50N插接器弹簧卡子</v>
          </cell>
        </row>
        <row r="5873">
          <cell r="B5873" t="str">
            <v>TST0001582</v>
          </cell>
          <cell r="C5873" t="str">
            <v>周转箱标识卡</v>
          </cell>
        </row>
        <row r="5874">
          <cell r="B5874" t="str">
            <v>RSM0000289</v>
          </cell>
          <cell r="C5874" t="str">
            <v>30.5球头</v>
          </cell>
        </row>
        <row r="5875">
          <cell r="B5875" t="str">
            <v>TSY0000856</v>
          </cell>
          <cell r="C5875" t="str">
            <v>板条KT-15-335</v>
          </cell>
        </row>
        <row r="5876">
          <cell r="B5876" t="str">
            <v>RSM0000128</v>
          </cell>
          <cell r="C5876" t="str">
            <v>H4前下视镜支臂橡胶垫</v>
          </cell>
        </row>
        <row r="5877">
          <cell r="B5877" t="str">
            <v>REM0001678</v>
          </cell>
          <cell r="C5877" t="str">
            <v>H3镜头导套</v>
          </cell>
        </row>
        <row r="5878">
          <cell r="B5878" t="str">
            <v>BCL0010010</v>
          </cell>
          <cell r="C5878" t="str">
            <v>四管夹</v>
          </cell>
        </row>
        <row r="5879">
          <cell r="B5879" t="str">
            <v>TSY0010188</v>
          </cell>
          <cell r="C5879" t="str">
            <v>吊紧绒布245*34</v>
          </cell>
        </row>
        <row r="5880">
          <cell r="B5880" t="str">
            <v>BCL0010010</v>
          </cell>
          <cell r="C5880" t="str">
            <v>四管夹</v>
          </cell>
        </row>
        <row r="5881">
          <cell r="B5881" t="str">
            <v>TSY0000246</v>
          </cell>
          <cell r="C5881" t="str">
            <v>吊紧带KT-135-2-460</v>
          </cell>
        </row>
        <row r="5882">
          <cell r="B5882" t="str">
            <v>BFA0000389</v>
          </cell>
          <cell r="C5882" t="str">
            <v>纵梁焊接组件中轴</v>
          </cell>
        </row>
        <row r="5883">
          <cell r="B5883" t="str">
            <v>BFA0000719</v>
          </cell>
          <cell r="C5883" t="str">
            <v>盖母10*1.25</v>
          </cell>
        </row>
        <row r="5884">
          <cell r="B5884" t="str">
            <v>BFA0000011</v>
          </cell>
          <cell r="C5884" t="str">
            <v>六角头螺栓</v>
          </cell>
        </row>
        <row r="5885">
          <cell r="B5885" t="str">
            <v>BFA0000858</v>
          </cell>
          <cell r="C5885" t="str">
            <v>六角头螺栓</v>
          </cell>
        </row>
        <row r="5886">
          <cell r="B5886" t="str">
            <v>BFA0000011</v>
          </cell>
          <cell r="C5886" t="str">
            <v>六角头螺栓</v>
          </cell>
        </row>
        <row r="5887">
          <cell r="B5887" t="str">
            <v>BFA0000719</v>
          </cell>
          <cell r="C5887" t="str">
            <v>盖母10*1.25</v>
          </cell>
        </row>
        <row r="5888">
          <cell r="B5888" t="str">
            <v>REM0001779</v>
          </cell>
          <cell r="C5888" t="str">
            <v>重卡镜头安装块</v>
          </cell>
        </row>
        <row r="5889">
          <cell r="B5889" t="str">
            <v>REM0001779</v>
          </cell>
          <cell r="C5889" t="str">
            <v>重卡镜头安装块</v>
          </cell>
        </row>
        <row r="5890">
          <cell r="B5890" t="str">
            <v>SHT0000991</v>
          </cell>
          <cell r="C5890" t="str">
            <v>罩壳后固定钣金件</v>
          </cell>
        </row>
        <row r="5891">
          <cell r="B5891" t="str">
            <v>TSY0010082</v>
          </cell>
          <cell r="C5891" t="str">
            <v>型条KT-16-280mm</v>
          </cell>
        </row>
        <row r="5892">
          <cell r="B5892" t="str">
            <v>SCS0004192</v>
          </cell>
          <cell r="C5892" t="str">
            <v>靠背扣手转轴</v>
          </cell>
        </row>
        <row r="5893">
          <cell r="B5893" t="str">
            <v>SCS0004192</v>
          </cell>
          <cell r="C5893" t="str">
            <v>靠背扣手转轴</v>
          </cell>
        </row>
        <row r="5894">
          <cell r="B5894" t="str">
            <v>REM0000434</v>
          </cell>
          <cell r="C5894" t="str">
            <v>H4左下镜座垫片</v>
          </cell>
        </row>
        <row r="5895">
          <cell r="B5895" t="str">
            <v>REM0000449</v>
          </cell>
          <cell r="C5895" t="str">
            <v>H4右下镜座垫片</v>
          </cell>
        </row>
        <row r="5896">
          <cell r="B5896" t="str">
            <v>TSY0000256</v>
          </cell>
          <cell r="C5896" t="str">
            <v>吊紧带KT-135-2-450</v>
          </cell>
        </row>
        <row r="5897">
          <cell r="B5897" t="str">
            <v>SCS0004555</v>
          </cell>
          <cell r="C5897" t="str">
            <v>涡簧挡片</v>
          </cell>
        </row>
        <row r="5898">
          <cell r="B5898" t="str">
            <v>BFA0000660</v>
          </cell>
          <cell r="C5898" t="str">
            <v>ф6*60内方螺丝</v>
          </cell>
        </row>
        <row r="5899">
          <cell r="B5899" t="str">
            <v>TSY0000453</v>
          </cell>
          <cell r="C5899" t="str">
            <v>扣条KT-32-260</v>
          </cell>
        </row>
        <row r="5900">
          <cell r="B5900" t="str">
            <v>BFA0000385</v>
          </cell>
          <cell r="C5900" t="str">
            <v>回转轴短（前）</v>
          </cell>
        </row>
        <row r="5901">
          <cell r="B5901" t="str">
            <v>TSY0000259</v>
          </cell>
          <cell r="C5901" t="str">
            <v>卡条KT-16-320</v>
          </cell>
        </row>
        <row r="5902">
          <cell r="B5902" t="str">
            <v>BAS0000016</v>
          </cell>
          <cell r="C5902" t="str">
            <v>钢带轴承</v>
          </cell>
        </row>
        <row r="5903">
          <cell r="B5903" t="str">
            <v>SHT0001007</v>
          </cell>
          <cell r="C5903" t="str">
            <v>角度限位片</v>
          </cell>
        </row>
        <row r="5904">
          <cell r="B5904" t="str">
            <v>TST0000227</v>
          </cell>
          <cell r="C5904" t="str">
            <v>冲针ф10.6*11*80</v>
          </cell>
        </row>
        <row r="5905">
          <cell r="B5905" t="str">
            <v>SLT0001526</v>
          </cell>
          <cell r="C5905" t="str">
            <v>副驾驶座钢丝</v>
          </cell>
        </row>
        <row r="5906">
          <cell r="B5906" t="str">
            <v>BFA0000747</v>
          </cell>
          <cell r="C5906" t="str">
            <v>板簧螺母</v>
          </cell>
        </row>
        <row r="5907">
          <cell r="B5907" t="str">
            <v>RIM0000006</v>
          </cell>
          <cell r="C5907" t="str">
            <v>3GD安装弹片</v>
          </cell>
        </row>
        <row r="5908">
          <cell r="B5908" t="str">
            <v>SLT0000107</v>
          </cell>
          <cell r="C5908" t="str">
            <v>M3灰旋转中心</v>
          </cell>
        </row>
        <row r="5909">
          <cell r="B5909" t="str">
            <v>BFA0000282</v>
          </cell>
          <cell r="C5909" t="str">
            <v>6486室内镜锁紧垫圈</v>
          </cell>
        </row>
        <row r="5910">
          <cell r="B5910" t="str">
            <v>REM0002183</v>
          </cell>
          <cell r="C5910" t="str">
            <v>6486铜连接片左</v>
          </cell>
        </row>
        <row r="5911">
          <cell r="B5911" t="str">
            <v>REM0002209</v>
          </cell>
          <cell r="C5911" t="str">
            <v>6486铜连接片右</v>
          </cell>
        </row>
        <row r="5912">
          <cell r="B5912" t="str">
            <v>SCS0004394</v>
          </cell>
          <cell r="C5912" t="str">
            <v>中改右侧地锁支架</v>
          </cell>
        </row>
        <row r="5913">
          <cell r="B5913" t="str">
            <v>SCS0004402</v>
          </cell>
          <cell r="C5913" t="str">
            <v>中改左侧地锁支架</v>
          </cell>
        </row>
        <row r="5914">
          <cell r="B5914" t="str">
            <v>BAS0000074</v>
          </cell>
          <cell r="C5914" t="str">
            <v>管套</v>
          </cell>
        </row>
        <row r="5915">
          <cell r="B5915" t="str">
            <v>BAS0000076</v>
          </cell>
          <cell r="C5915" t="str">
            <v>套管</v>
          </cell>
        </row>
        <row r="5916">
          <cell r="B5916" t="str">
            <v>SLT0000741</v>
          </cell>
          <cell r="C5916" t="str">
            <v>副驾驶座钢丝</v>
          </cell>
        </row>
        <row r="5917">
          <cell r="B5917" t="str">
            <v>SLT0000774</v>
          </cell>
          <cell r="C5917" t="str">
            <v>M4 正座钢丝</v>
          </cell>
        </row>
        <row r="5918">
          <cell r="B5918" t="str">
            <v>BAS0000033</v>
          </cell>
          <cell r="C5918" t="str">
            <v>无油润滑轴承</v>
          </cell>
        </row>
        <row r="5919">
          <cell r="B5919" t="str">
            <v>SCS0003190</v>
          </cell>
          <cell r="C5919" t="str">
            <v>弹簧盖大</v>
          </cell>
        </row>
        <row r="5920">
          <cell r="B5920" t="str">
            <v>SCS0003190</v>
          </cell>
          <cell r="C5920" t="str">
            <v>弹簧盖大</v>
          </cell>
        </row>
        <row r="5921">
          <cell r="B5921" t="str">
            <v>SCS0005605</v>
          </cell>
          <cell r="C5921" t="str">
            <v>弹簧盖大</v>
          </cell>
        </row>
        <row r="5922">
          <cell r="B5922" t="str">
            <v>SCS0004687</v>
          </cell>
          <cell r="C5922" t="str">
            <v>拉线固定片</v>
          </cell>
        </row>
        <row r="5923">
          <cell r="B5923" t="str">
            <v>TSY0010359</v>
          </cell>
          <cell r="C5923" t="str">
            <v>吊紧带520mm*27mm*N</v>
          </cell>
        </row>
        <row r="5924">
          <cell r="B5924" t="str">
            <v>TSY0010361</v>
          </cell>
          <cell r="C5924" t="str">
            <v>吊紧带520mm*27mm*N</v>
          </cell>
        </row>
        <row r="5925">
          <cell r="B5925" t="str">
            <v>BFA0000716</v>
          </cell>
          <cell r="C5925" t="str">
            <v>Φ6*35高强外方螺丝</v>
          </cell>
        </row>
        <row r="5926">
          <cell r="B5926" t="str">
            <v>REM0000413</v>
          </cell>
          <cell r="C5926" t="str">
            <v>0.5平方兰线</v>
          </cell>
        </row>
        <row r="5927">
          <cell r="B5927" t="str">
            <v>REM0002063</v>
          </cell>
          <cell r="C5927" t="str">
            <v>电线0.5㎡红(绝缘)</v>
          </cell>
        </row>
        <row r="5928">
          <cell r="B5928" t="str">
            <v>REM0002064</v>
          </cell>
          <cell r="C5928" t="str">
            <v>电线0.5㎡黑(绝缘)</v>
          </cell>
        </row>
        <row r="5929">
          <cell r="B5929" t="str">
            <v>BFA0000132</v>
          </cell>
          <cell r="C5929" t="str">
            <v>GRC大客蝶形弹簧垫圈</v>
          </cell>
        </row>
        <row r="5930">
          <cell r="B5930" t="str">
            <v>BFA0000132</v>
          </cell>
          <cell r="C5930" t="str">
            <v>GRC大客蝶形弹簧垫圈</v>
          </cell>
        </row>
        <row r="5931">
          <cell r="B5931" t="str">
            <v>SLT0002010</v>
          </cell>
          <cell r="C5931" t="str">
            <v>L项目台阶螺栓</v>
          </cell>
        </row>
        <row r="5932">
          <cell r="B5932" t="str">
            <v>REM0001687</v>
          </cell>
          <cell r="C5932" t="str">
            <v>H3连接杆胶垫</v>
          </cell>
        </row>
        <row r="5933">
          <cell r="B5933" t="str">
            <v>SCS0005277</v>
          </cell>
          <cell r="C5933" t="str">
            <v>坐垫前U型槽打钉钢丝</v>
          </cell>
        </row>
        <row r="5934">
          <cell r="B5934" t="str">
            <v>BFA0000856</v>
          </cell>
          <cell r="C5934" t="str">
            <v>ST6.0*30梅花盘头自攻螺钉</v>
          </cell>
        </row>
        <row r="5935">
          <cell r="B5935" t="str">
            <v>RIM0000009</v>
          </cell>
          <cell r="C5935" t="str">
            <v>球头弹卡</v>
          </cell>
        </row>
        <row r="5936">
          <cell r="B5936" t="str">
            <v>TMA0000429</v>
          </cell>
          <cell r="C5936" t="str">
            <v>C7路面镜装箱单</v>
          </cell>
        </row>
        <row r="5937">
          <cell r="B5937" t="str">
            <v>BPC0010237</v>
          </cell>
          <cell r="C5937" t="str">
            <v>内六角花型盘头螺钉</v>
          </cell>
        </row>
        <row r="5938">
          <cell r="B5938" t="str">
            <v>SHT0011022</v>
          </cell>
          <cell r="C5938" t="str">
            <v>靠背泡沫预埋钢丝1</v>
          </cell>
        </row>
        <row r="5939">
          <cell r="B5939" t="str">
            <v>BFA0010023</v>
          </cell>
          <cell r="C5939" t="str">
            <v>内六角圆柱头螺钉</v>
          </cell>
        </row>
        <row r="5940">
          <cell r="B5940" t="str">
            <v>SHT0002255</v>
          </cell>
          <cell r="C5940" t="str">
            <v>腰托固定框线</v>
          </cell>
        </row>
        <row r="5941">
          <cell r="B5941" t="str">
            <v>SHT0012598</v>
          </cell>
          <cell r="C5941" t="str">
            <v>减震器安装螺母</v>
          </cell>
        </row>
        <row r="5942">
          <cell r="B5942" t="str">
            <v>SLT0010852</v>
          </cell>
          <cell r="C5942" t="str">
            <v>橡胶防护圈</v>
          </cell>
        </row>
        <row r="5943">
          <cell r="B5943" t="str">
            <v>TST0000343</v>
          </cell>
          <cell r="C5943" t="str">
            <v>Φ10顶丝</v>
          </cell>
        </row>
        <row r="5944">
          <cell r="B5944" t="str">
            <v>REM0000153</v>
          </cell>
          <cell r="C5944" t="str">
            <v>C35DB转向安装板左</v>
          </cell>
        </row>
        <row r="5945">
          <cell r="B5945" t="str">
            <v>BFA0000190</v>
          </cell>
          <cell r="C5945" t="str">
            <v>内六角M8*40黑达克罗</v>
          </cell>
        </row>
        <row r="5946">
          <cell r="B5946" t="str">
            <v>BFA0000190</v>
          </cell>
          <cell r="C5946" t="str">
            <v>内六角M8*40黑达克罗</v>
          </cell>
        </row>
        <row r="5947">
          <cell r="B5947" t="str">
            <v>REM0001807</v>
          </cell>
          <cell r="C5947" t="str">
            <v>豪泺防水帽</v>
          </cell>
        </row>
        <row r="5948">
          <cell r="B5948" t="str">
            <v>TSY0000303</v>
          </cell>
          <cell r="C5948" t="str">
            <v>扣条KT-32-280</v>
          </cell>
        </row>
        <row r="5949">
          <cell r="B5949" t="str">
            <v>BFA0000376</v>
          </cell>
          <cell r="C5949" t="str">
            <v>六角头螺栓</v>
          </cell>
        </row>
        <row r="5950">
          <cell r="B5950" t="str">
            <v>BSP0000033</v>
          </cell>
          <cell r="C5950" t="str">
            <v>后排扣手弹簧</v>
          </cell>
        </row>
        <row r="5951">
          <cell r="B5951" t="str">
            <v>BSP0000033</v>
          </cell>
          <cell r="C5951" t="str">
            <v>后排扣手弹簧</v>
          </cell>
        </row>
        <row r="5952">
          <cell r="B5952" t="str">
            <v>REM0000455</v>
          </cell>
          <cell r="C5952" t="str">
            <v>斯太尔王右上I胶垫</v>
          </cell>
        </row>
        <row r="5953">
          <cell r="B5953" t="str">
            <v>REM0000606</v>
          </cell>
          <cell r="C5953" t="str">
            <v>斯太尔王左上胶垫</v>
          </cell>
        </row>
        <row r="5954">
          <cell r="B5954" t="str">
            <v>SLT0001695</v>
          </cell>
          <cell r="C5954" t="str">
            <v>减躁胶块</v>
          </cell>
        </row>
        <row r="5955">
          <cell r="B5955" t="str">
            <v>SHT0012006</v>
          </cell>
          <cell r="C5955" t="str">
            <v>升降锁止轴安装卡箍</v>
          </cell>
        </row>
        <row r="5956">
          <cell r="B5956" t="str">
            <v>SHT0010259</v>
          </cell>
          <cell r="C5956" t="str">
            <v>仰角拉线靠背固定钣金</v>
          </cell>
        </row>
        <row r="5957">
          <cell r="B5957" t="str">
            <v>SCS0004424</v>
          </cell>
          <cell r="C5957" t="str">
            <v>中改座垫外侧儿童座椅挂钩</v>
          </cell>
        </row>
        <row r="5958">
          <cell r="B5958" t="str">
            <v>TMA0000428</v>
          </cell>
          <cell r="C5958" t="str">
            <v>曼项目前下视镜装箱单</v>
          </cell>
        </row>
        <row r="5959">
          <cell r="B5959" t="str">
            <v>SLT0000204</v>
          </cell>
          <cell r="C5959" t="str">
            <v>折叠跨座椅腿装饰罩</v>
          </cell>
        </row>
        <row r="5960">
          <cell r="B5960" t="str">
            <v>BFA0000657</v>
          </cell>
          <cell r="C5960" t="str">
            <v>ф8×35（内方螺丝）</v>
          </cell>
        </row>
        <row r="5961">
          <cell r="B5961" t="str">
            <v>REM0003174</v>
          </cell>
          <cell r="C5961" t="str">
            <v>奥驰广角镜球</v>
          </cell>
        </row>
        <row r="5962">
          <cell r="B5962" t="str">
            <v>SHT0002381</v>
          </cell>
          <cell r="C5962" t="str">
            <v>十字架加强片</v>
          </cell>
        </row>
        <row r="5963">
          <cell r="B5963" t="str">
            <v>BFA0000812</v>
          </cell>
          <cell r="C5963" t="str">
            <v>M8非金属嵌件六角锁紧螺母</v>
          </cell>
        </row>
        <row r="5964">
          <cell r="B5964" t="str">
            <v>BFA0010050</v>
          </cell>
          <cell r="C5964" t="str">
            <v>内六角圆柱头螺钉M8*45</v>
          </cell>
        </row>
        <row r="5965">
          <cell r="B5965" t="str">
            <v>TMA0000282</v>
          </cell>
          <cell r="C5965" t="str">
            <v>45*30气泡袋</v>
          </cell>
        </row>
        <row r="5966">
          <cell r="B5966" t="str">
            <v>BFA0010050</v>
          </cell>
          <cell r="C5966" t="str">
            <v>内六角圆柱头螺钉M8*45</v>
          </cell>
        </row>
        <row r="5967">
          <cell r="B5967" t="str">
            <v>SCS0005178</v>
          </cell>
          <cell r="C5967" t="str">
            <v>C50E塑料上片黑</v>
          </cell>
        </row>
        <row r="5968">
          <cell r="B5968" t="str">
            <v>BFA0010050</v>
          </cell>
          <cell r="C5968" t="str">
            <v>内六角圆柱头螺钉M8*45</v>
          </cell>
        </row>
        <row r="5969">
          <cell r="B5969" t="str">
            <v>TSY0010549</v>
          </cell>
          <cell r="C5969" t="str">
            <v>型条KT-17</v>
          </cell>
        </row>
        <row r="5970">
          <cell r="B5970" t="str">
            <v>TSY0010249</v>
          </cell>
          <cell r="C5970" t="str">
            <v>吊紧带490mm*27mm*N</v>
          </cell>
        </row>
        <row r="5971">
          <cell r="B5971" t="str">
            <v>TSY0000055</v>
          </cell>
          <cell r="C5971" t="str">
            <v>吊紧带KT-135-280mm</v>
          </cell>
        </row>
        <row r="5972">
          <cell r="B5972" t="str">
            <v>BFA0000445</v>
          </cell>
          <cell r="C5972" t="str">
            <v>1029紧固件</v>
          </cell>
        </row>
        <row r="5973">
          <cell r="B5973" t="str">
            <v>TSY0010115</v>
          </cell>
          <cell r="C5973" t="str">
            <v>型条KT-40-130mm</v>
          </cell>
        </row>
        <row r="5974">
          <cell r="B5974" t="str">
            <v>BSP0000032</v>
          </cell>
          <cell r="C5974" t="str">
            <v>Φ1.3弹簧</v>
          </cell>
        </row>
        <row r="5975">
          <cell r="B5975" t="str">
            <v>BSP0000032</v>
          </cell>
          <cell r="C5975" t="str">
            <v>Φ1.3弹簧</v>
          </cell>
        </row>
        <row r="5976">
          <cell r="B5976" t="str">
            <v>BFA0000661</v>
          </cell>
          <cell r="C5976" t="str">
            <v>φ8*35高强内方螺丝</v>
          </cell>
        </row>
        <row r="5977">
          <cell r="B5977" t="str">
            <v>REM0000433</v>
          </cell>
          <cell r="C5977" t="str">
            <v>H4左上镜座垫片</v>
          </cell>
        </row>
        <row r="5978">
          <cell r="B5978" t="str">
            <v>REM0000448</v>
          </cell>
          <cell r="C5978" t="str">
            <v>H4右上镜座垫片</v>
          </cell>
        </row>
        <row r="5979">
          <cell r="B5979" t="str">
            <v>RSM0000151</v>
          </cell>
          <cell r="C5979" t="str">
            <v>ETX前下视镜安装胶垫</v>
          </cell>
        </row>
        <row r="5980">
          <cell r="B5980" t="str">
            <v>BPC0010125</v>
          </cell>
          <cell r="C5980" t="str">
            <v>塑料喉箍</v>
          </cell>
        </row>
        <row r="5981">
          <cell r="B5981" t="str">
            <v>BPC0010125</v>
          </cell>
          <cell r="C5981" t="str">
            <v>塑料喉箍</v>
          </cell>
        </row>
        <row r="5982">
          <cell r="B5982" t="str">
            <v>SHT0010841</v>
          </cell>
          <cell r="C5982" t="str">
            <v>仰角调节轴套</v>
          </cell>
        </row>
        <row r="5983">
          <cell r="B5983" t="str">
            <v>TSY0010164</v>
          </cell>
          <cell r="C5983" t="str">
            <v>KT-135-2-27-480</v>
          </cell>
        </row>
        <row r="5984">
          <cell r="B5984" t="str">
            <v>TSY0010191</v>
          </cell>
          <cell r="C5984" t="str">
            <v>箭型条340mm</v>
          </cell>
        </row>
        <row r="5985">
          <cell r="B5985" t="str">
            <v>REM0001833</v>
          </cell>
          <cell r="C5985" t="str">
            <v>ETX镜头压板外</v>
          </cell>
        </row>
        <row r="5986">
          <cell r="B5986" t="str">
            <v>REM0001833</v>
          </cell>
          <cell r="C5986" t="str">
            <v>ETX镜头压板外</v>
          </cell>
        </row>
        <row r="5987">
          <cell r="B5987" t="str">
            <v>TSY0000022</v>
          </cell>
          <cell r="C5987" t="str">
            <v>吊紧带KT-135-2-410</v>
          </cell>
        </row>
        <row r="5988">
          <cell r="B5988" t="str">
            <v>BFA0000811</v>
          </cell>
          <cell r="C5988" t="str">
            <v>M8*30六角头螺栓</v>
          </cell>
        </row>
        <row r="5989">
          <cell r="B5989" t="str">
            <v>SBS0010059</v>
          </cell>
          <cell r="C5989" t="str">
            <v>旋转支架罩壳</v>
          </cell>
        </row>
        <row r="5990">
          <cell r="B5990" t="str">
            <v>SHT0011150</v>
          </cell>
          <cell r="C5990" t="str">
            <v>操作说明标识卡</v>
          </cell>
        </row>
        <row r="5991">
          <cell r="B5991" t="str">
            <v>SHT0013127</v>
          </cell>
          <cell r="C5991" t="str">
            <v>重汽2.0驾驶员座椅说明书</v>
          </cell>
        </row>
        <row r="5992">
          <cell r="B5992" t="str">
            <v>SHT0013128</v>
          </cell>
          <cell r="C5992" t="str">
            <v>重汽2.0副驾驶座椅说明书</v>
          </cell>
        </row>
        <row r="5993">
          <cell r="B5993" t="str">
            <v>SHT0013615</v>
          </cell>
          <cell r="C5993" t="str">
            <v>汕德卡驾驶员座椅说明书</v>
          </cell>
        </row>
        <row r="5994">
          <cell r="B5994" t="str">
            <v>SHT0013616</v>
          </cell>
          <cell r="C5994" t="str">
            <v>汕德卡高配副驾座椅说明书</v>
          </cell>
        </row>
        <row r="5995">
          <cell r="B5995" t="str">
            <v>SHT0013617</v>
          </cell>
          <cell r="C5995" t="str">
            <v>副驾驶员座椅说明书</v>
          </cell>
        </row>
        <row r="5996">
          <cell r="B5996" t="str">
            <v>SHT0013642</v>
          </cell>
          <cell r="C5996" t="str">
            <v>1.0机械驾驶员说明书</v>
          </cell>
        </row>
        <row r="5997">
          <cell r="B5997" t="str">
            <v>SHT0013643</v>
          </cell>
          <cell r="C5997" t="str">
            <v>1.0机械副驾驶员说明书</v>
          </cell>
        </row>
        <row r="5998">
          <cell r="B5998" t="str">
            <v>SHT0013644</v>
          </cell>
          <cell r="C5998" t="str">
            <v>1.0气囊驾驶员说明书</v>
          </cell>
        </row>
        <row r="5999">
          <cell r="B5999" t="str">
            <v>SHT0013645</v>
          </cell>
          <cell r="C5999" t="str">
            <v>1.0气囊副驾驶员说明书</v>
          </cell>
        </row>
        <row r="6000">
          <cell r="B6000" t="str">
            <v>SHT0014445</v>
          </cell>
          <cell r="C6000" t="str">
            <v>副驾驶座椅操作说明书</v>
          </cell>
        </row>
        <row r="6001">
          <cell r="B6001" t="str">
            <v>SHT0014660</v>
          </cell>
          <cell r="C6001" t="str">
            <v>驾驶员座椅说明书</v>
          </cell>
        </row>
        <row r="6002">
          <cell r="B6002" t="str">
            <v>SHT0014661</v>
          </cell>
          <cell r="C6002" t="str">
            <v>副驾驶员说明书</v>
          </cell>
        </row>
        <row r="6003">
          <cell r="B6003" t="str">
            <v>SLT0000502</v>
          </cell>
          <cell r="C6003" t="str">
            <v>K1旋转支架罩壳</v>
          </cell>
        </row>
        <row r="6004">
          <cell r="B6004" t="str">
            <v>TSY0000168</v>
          </cell>
          <cell r="C6004" t="str">
            <v>吊紧带KT-106-380</v>
          </cell>
        </row>
        <row r="6005">
          <cell r="B6005" t="str">
            <v>TSY0000861</v>
          </cell>
          <cell r="C6005" t="str">
            <v>吊紧带KT-135-2-370</v>
          </cell>
        </row>
        <row r="6006">
          <cell r="B6006" t="str">
            <v>SCS0005279</v>
          </cell>
          <cell r="C6006" t="str">
            <v>压簧</v>
          </cell>
        </row>
        <row r="6007">
          <cell r="B6007" t="str">
            <v>SHT0001084</v>
          </cell>
          <cell r="C6007" t="str">
            <v>座垫前倾角定位片</v>
          </cell>
        </row>
        <row r="6008">
          <cell r="B6008" t="str">
            <v>REM0001623</v>
          </cell>
          <cell r="C6008" t="str">
            <v>H3镜头固定片</v>
          </cell>
        </row>
        <row r="6009">
          <cell r="B6009" t="str">
            <v>SCS0004416</v>
          </cell>
          <cell r="C6009" t="str">
            <v>中改座垫内侧儿童座椅挂钩</v>
          </cell>
        </row>
        <row r="6010">
          <cell r="B6010" t="str">
            <v>SHT0001078</v>
          </cell>
          <cell r="C6010" t="str">
            <v>内十字架固定块A</v>
          </cell>
        </row>
        <row r="6011">
          <cell r="B6011" t="str">
            <v>TSY0000054</v>
          </cell>
          <cell r="C6011" t="str">
            <v>吊紧带KT-135-270mm</v>
          </cell>
        </row>
        <row r="6012">
          <cell r="B6012" t="str">
            <v>SLT0000103</v>
          </cell>
          <cell r="C6012" t="str">
            <v>副驾驶座钢丝</v>
          </cell>
        </row>
        <row r="6013">
          <cell r="B6013" t="str">
            <v>BFA0000221</v>
          </cell>
          <cell r="C6013" t="str">
            <v>双头螺栓M6*17</v>
          </cell>
        </row>
        <row r="6014">
          <cell r="B6014" t="str">
            <v>REM0000969</v>
          </cell>
          <cell r="C6014" t="str">
            <v>ETX卡子2</v>
          </cell>
        </row>
        <row r="6015">
          <cell r="B6015" t="str">
            <v>REM0000970</v>
          </cell>
          <cell r="C6015" t="str">
            <v>ETX卡子3</v>
          </cell>
        </row>
        <row r="6016">
          <cell r="B6016" t="str">
            <v>SHT0000608</v>
          </cell>
          <cell r="C6016" t="str">
            <v>重卡卧铺板条短</v>
          </cell>
        </row>
        <row r="6017">
          <cell r="B6017" t="str">
            <v>SHT0001140</v>
          </cell>
          <cell r="C6017" t="str">
            <v>防尘罩固定座</v>
          </cell>
        </row>
        <row r="6018">
          <cell r="B6018" t="str">
            <v>SLT0001530</v>
          </cell>
          <cell r="C6018" t="str">
            <v>副驾驶背钢丝</v>
          </cell>
        </row>
        <row r="6019">
          <cell r="B6019" t="str">
            <v>SHT0001048</v>
          </cell>
          <cell r="C6019" t="str">
            <v>仰角拉线固定钣金件</v>
          </cell>
        </row>
        <row r="6020">
          <cell r="B6020" t="str">
            <v>SLT0002212</v>
          </cell>
          <cell r="C6020" t="str">
            <v>驾驶员旁侧板固定支架</v>
          </cell>
        </row>
        <row r="6021">
          <cell r="B6021" t="str">
            <v>REM0000785</v>
          </cell>
          <cell r="C6021" t="str">
            <v>C33D灯体左</v>
          </cell>
        </row>
        <row r="6022">
          <cell r="B6022" t="str">
            <v>REM0000808</v>
          </cell>
          <cell r="C6022" t="str">
            <v>C33D灯体右</v>
          </cell>
        </row>
        <row r="6023">
          <cell r="B6023" t="str">
            <v>RIM0000021</v>
          </cell>
          <cell r="C6023" t="str">
            <v>昼夜调节弹片</v>
          </cell>
        </row>
        <row r="6024">
          <cell r="B6024" t="str">
            <v>TMA0000566</v>
          </cell>
          <cell r="C6024" t="str">
            <v>气泡袋500*300</v>
          </cell>
        </row>
        <row r="6025">
          <cell r="B6025" t="str">
            <v>SHT0014101</v>
          </cell>
          <cell r="C6025" t="str">
            <v>垫片</v>
          </cell>
        </row>
        <row r="6026">
          <cell r="B6026" t="str">
            <v>SLT0002708</v>
          </cell>
          <cell r="C6026" t="str">
            <v>头枕支撑钢丝155mm</v>
          </cell>
        </row>
        <row r="6027">
          <cell r="B6027" t="str">
            <v>TSY0000272</v>
          </cell>
          <cell r="C6027" t="str">
            <v>板条KT-15-350</v>
          </cell>
        </row>
        <row r="6028">
          <cell r="B6028" t="str">
            <v>TSY0000125</v>
          </cell>
          <cell r="C6028" t="str">
            <v>吊紧带KT-135-260mm</v>
          </cell>
        </row>
        <row r="6029">
          <cell r="B6029" t="str">
            <v>BFA0000488</v>
          </cell>
          <cell r="C6029" t="str">
            <v>M10黑锌锁姆带尼龙片</v>
          </cell>
        </row>
        <row r="6030">
          <cell r="B6030" t="str">
            <v>BFA0000488</v>
          </cell>
          <cell r="C6030" t="str">
            <v>M10黑锌锁姆带尼龙片</v>
          </cell>
        </row>
        <row r="6031">
          <cell r="B6031" t="str">
            <v>SHT0001077</v>
          </cell>
          <cell r="C6031" t="str">
            <v>内十字架固定块B</v>
          </cell>
        </row>
        <row r="6032">
          <cell r="B6032" t="str">
            <v>TSY0000704</v>
          </cell>
          <cell r="C6032" t="str">
            <v>扣条KT-17-120</v>
          </cell>
        </row>
        <row r="6033">
          <cell r="B6033" t="str">
            <v>SCS0004962</v>
          </cell>
          <cell r="C6033" t="str">
            <v>六分头枕内侧保护钣金</v>
          </cell>
        </row>
        <row r="6034">
          <cell r="B6034" t="str">
            <v>TMA0000177</v>
          </cell>
          <cell r="C6034" t="str">
            <v>700*800气泡片</v>
          </cell>
        </row>
        <row r="6035">
          <cell r="B6035" t="str">
            <v>TST0000759</v>
          </cell>
          <cell r="C6035" t="str">
            <v>压脚螺丝</v>
          </cell>
        </row>
        <row r="6036">
          <cell r="B6036" t="str">
            <v>TST0000448</v>
          </cell>
          <cell r="C6036" t="str">
            <v>白镜片</v>
          </cell>
        </row>
        <row r="6037">
          <cell r="B6037" t="str">
            <v>TST0001277</v>
          </cell>
          <cell r="C6037" t="str">
            <v>圆柱销6*30</v>
          </cell>
        </row>
        <row r="6038">
          <cell r="B6038" t="str">
            <v>SLT0000002</v>
          </cell>
          <cell r="C6038" t="str">
            <v>钢丝2.5*600</v>
          </cell>
        </row>
        <row r="6039">
          <cell r="B6039" t="str">
            <v>RSM0000307</v>
          </cell>
          <cell r="C6039" t="str">
            <v>25的球头</v>
          </cell>
        </row>
        <row r="6040">
          <cell r="B6040" t="str">
            <v>TSY0000175</v>
          </cell>
          <cell r="C6040" t="str">
            <v>黑色拉锁25cm</v>
          </cell>
        </row>
        <row r="6041">
          <cell r="B6041" t="str">
            <v>REM0001009</v>
          </cell>
          <cell r="C6041" t="str">
            <v>ETX改型下镜座压圈</v>
          </cell>
        </row>
        <row r="6042">
          <cell r="B6042" t="str">
            <v>REM0001009</v>
          </cell>
          <cell r="C6042" t="str">
            <v>ETX改型下镜座压圈</v>
          </cell>
        </row>
        <row r="6043">
          <cell r="B6043" t="str">
            <v>REM0001841</v>
          </cell>
          <cell r="C6043" t="str">
            <v>华菱右上侧胶垫</v>
          </cell>
        </row>
        <row r="6044">
          <cell r="B6044" t="str">
            <v>REM0001842</v>
          </cell>
          <cell r="C6044" t="str">
            <v>华菱右下侧胶垫</v>
          </cell>
        </row>
        <row r="6045">
          <cell r="B6045" t="str">
            <v>SCS0004794</v>
          </cell>
          <cell r="C6045" t="str">
            <v>涡簧固定座</v>
          </cell>
        </row>
        <row r="6046">
          <cell r="B6046" t="str">
            <v>SCS0004313</v>
          </cell>
          <cell r="C6046" t="str">
            <v>C50泡沫钢丝A</v>
          </cell>
        </row>
        <row r="6047">
          <cell r="B6047" t="str">
            <v>SCS0004313</v>
          </cell>
          <cell r="C6047" t="str">
            <v>C50泡沫钢丝A</v>
          </cell>
        </row>
        <row r="6048">
          <cell r="B6048" t="str">
            <v>BSP0000097</v>
          </cell>
          <cell r="C6048" t="str">
            <v>BWL7500扭簧</v>
          </cell>
        </row>
        <row r="6049">
          <cell r="B6049" t="str">
            <v>RIM0000127</v>
          </cell>
          <cell r="C6049" t="str">
            <v>顶灯室内镜开关手把护套</v>
          </cell>
        </row>
        <row r="6050">
          <cell r="B6050" t="str">
            <v>TMA0000279</v>
          </cell>
          <cell r="C6050" t="str">
            <v>60*70泡沫片</v>
          </cell>
        </row>
        <row r="6051">
          <cell r="B6051" t="str">
            <v>TMA0000430</v>
          </cell>
          <cell r="C6051" t="str">
            <v>济南轻卡补盲镜装箱单</v>
          </cell>
        </row>
        <row r="6052">
          <cell r="B6052" t="str">
            <v>TSY0010253</v>
          </cell>
          <cell r="C6052" t="str">
            <v>吊紧带440mm*27mm*N</v>
          </cell>
        </row>
        <row r="6053">
          <cell r="B6053" t="str">
            <v>SHT0012111</v>
          </cell>
          <cell r="C6053" t="str">
            <v>主边罩壳后固定板</v>
          </cell>
        </row>
        <row r="6054">
          <cell r="B6054" t="str">
            <v>BSP0010007</v>
          </cell>
          <cell r="C6054" t="str">
            <v>仰角回位蜗簧</v>
          </cell>
        </row>
        <row r="6055">
          <cell r="B6055" t="str">
            <v>SHT0012062</v>
          </cell>
          <cell r="C6055" t="str">
            <v>升降解锁总成安装弹簧</v>
          </cell>
        </row>
        <row r="6056">
          <cell r="B6056" t="str">
            <v>REM0001950</v>
          </cell>
          <cell r="C6056" t="str">
            <v>铰链扶手大底盖</v>
          </cell>
        </row>
        <row r="6057">
          <cell r="B6057" t="str">
            <v>SLT0000068</v>
          </cell>
          <cell r="C6057" t="str">
            <v>钢丝2.5*700</v>
          </cell>
        </row>
        <row r="6058">
          <cell r="B6058" t="str">
            <v>TST0000585</v>
          </cell>
          <cell r="C6058" t="str">
            <v>保险芯φ5*20（2A）</v>
          </cell>
        </row>
        <row r="6059">
          <cell r="B6059" t="str">
            <v>REM0000968</v>
          </cell>
          <cell r="C6059" t="str">
            <v>ETX卡子1</v>
          </cell>
        </row>
        <row r="6060">
          <cell r="B6060" t="str">
            <v>REM0000971</v>
          </cell>
          <cell r="C6060" t="str">
            <v>ETX卡子4</v>
          </cell>
        </row>
        <row r="6061">
          <cell r="B6061" t="str">
            <v>BFA0010068</v>
          </cell>
          <cell r="C6061" t="str">
            <v>六角头螺栓</v>
          </cell>
        </row>
        <row r="6062">
          <cell r="B6062" t="str">
            <v>BFA0010068</v>
          </cell>
          <cell r="C6062" t="str">
            <v>六角头螺栓</v>
          </cell>
        </row>
        <row r="6063">
          <cell r="B6063" t="str">
            <v>BAS0000025</v>
          </cell>
          <cell r="C6063" t="str">
            <v>钢带轴承10*11*15.5*7</v>
          </cell>
        </row>
        <row r="6064">
          <cell r="B6064" t="str">
            <v>TST0001276</v>
          </cell>
          <cell r="C6064" t="str">
            <v>圆柱销6*40</v>
          </cell>
        </row>
        <row r="6065">
          <cell r="B6065" t="str">
            <v>BPC0000061</v>
          </cell>
          <cell r="C6065" t="str">
            <v>可变阻尼器K22929</v>
          </cell>
        </row>
        <row r="6066">
          <cell r="B6066" t="str">
            <v>SHT0001178</v>
          </cell>
          <cell r="C6066" t="str">
            <v>调节螺杆支架</v>
          </cell>
        </row>
        <row r="6067">
          <cell r="B6067" t="str">
            <v>TSY0000463</v>
          </cell>
          <cell r="C6067" t="str">
            <v>扣条KT-32-220</v>
          </cell>
        </row>
        <row r="6068">
          <cell r="B6068" t="str">
            <v>SHT0001058</v>
          </cell>
          <cell r="C6068" t="str">
            <v>仰角调节机构手柄钣金件</v>
          </cell>
        </row>
        <row r="6069">
          <cell r="B6069" t="str">
            <v>SLT0001123</v>
          </cell>
          <cell r="C6069" t="str">
            <v>驾驶座钢丝</v>
          </cell>
        </row>
        <row r="6070">
          <cell r="B6070" t="str">
            <v>SLT0010096</v>
          </cell>
          <cell r="C6070" t="str">
            <v>KT-135-2-430mm*25mm正背</v>
          </cell>
        </row>
        <row r="6071">
          <cell r="B6071" t="str">
            <v>SLT0010098</v>
          </cell>
          <cell r="C6071" t="str">
            <v>KT-135-2-430mm*25mm副背</v>
          </cell>
        </row>
        <row r="6072">
          <cell r="B6072" t="str">
            <v>TSY0010519</v>
          </cell>
          <cell r="C6072" t="str">
            <v>吊紧带430mm*27mm*N</v>
          </cell>
        </row>
        <row r="6073">
          <cell r="B6073" t="str">
            <v>TSY0010521</v>
          </cell>
          <cell r="C6073" t="str">
            <v>吊紧带430mm*27mm*N</v>
          </cell>
        </row>
        <row r="6074">
          <cell r="B6074" t="str">
            <v>SCS0004401</v>
          </cell>
          <cell r="C6074" t="str">
            <v>中改靠背拉线解锁手柄</v>
          </cell>
        </row>
        <row r="6075">
          <cell r="B6075" t="str">
            <v>TMA0000374</v>
          </cell>
          <cell r="C6075" t="str">
            <v>45*26泡沫袋</v>
          </cell>
        </row>
        <row r="6076">
          <cell r="B6076" t="str">
            <v>BFA0010021</v>
          </cell>
          <cell r="C6076" t="str">
            <v>内六角花形盘头螺钉</v>
          </cell>
        </row>
        <row r="6077">
          <cell r="B6077" t="str">
            <v>SHT0011028</v>
          </cell>
          <cell r="C6077" t="str">
            <v>座垫泡沫预埋钢丝1</v>
          </cell>
        </row>
        <row r="6078">
          <cell r="B6078" t="str">
            <v>SHT0011656</v>
          </cell>
          <cell r="C6078" t="str">
            <v>坐垫钢丝</v>
          </cell>
        </row>
        <row r="6079">
          <cell r="B6079" t="str">
            <v>SHT0011945</v>
          </cell>
          <cell r="C6079" t="str">
            <v>靠背面套钢丝1</v>
          </cell>
        </row>
        <row r="6080">
          <cell r="B6080" t="str">
            <v>SHT0011946</v>
          </cell>
          <cell r="C6080" t="str">
            <v>靠背面套钢丝2</v>
          </cell>
        </row>
        <row r="6081">
          <cell r="B6081" t="str">
            <v>BFA0000408</v>
          </cell>
          <cell r="C6081" t="str">
            <v>全金属六角锁紧螺母</v>
          </cell>
        </row>
        <row r="6082">
          <cell r="B6082" t="str">
            <v>BFA0010021</v>
          </cell>
          <cell r="C6082" t="str">
            <v>内六角花形盘头螺钉</v>
          </cell>
        </row>
        <row r="6083">
          <cell r="B6083" t="str">
            <v>BSP0010012</v>
          </cell>
          <cell r="C6083" t="str">
            <v>滑轨解锁手柄右侧回位簧</v>
          </cell>
        </row>
        <row r="6084">
          <cell r="B6084" t="str">
            <v>TSY0010117</v>
          </cell>
          <cell r="C6084" t="str">
            <v>勾条JYG38-2-170mm</v>
          </cell>
        </row>
        <row r="6085">
          <cell r="B6085" t="str">
            <v>TSY0000860</v>
          </cell>
          <cell r="C6085" t="str">
            <v>吊紧带KT-135-2-330</v>
          </cell>
        </row>
        <row r="6086">
          <cell r="B6086" t="str">
            <v>BFA0000362</v>
          </cell>
          <cell r="C6086" t="str">
            <v>连接销轴</v>
          </cell>
        </row>
        <row r="6087">
          <cell r="B6087" t="str">
            <v>SCS0004375</v>
          </cell>
          <cell r="C6087" t="str">
            <v>中改靠背拉线支架</v>
          </cell>
        </row>
        <row r="6088">
          <cell r="B6088" t="str">
            <v>SCS0004309</v>
          </cell>
          <cell r="C6088" t="str">
            <v>钢丝  2.5×500</v>
          </cell>
        </row>
        <row r="6089">
          <cell r="B6089" t="str">
            <v>SLT0001125</v>
          </cell>
          <cell r="C6089" t="str">
            <v>钢丝2.5*450</v>
          </cell>
        </row>
        <row r="6090">
          <cell r="B6090" t="str">
            <v>SLT0001125</v>
          </cell>
          <cell r="C6090" t="str">
            <v>钢丝2.5*450</v>
          </cell>
        </row>
        <row r="6091">
          <cell r="B6091" t="str">
            <v>TSY0010285</v>
          </cell>
          <cell r="C6091" t="str">
            <v>吊紧带420*27</v>
          </cell>
        </row>
        <row r="6092">
          <cell r="B6092" t="str">
            <v>SHT0010909</v>
          </cell>
          <cell r="C6092" t="str">
            <v>靠背调节角度限位片副边</v>
          </cell>
        </row>
        <row r="6093">
          <cell r="B6093" t="str">
            <v>SHT0010910</v>
          </cell>
          <cell r="C6093" t="str">
            <v>靠背调节角度限位片主边</v>
          </cell>
        </row>
        <row r="6094">
          <cell r="B6094" t="str">
            <v>REM0001679</v>
          </cell>
          <cell r="C6094" t="str">
            <v>H3镜杆衬套</v>
          </cell>
        </row>
        <row r="6095">
          <cell r="B6095" t="str">
            <v>REM0001834</v>
          </cell>
          <cell r="C6095" t="str">
            <v>华菱镜座堵盖</v>
          </cell>
        </row>
        <row r="6096">
          <cell r="B6096" t="str">
            <v>REM0001852</v>
          </cell>
          <cell r="C6096" t="str">
            <v>华菱胶帽</v>
          </cell>
        </row>
        <row r="6097">
          <cell r="B6097" t="str">
            <v>TSY0000754</v>
          </cell>
          <cell r="C6097" t="str">
            <v>KT-135-2-420mm*25mm副背</v>
          </cell>
        </row>
        <row r="6098">
          <cell r="B6098" t="str">
            <v>TSY0000794</v>
          </cell>
          <cell r="C6098" t="str">
            <v>板条KT-16-110</v>
          </cell>
        </row>
        <row r="6099">
          <cell r="B6099" t="str">
            <v>TSY0000753</v>
          </cell>
          <cell r="C6099" t="str">
            <v>KT-135-2-420mm*25mm正背</v>
          </cell>
        </row>
        <row r="6100">
          <cell r="B6100" t="str">
            <v>SLT0010103</v>
          </cell>
          <cell r="C6100" t="str">
            <v>KT-135-2-420mm*25mm正座</v>
          </cell>
        </row>
        <row r="6101">
          <cell r="B6101" t="str">
            <v>TSY0010155</v>
          </cell>
          <cell r="C6101" t="str">
            <v>吊紧带KT-135-27-415</v>
          </cell>
        </row>
        <row r="6102">
          <cell r="B6102" t="str">
            <v>DCL0000499</v>
          </cell>
          <cell r="C6102" t="str">
            <v>φ10*30外方螺丝黑</v>
          </cell>
        </row>
        <row r="6103">
          <cell r="B6103" t="str">
            <v>SHT0010240</v>
          </cell>
          <cell r="C6103" t="str">
            <v>防尘罩支撑钣金</v>
          </cell>
        </row>
        <row r="6104">
          <cell r="B6104" t="str">
            <v>TSY0000058</v>
          </cell>
          <cell r="C6104" t="str">
            <v>吊紧带KT-135-235mm</v>
          </cell>
        </row>
        <row r="6105">
          <cell r="B6105" t="str">
            <v>TSY0010088</v>
          </cell>
          <cell r="C6105" t="str">
            <v>吊紧带</v>
          </cell>
        </row>
        <row r="6106">
          <cell r="B6106" t="str">
            <v>TSY0010110</v>
          </cell>
          <cell r="C6106" t="str">
            <v>吊紧带（绒布+PP条）265</v>
          </cell>
        </row>
        <row r="6107">
          <cell r="B6107" t="str">
            <v>TSY0010112</v>
          </cell>
          <cell r="C6107" t="str">
            <v>吊紧带（绒布+PP条）265</v>
          </cell>
        </row>
        <row r="6108">
          <cell r="B6108" t="str">
            <v>RSM0000129</v>
          </cell>
          <cell r="C6108" t="str">
            <v>福田H4前下视镜镜头胶堵</v>
          </cell>
        </row>
        <row r="6109">
          <cell r="B6109" t="str">
            <v>TSY0010097</v>
          </cell>
          <cell r="C6109" t="str">
            <v>箭型条290cm</v>
          </cell>
        </row>
        <row r="6110">
          <cell r="B6110" t="str">
            <v>TSY0010193</v>
          </cell>
          <cell r="C6110" t="str">
            <v>型条</v>
          </cell>
        </row>
        <row r="6111">
          <cell r="B6111" t="str">
            <v>REM0001844</v>
          </cell>
          <cell r="C6111" t="str">
            <v>华菱右上前胶垫</v>
          </cell>
        </row>
        <row r="6112">
          <cell r="B6112" t="str">
            <v>TSY0000169</v>
          </cell>
          <cell r="C6112" t="str">
            <v>板条KT-15-310</v>
          </cell>
        </row>
        <row r="6113">
          <cell r="B6113" t="str">
            <v>SHT0001143</v>
          </cell>
          <cell r="C6113" t="str">
            <v>升降塑罩</v>
          </cell>
        </row>
        <row r="6114">
          <cell r="B6114" t="str">
            <v>RIM0000019</v>
          </cell>
          <cell r="C6114" t="str">
            <v>18D安装弹片</v>
          </cell>
        </row>
        <row r="6115">
          <cell r="B6115" t="str">
            <v>BFA0010018</v>
          </cell>
          <cell r="C6115" t="str">
            <v>六角头螺栓</v>
          </cell>
        </row>
        <row r="6116">
          <cell r="B6116" t="str">
            <v>SHT0011011</v>
          </cell>
          <cell r="C6116" t="str">
            <v>通风加热孔盖板</v>
          </cell>
        </row>
        <row r="6117">
          <cell r="B6117" t="str">
            <v>BFA0010018</v>
          </cell>
          <cell r="C6117" t="str">
            <v>六角头螺栓</v>
          </cell>
        </row>
        <row r="6118">
          <cell r="B6118" t="str">
            <v>SCS0004403</v>
          </cell>
          <cell r="C6118" t="str">
            <v>中改地锁拉线固定前支架</v>
          </cell>
        </row>
        <row r="6119">
          <cell r="B6119" t="str">
            <v>SCS0004404</v>
          </cell>
          <cell r="C6119" t="str">
            <v>中改地锁拉线固定前支架</v>
          </cell>
        </row>
        <row r="6120">
          <cell r="B6120" t="str">
            <v>SLT0000737</v>
          </cell>
          <cell r="C6120" t="str">
            <v>螺栓饰盖（棕色）</v>
          </cell>
        </row>
        <row r="6121">
          <cell r="B6121" t="str">
            <v>SLT0000757</v>
          </cell>
          <cell r="C6121" t="str">
            <v>前排座椅前端饰盖</v>
          </cell>
        </row>
        <row r="6122">
          <cell r="B6122" t="str">
            <v>SLT0000806</v>
          </cell>
          <cell r="C6122" t="str">
            <v>螺栓外饰盖</v>
          </cell>
        </row>
        <row r="6123">
          <cell r="B6123" t="str">
            <v>TSY0010090</v>
          </cell>
          <cell r="C6123" t="str">
            <v>吊紧带</v>
          </cell>
        </row>
        <row r="6124">
          <cell r="B6124" t="str">
            <v>BFA0000622</v>
          </cell>
          <cell r="C6124" t="str">
            <v>ф10*20（内方螺丝）</v>
          </cell>
        </row>
        <row r="6125">
          <cell r="B6125" t="str">
            <v>SHT0000992</v>
          </cell>
          <cell r="C6125" t="str">
            <v>罩壳前固定钣金件</v>
          </cell>
        </row>
        <row r="6126">
          <cell r="B6126" t="str">
            <v>TSY0010131</v>
          </cell>
          <cell r="C6126" t="str">
            <v>吊紧带KT-135-2-405mm</v>
          </cell>
        </row>
        <row r="6127">
          <cell r="B6127" t="str">
            <v>REM0001951</v>
          </cell>
          <cell r="C6127" t="str">
            <v>铰链扶手小底盖</v>
          </cell>
        </row>
        <row r="6128">
          <cell r="B6128" t="str">
            <v>TMA0000176</v>
          </cell>
          <cell r="C6128" t="str">
            <v>海绵纸</v>
          </cell>
        </row>
        <row r="6129">
          <cell r="B6129" t="str">
            <v>TMA0000176</v>
          </cell>
          <cell r="C6129" t="str">
            <v>海绵纸</v>
          </cell>
        </row>
        <row r="6130">
          <cell r="B6130" t="str">
            <v>SHT0012054</v>
          </cell>
          <cell r="C6130" t="str">
            <v>主侧罩壳固定片2</v>
          </cell>
        </row>
        <row r="6131">
          <cell r="B6131" t="str">
            <v>TSY0010278</v>
          </cell>
          <cell r="C6131" t="str">
            <v>吊紧带400*27</v>
          </cell>
        </row>
        <row r="6132">
          <cell r="B6132" t="str">
            <v>TSY0010348</v>
          </cell>
          <cell r="C6132" t="str">
            <v>吊紧带400mm*27mm*N</v>
          </cell>
        </row>
        <row r="6133">
          <cell r="B6133" t="str">
            <v>REM0002156</v>
          </cell>
          <cell r="C6133" t="str">
            <v>M20毛毡</v>
          </cell>
        </row>
        <row r="6134">
          <cell r="B6134" t="str">
            <v>SLT0010380</v>
          </cell>
          <cell r="C6134" t="str">
            <v>驾驶员左侧护板固定支架B</v>
          </cell>
        </row>
        <row r="6135">
          <cell r="B6135" t="str">
            <v>BFA0000586</v>
          </cell>
          <cell r="C6135" t="str">
            <v>沉头螺钉6*10彩</v>
          </cell>
        </row>
        <row r="6136">
          <cell r="B6136" t="str">
            <v>BFA0000586</v>
          </cell>
          <cell r="C6136" t="str">
            <v>沉头螺钉6*10彩</v>
          </cell>
        </row>
        <row r="6137">
          <cell r="B6137" t="str">
            <v>SLT0010101</v>
          </cell>
          <cell r="C6137" t="str">
            <v>KT-135-2-400mm*25mm副背</v>
          </cell>
        </row>
        <row r="6138">
          <cell r="B6138" t="str">
            <v>TSY0000781</v>
          </cell>
          <cell r="C6138" t="str">
            <v>KT-135-2-400mm*25mm正座</v>
          </cell>
        </row>
        <row r="6139">
          <cell r="B6139" t="str">
            <v>SLT0010546</v>
          </cell>
          <cell r="C6139" t="str">
            <v>直线阀下支架</v>
          </cell>
        </row>
        <row r="6140">
          <cell r="B6140" t="str">
            <v>REM0000794</v>
          </cell>
          <cell r="C6140" t="str">
            <v>M50N阻尼片</v>
          </cell>
        </row>
        <row r="6141">
          <cell r="B6141" t="str">
            <v>REM0010271</v>
          </cell>
          <cell r="C6141" t="str">
            <v>T5G上镜座弹簧垫圈</v>
          </cell>
        </row>
        <row r="6142">
          <cell r="B6142" t="str">
            <v>BSP0000100</v>
          </cell>
          <cell r="C6142" t="str">
            <v>豪泺弹簧φ3.5</v>
          </cell>
        </row>
        <row r="6143">
          <cell r="B6143" t="str">
            <v>BSP0000089</v>
          </cell>
          <cell r="C6143" t="str">
            <v>调角手柄复位簧</v>
          </cell>
        </row>
        <row r="6144">
          <cell r="B6144" t="str">
            <v>BSP0000100</v>
          </cell>
          <cell r="C6144" t="str">
            <v>豪泺弹簧φ3.5</v>
          </cell>
        </row>
        <row r="6145">
          <cell r="B6145" t="str">
            <v>REM0001667</v>
          </cell>
          <cell r="C6145" t="str">
            <v>1780下视镜镜头后盖</v>
          </cell>
        </row>
        <row r="6146">
          <cell r="B6146" t="str">
            <v>SHT0010488</v>
          </cell>
          <cell r="C6146" t="str">
            <v>标牌固定片</v>
          </cell>
        </row>
        <row r="6147">
          <cell r="B6147" t="str">
            <v>BSP0010013</v>
          </cell>
          <cell r="C6147" t="str">
            <v>滑轨解锁机构回位簧</v>
          </cell>
        </row>
        <row r="6148">
          <cell r="B6148" t="str">
            <v>BFA0000748</v>
          </cell>
          <cell r="C6148" t="str">
            <v>球头座销铁丝</v>
          </cell>
        </row>
        <row r="6149">
          <cell r="B6149" t="str">
            <v>BSP0000037</v>
          </cell>
          <cell r="C6149" t="str">
            <v>拉簧</v>
          </cell>
        </row>
        <row r="6150">
          <cell r="B6150" t="str">
            <v>REM0010234</v>
          </cell>
          <cell r="C6150" t="str">
            <v>C35DB毛毡左</v>
          </cell>
        </row>
        <row r="6151">
          <cell r="B6151" t="str">
            <v>REM0010235</v>
          </cell>
          <cell r="C6151" t="str">
            <v>C35DB毛毡右</v>
          </cell>
        </row>
        <row r="6152">
          <cell r="B6152" t="str">
            <v>SCS0004047</v>
          </cell>
          <cell r="C6152" t="str">
            <v>B40L扣手减震橡胶塞黑色</v>
          </cell>
        </row>
        <row r="6153">
          <cell r="B6153" t="str">
            <v>SHT0001793</v>
          </cell>
          <cell r="C6153" t="str">
            <v>支撑框线组件</v>
          </cell>
        </row>
        <row r="6154">
          <cell r="B6154" t="str">
            <v>TSY0010248</v>
          </cell>
          <cell r="C6154" t="str">
            <v>吊紧带390mm*27mm*N</v>
          </cell>
        </row>
        <row r="6155">
          <cell r="B6155" t="str">
            <v>BSP0000046</v>
          </cell>
          <cell r="C6155" t="str">
            <v>减震扣拉簧</v>
          </cell>
        </row>
        <row r="6156">
          <cell r="B6156" t="str">
            <v>TSY0010186</v>
          </cell>
          <cell r="C6156" t="str">
            <v>箭型条JX-01-280mm</v>
          </cell>
        </row>
        <row r="6157">
          <cell r="B6157" t="str">
            <v>BFA0000773</v>
          </cell>
          <cell r="C6157" t="str">
            <v>螺母</v>
          </cell>
        </row>
        <row r="6158">
          <cell r="B6158" t="str">
            <v>TSY0000728</v>
          </cell>
          <cell r="C6158" t="str">
            <v>KT-135-2-390mm*25mm副背</v>
          </cell>
        </row>
        <row r="6159">
          <cell r="B6159" t="str">
            <v>TSY0010295</v>
          </cell>
          <cell r="C6159" t="str">
            <v>吊紧带385mm*27mm*N</v>
          </cell>
        </row>
        <row r="6160">
          <cell r="B6160" t="str">
            <v>TSY0000253</v>
          </cell>
          <cell r="C6160" t="str">
            <v>吊紧带KT-135-2-300</v>
          </cell>
        </row>
        <row r="6161">
          <cell r="B6161" t="str">
            <v>SHT0001111</v>
          </cell>
          <cell r="C6161" t="str">
            <v>行程开关轴新</v>
          </cell>
        </row>
        <row r="6162">
          <cell r="B6162" t="str">
            <v>REM0003385</v>
          </cell>
          <cell r="C6162" t="str">
            <v>欧马可防水帽</v>
          </cell>
        </row>
        <row r="6163">
          <cell r="B6163" t="str">
            <v>TSY0000159</v>
          </cell>
          <cell r="C6163" t="str">
            <v>扣条KT-40-150</v>
          </cell>
        </row>
        <row r="6164">
          <cell r="B6164" t="str">
            <v>TSY0010284</v>
          </cell>
          <cell r="C6164" t="str">
            <v>吊紧带380*27</v>
          </cell>
        </row>
        <row r="6165">
          <cell r="B6165" t="str">
            <v>REM0000306</v>
          </cell>
          <cell r="C6165" t="str">
            <v>1780镜头后盖</v>
          </cell>
        </row>
        <row r="6166">
          <cell r="B6166" t="str">
            <v>SHT0000482</v>
          </cell>
          <cell r="C6166" t="str">
            <v>H4上卧铺拉带带扣罩壳</v>
          </cell>
        </row>
        <row r="6167">
          <cell r="B6167" t="str">
            <v>TSY0010005</v>
          </cell>
          <cell r="C6167" t="str">
            <v>KT-135-2-375mm正座</v>
          </cell>
        </row>
        <row r="6168">
          <cell r="B6168" t="str">
            <v>TSY0000859</v>
          </cell>
          <cell r="C6168" t="str">
            <v>吊紧带KT-135-2-295</v>
          </cell>
        </row>
        <row r="6169">
          <cell r="B6169" t="str">
            <v>TSY0010093</v>
          </cell>
          <cell r="C6169" t="str">
            <v>KT-135-2-390mm</v>
          </cell>
        </row>
        <row r="6170">
          <cell r="B6170" t="str">
            <v>SLT0000218</v>
          </cell>
          <cell r="C6170" t="str">
            <v>三人垫后排支架固定卡子</v>
          </cell>
        </row>
        <row r="6171">
          <cell r="B6171" t="str">
            <v>SLT0010097</v>
          </cell>
          <cell r="C6171" t="str">
            <v>KT-135-2-380mm*25mm正背</v>
          </cell>
        </row>
        <row r="6172">
          <cell r="B6172" t="str">
            <v>TSY0000724</v>
          </cell>
          <cell r="C6172" t="str">
            <v>KT-135-2-380mm*25mm正背</v>
          </cell>
        </row>
        <row r="6173">
          <cell r="B6173" t="str">
            <v>TSY0010087</v>
          </cell>
          <cell r="C6173" t="str">
            <v>吊紧带</v>
          </cell>
        </row>
        <row r="6174">
          <cell r="B6174" t="str">
            <v>TSY0010520</v>
          </cell>
          <cell r="C6174" t="str">
            <v>吊紧带380mm*27mm*N</v>
          </cell>
        </row>
        <row r="6175">
          <cell r="B6175" t="str">
            <v>TSY0010091</v>
          </cell>
          <cell r="C6175" t="str">
            <v>KT-135-2-375mm正背</v>
          </cell>
        </row>
        <row r="6176">
          <cell r="B6176" t="str">
            <v>BFA0000533</v>
          </cell>
          <cell r="C6176" t="str">
            <v>8*25内方黑达克罗</v>
          </cell>
        </row>
        <row r="6177">
          <cell r="B6177" t="str">
            <v>BFA0000746</v>
          </cell>
          <cell r="C6177" t="str">
            <v>BWL7500转轴</v>
          </cell>
        </row>
        <row r="6178">
          <cell r="B6178" t="str">
            <v>BFA0000774</v>
          </cell>
          <cell r="C6178" t="str">
            <v>4*16抽芯钢铆钉</v>
          </cell>
        </row>
        <row r="6179">
          <cell r="B6179" t="str">
            <v>BFA0000533</v>
          </cell>
          <cell r="C6179" t="str">
            <v>8*25内方黑达克罗</v>
          </cell>
        </row>
        <row r="6180">
          <cell r="B6180" t="str">
            <v>TST0000863</v>
          </cell>
          <cell r="C6180" t="str">
            <v>卡簧</v>
          </cell>
        </row>
        <row r="6181">
          <cell r="B6181" t="str">
            <v>SHT0001313</v>
          </cell>
          <cell r="C6181" t="str">
            <v>减震扣组件电泳</v>
          </cell>
        </row>
        <row r="6182">
          <cell r="B6182" t="str">
            <v>TMA0000568</v>
          </cell>
          <cell r="C6182" t="str">
            <v>气泡袋400*300</v>
          </cell>
        </row>
        <row r="6183">
          <cell r="B6183" t="str">
            <v>TMA0000577</v>
          </cell>
          <cell r="C6183" t="str">
            <v>气泡袋300*300</v>
          </cell>
        </row>
        <row r="6184">
          <cell r="B6184" t="str">
            <v>TMA0000578</v>
          </cell>
          <cell r="C6184" t="str">
            <v>气泡袋300*350</v>
          </cell>
        </row>
        <row r="6185">
          <cell r="B6185" t="str">
            <v>SCS0001028</v>
          </cell>
          <cell r="C6185" t="str">
            <v>后排三人固定卡片</v>
          </cell>
        </row>
        <row r="6186">
          <cell r="B6186" t="str">
            <v>BFA0010093</v>
          </cell>
          <cell r="C6186" t="str">
            <v>六角法兰承面带齿螺栓</v>
          </cell>
        </row>
        <row r="6187">
          <cell r="B6187" t="str">
            <v>SCS0001028</v>
          </cell>
          <cell r="C6187" t="str">
            <v>后排三人固定卡片</v>
          </cell>
        </row>
        <row r="6188">
          <cell r="B6188" t="str">
            <v>REM0001836</v>
          </cell>
          <cell r="C6188" t="str">
            <v>华菱左胶垫</v>
          </cell>
        </row>
        <row r="6189">
          <cell r="B6189" t="str">
            <v>REM0001843</v>
          </cell>
          <cell r="C6189" t="str">
            <v>华菱右下前胶垫</v>
          </cell>
        </row>
        <row r="6190">
          <cell r="B6190" t="str">
            <v>TSY0010201</v>
          </cell>
          <cell r="C6190" t="str">
            <v>吊紧带KT-135-27-370带孔</v>
          </cell>
        </row>
        <row r="6191">
          <cell r="B6191" t="str">
            <v>TSY0010257</v>
          </cell>
          <cell r="C6191" t="str">
            <v>吊紧带370mm*27mm*N</v>
          </cell>
        </row>
        <row r="6192">
          <cell r="B6192" t="str">
            <v>SHT0000986</v>
          </cell>
          <cell r="C6192" t="str">
            <v>右侧固定罩壳钢丝支架</v>
          </cell>
        </row>
        <row r="6193">
          <cell r="B6193" t="str">
            <v>BFA0000720</v>
          </cell>
          <cell r="C6193" t="str">
            <v>外六角8*30黑达罗</v>
          </cell>
        </row>
        <row r="6194">
          <cell r="B6194" t="str">
            <v>BFA0000720</v>
          </cell>
          <cell r="C6194" t="str">
            <v>外六角8*30黑达罗</v>
          </cell>
        </row>
        <row r="6195">
          <cell r="B6195" t="str">
            <v>REM0002070</v>
          </cell>
          <cell r="C6195" t="str">
            <v>￠3热缩管</v>
          </cell>
        </row>
        <row r="6196">
          <cell r="B6196" t="str">
            <v>BPC0010100</v>
          </cell>
          <cell r="C6196" t="str">
            <v>φ6卡箍</v>
          </cell>
        </row>
        <row r="6197">
          <cell r="B6197" t="str">
            <v>TSY0000254</v>
          </cell>
          <cell r="C6197" t="str">
            <v>吊紧带KT-135-2-310</v>
          </cell>
        </row>
        <row r="6198">
          <cell r="B6198" t="str">
            <v>TSY0010006</v>
          </cell>
          <cell r="C6198" t="str">
            <v>KT-135-2-360mm</v>
          </cell>
        </row>
        <row r="6199">
          <cell r="B6199" t="str">
            <v>SHT0012881</v>
          </cell>
          <cell r="C6199" t="str">
            <v>卡板限位塑料件</v>
          </cell>
        </row>
        <row r="6200">
          <cell r="B6200" t="str">
            <v>BSP0010009</v>
          </cell>
          <cell r="C6200" t="str">
            <v>仰角解锁铸件回位簧</v>
          </cell>
        </row>
        <row r="6201">
          <cell r="B6201" t="str">
            <v>BSP0010010</v>
          </cell>
          <cell r="C6201" t="str">
            <v>水平减震解锁钣金回位簧</v>
          </cell>
        </row>
        <row r="6202">
          <cell r="B6202" t="str">
            <v>SHT0012881</v>
          </cell>
          <cell r="C6202" t="str">
            <v>卡板限位塑料件</v>
          </cell>
        </row>
        <row r="6203">
          <cell r="B6203" t="str">
            <v>TSY0000164</v>
          </cell>
          <cell r="C6203" t="str">
            <v>吊紧带KT-106-295</v>
          </cell>
        </row>
        <row r="6204">
          <cell r="B6204" t="str">
            <v>SLT0010091</v>
          </cell>
          <cell r="C6204" t="str">
            <v>KT-135-2-365mm*27mm副座</v>
          </cell>
        </row>
        <row r="6205">
          <cell r="B6205" t="str">
            <v>SHT0012003</v>
          </cell>
          <cell r="C6205" t="str">
            <v>升降拉线固定钣金</v>
          </cell>
        </row>
        <row r="6206">
          <cell r="B6206" t="str">
            <v>REM0002781</v>
          </cell>
          <cell r="C6206" t="str">
            <v>QNL7100手柄减震垫</v>
          </cell>
        </row>
        <row r="6207">
          <cell r="B6207" t="str">
            <v>TSY0010140</v>
          </cell>
          <cell r="C6207" t="str">
            <v>吊紧带KT-135-2-360mm</v>
          </cell>
        </row>
        <row r="6208">
          <cell r="B6208" t="str">
            <v>TSY0010166</v>
          </cell>
          <cell r="C6208" t="str">
            <v>KT-135-2-27-360</v>
          </cell>
        </row>
        <row r="6209">
          <cell r="B6209" t="str">
            <v>TSY0010330</v>
          </cell>
          <cell r="C6209" t="str">
            <v>吊紧带360*30</v>
          </cell>
        </row>
        <row r="6210">
          <cell r="B6210" t="str">
            <v>TMA0000506</v>
          </cell>
          <cell r="C6210" t="str">
            <v>B80CJ标签</v>
          </cell>
        </row>
        <row r="6211">
          <cell r="B6211" t="str">
            <v>BFA0000370</v>
          </cell>
          <cell r="C6211" t="str">
            <v>拉簧销</v>
          </cell>
        </row>
        <row r="6212">
          <cell r="B6212" t="str">
            <v>BFA0000699</v>
          </cell>
          <cell r="C6212" t="str">
            <v>内六角平圆头螺钉</v>
          </cell>
        </row>
        <row r="6213">
          <cell r="B6213" t="str">
            <v>BFA0000699</v>
          </cell>
          <cell r="C6213" t="str">
            <v>内六角平圆头螺钉</v>
          </cell>
        </row>
        <row r="6214">
          <cell r="B6214" t="str">
            <v>SLT0010094</v>
          </cell>
          <cell r="C6214" t="str">
            <v>KT-135-2-360mm*25mm正背</v>
          </cell>
        </row>
        <row r="6215">
          <cell r="B6215" t="str">
            <v>TSY0010518</v>
          </cell>
          <cell r="C6215" t="str">
            <v>吊紧带360mm*27mm*N</v>
          </cell>
        </row>
        <row r="6216">
          <cell r="B6216" t="str">
            <v>TSY0010542</v>
          </cell>
          <cell r="C6216" t="str">
            <v>吊紧带360mm*27mm*N</v>
          </cell>
        </row>
        <row r="6217">
          <cell r="B6217" t="str">
            <v>SHT0001931</v>
          </cell>
          <cell r="C6217" t="str">
            <v>安全带固定板支架</v>
          </cell>
        </row>
        <row r="6218">
          <cell r="B6218" t="str">
            <v>REM0001699</v>
          </cell>
          <cell r="C6218" t="str">
            <v>K1堵盖左</v>
          </cell>
        </row>
        <row r="6219">
          <cell r="B6219" t="str">
            <v>REM0001709</v>
          </cell>
          <cell r="C6219" t="str">
            <v>K1堵盖右</v>
          </cell>
        </row>
        <row r="6220">
          <cell r="B6220" t="str">
            <v>RSM0000056</v>
          </cell>
          <cell r="C6220" t="str">
            <v>济南轻卡下视胶垫</v>
          </cell>
        </row>
        <row r="6221">
          <cell r="B6221" t="str">
            <v>REM0000452</v>
          </cell>
          <cell r="C6221" t="str">
            <v>金王子支撑板</v>
          </cell>
        </row>
        <row r="6222">
          <cell r="B6222" t="str">
            <v>BAS0000004</v>
          </cell>
          <cell r="C6222" t="str">
            <v>M4司机旋转轴胶套</v>
          </cell>
        </row>
        <row r="6223">
          <cell r="B6223" t="str">
            <v>SHT0012112</v>
          </cell>
          <cell r="C6223" t="str">
            <v>副边罩壳钢丝</v>
          </cell>
        </row>
        <row r="6224">
          <cell r="B6224" t="str">
            <v>REM0000287</v>
          </cell>
          <cell r="C6224" t="str">
            <v>华菱星凯马左上镜座垫片</v>
          </cell>
        </row>
        <row r="6225">
          <cell r="B6225" t="str">
            <v>REM0000303</v>
          </cell>
          <cell r="C6225" t="str">
            <v>华菱星凯马右上镜座垫片</v>
          </cell>
        </row>
        <row r="6226">
          <cell r="B6226" t="str">
            <v>RSM0000149</v>
          </cell>
          <cell r="C6226" t="str">
            <v>华菱星凯马下镜座垫片</v>
          </cell>
        </row>
        <row r="6227">
          <cell r="B6227" t="str">
            <v>TMA0000441</v>
          </cell>
          <cell r="C6227" t="str">
            <v>B40外包装装箱单</v>
          </cell>
        </row>
        <row r="6228">
          <cell r="B6228" t="str">
            <v>TMA0000498</v>
          </cell>
          <cell r="C6228" t="str">
            <v>B80C装箱单</v>
          </cell>
        </row>
        <row r="6229">
          <cell r="B6229" t="str">
            <v>BFA0000352</v>
          </cell>
          <cell r="C6229" t="str">
            <v>座垫前倾角锁舌轴</v>
          </cell>
        </row>
        <row r="6230">
          <cell r="B6230" t="str">
            <v>SHT0001150</v>
          </cell>
          <cell r="C6230" t="str">
            <v>尼龙滑块</v>
          </cell>
        </row>
        <row r="6231">
          <cell r="B6231" t="str">
            <v>BFA0000379</v>
          </cell>
          <cell r="C6231" t="str">
            <v>齿板回转轴</v>
          </cell>
        </row>
        <row r="6232">
          <cell r="B6232" t="str">
            <v>TSY0000706</v>
          </cell>
          <cell r="C6232" t="str">
            <v>板条KT-16-180</v>
          </cell>
        </row>
        <row r="6233">
          <cell r="B6233" t="str">
            <v>SLT0000067</v>
          </cell>
          <cell r="C6233" t="str">
            <v>钢丝2.5*670</v>
          </cell>
        </row>
        <row r="6234">
          <cell r="B6234" t="str">
            <v>BFA0000658</v>
          </cell>
          <cell r="C6234" t="str">
            <v>ф8×30（内方螺丝）</v>
          </cell>
        </row>
        <row r="6235">
          <cell r="B6235" t="str">
            <v>RSM0000032</v>
          </cell>
          <cell r="C6235" t="str">
            <v>奥驰前下视上胶垫</v>
          </cell>
        </row>
        <row r="6236">
          <cell r="B6236" t="str">
            <v>RSM0000033</v>
          </cell>
          <cell r="C6236" t="str">
            <v>奥驰前下视下胶垫</v>
          </cell>
        </row>
        <row r="6237">
          <cell r="B6237" t="str">
            <v>SHT0001060</v>
          </cell>
          <cell r="C6237" t="str">
            <v>仰角调节机构轴套</v>
          </cell>
        </row>
        <row r="6238">
          <cell r="B6238" t="str">
            <v>BFA0000542</v>
          </cell>
          <cell r="C6238" t="str">
            <v>外六角螺丝8*5</v>
          </cell>
        </row>
        <row r="6239">
          <cell r="B6239" t="str">
            <v>BFA0000542</v>
          </cell>
          <cell r="C6239" t="str">
            <v>外六角螺丝8*5</v>
          </cell>
        </row>
        <row r="6240">
          <cell r="B6240" t="str">
            <v>BSP0000061</v>
          </cell>
          <cell r="C6240" t="str">
            <v>1475弹簧</v>
          </cell>
        </row>
        <row r="6241">
          <cell r="B6241" t="str">
            <v>BSP0000061</v>
          </cell>
          <cell r="C6241" t="str">
            <v>1475弹簧</v>
          </cell>
        </row>
        <row r="6242">
          <cell r="B6242" t="str">
            <v>SHT0000503</v>
          </cell>
          <cell r="C6242" t="str">
            <v>H4按钮堵盖</v>
          </cell>
        </row>
        <row r="6243">
          <cell r="B6243" t="str">
            <v>SHT0000503</v>
          </cell>
          <cell r="C6243" t="str">
            <v>H4按钮堵盖</v>
          </cell>
        </row>
        <row r="6244">
          <cell r="B6244" t="str">
            <v>BFA0000502</v>
          </cell>
          <cell r="C6244" t="str">
            <v>重卡平垫</v>
          </cell>
        </row>
        <row r="6245">
          <cell r="B6245" t="str">
            <v>TMA0000582</v>
          </cell>
          <cell r="C6245" t="str">
            <v>400*900气泡片</v>
          </cell>
        </row>
        <row r="6246">
          <cell r="B6246" t="str">
            <v>BFA0000502</v>
          </cell>
          <cell r="C6246" t="str">
            <v>重卡平垫</v>
          </cell>
        </row>
        <row r="6247">
          <cell r="B6247" t="str">
            <v>BFA0000075</v>
          </cell>
          <cell r="C6247" t="str">
            <v>六角头螺栓</v>
          </cell>
        </row>
        <row r="6248">
          <cell r="B6248" t="str">
            <v>BFA0000075</v>
          </cell>
          <cell r="C6248" t="str">
            <v>六角头螺栓</v>
          </cell>
        </row>
        <row r="6249">
          <cell r="B6249" t="str">
            <v>TSY0010008</v>
          </cell>
          <cell r="C6249" t="str">
            <v>吊紧带KT-135-2-340mm</v>
          </cell>
        </row>
        <row r="6250">
          <cell r="B6250" t="str">
            <v>BSP0000031</v>
          </cell>
          <cell r="C6250" t="str">
            <v>靠背扣手扭簧</v>
          </cell>
        </row>
        <row r="6251">
          <cell r="B6251" t="str">
            <v>TSY0000266</v>
          </cell>
          <cell r="C6251" t="str">
            <v>吊紧带KT-135-2-245</v>
          </cell>
        </row>
        <row r="6252">
          <cell r="B6252" t="str">
            <v>BSP0000031</v>
          </cell>
          <cell r="C6252" t="str">
            <v>靠背扣手扭簧</v>
          </cell>
        </row>
        <row r="6253">
          <cell r="B6253" t="str">
            <v>SHT0001160</v>
          </cell>
          <cell r="C6253" t="str">
            <v>阻尼器下支架</v>
          </cell>
        </row>
        <row r="6254">
          <cell r="B6254" t="str">
            <v>TSY0010177</v>
          </cell>
          <cell r="C6254" t="str">
            <v>KT-135-2-27-340</v>
          </cell>
        </row>
        <row r="6255">
          <cell r="B6255" t="str">
            <v>TMA0000181</v>
          </cell>
          <cell r="C6255" t="str">
            <v>豪泺路面镜标识</v>
          </cell>
        </row>
        <row r="6256">
          <cell r="B6256" t="str">
            <v>TMA0000183</v>
          </cell>
          <cell r="C6256" t="str">
            <v>豪泺经济型右标识</v>
          </cell>
        </row>
        <row r="6257">
          <cell r="B6257" t="str">
            <v>TMA0000187</v>
          </cell>
          <cell r="C6257" t="str">
            <v>出口散件商标</v>
          </cell>
        </row>
        <row r="6258">
          <cell r="B6258" t="str">
            <v>BCL0010006</v>
          </cell>
          <cell r="C6258" t="str">
            <v>气管卡扣（2*4mm）</v>
          </cell>
        </row>
        <row r="6259">
          <cell r="B6259" t="str">
            <v>BFA0000038</v>
          </cell>
          <cell r="C6259" t="str">
            <v>销轴（跨坐用）</v>
          </cell>
        </row>
        <row r="6260">
          <cell r="B6260" t="str">
            <v>BFA0000110</v>
          </cell>
          <cell r="C6260" t="str">
            <v>全金属六角法兰面锁紧螺母</v>
          </cell>
        </row>
        <row r="6261">
          <cell r="B6261" t="str">
            <v>BFA0010031</v>
          </cell>
          <cell r="C6261" t="str">
            <v>内六角花型盘头螺钉</v>
          </cell>
        </row>
        <row r="6262">
          <cell r="B6262" t="str">
            <v>BPC0010012</v>
          </cell>
          <cell r="C6262" t="str">
            <v>4mm卡箍</v>
          </cell>
        </row>
        <row r="6263">
          <cell r="B6263" t="str">
            <v>SHT0011693</v>
          </cell>
          <cell r="C6263" t="str">
            <v>坐垫钢丝</v>
          </cell>
        </row>
        <row r="6264">
          <cell r="B6264" t="str">
            <v>BCL0010006</v>
          </cell>
          <cell r="C6264" t="str">
            <v>气管卡扣（2*4mm）</v>
          </cell>
        </row>
        <row r="6265">
          <cell r="B6265" t="str">
            <v>BFA0000110</v>
          </cell>
          <cell r="C6265" t="str">
            <v>全金属六角法兰面锁紧螺母</v>
          </cell>
        </row>
        <row r="6266">
          <cell r="B6266" t="str">
            <v>BFA0010024</v>
          </cell>
          <cell r="C6266" t="str">
            <v>内六角圆柱头螺钉</v>
          </cell>
        </row>
        <row r="6267">
          <cell r="B6267" t="str">
            <v>BFA0010025</v>
          </cell>
          <cell r="C6267" t="str">
            <v>全金属六角法兰面锁紧螺母</v>
          </cell>
        </row>
        <row r="6268">
          <cell r="B6268" t="str">
            <v>BFA0010052</v>
          </cell>
          <cell r="C6268" t="str">
            <v>内六角半圆头螺栓</v>
          </cell>
        </row>
        <row r="6269">
          <cell r="B6269" t="str">
            <v>BFA0010081</v>
          </cell>
          <cell r="C6269" t="str">
            <v>圆柱头内六角全螺纹螺栓</v>
          </cell>
        </row>
        <row r="6270">
          <cell r="B6270" t="str">
            <v>BPC0010012</v>
          </cell>
          <cell r="C6270" t="str">
            <v>4mm卡箍</v>
          </cell>
        </row>
        <row r="6271">
          <cell r="B6271" t="str">
            <v>BSP0010047</v>
          </cell>
          <cell r="C6271" t="str">
            <v>气管防护弹簧</v>
          </cell>
        </row>
        <row r="6272">
          <cell r="B6272" t="str">
            <v>SHT0012052</v>
          </cell>
          <cell r="C6272" t="str">
            <v>主侧罩壳固定片1</v>
          </cell>
        </row>
        <row r="6273">
          <cell r="B6273" t="str">
            <v>SCS0003193</v>
          </cell>
          <cell r="C6273" t="str">
            <v>B40L扶手限位块</v>
          </cell>
        </row>
        <row r="6274">
          <cell r="B6274" t="str">
            <v>SCS0003193</v>
          </cell>
          <cell r="C6274" t="str">
            <v>B40L扶手限位块</v>
          </cell>
        </row>
        <row r="6275">
          <cell r="B6275" t="str">
            <v>TSY0000027</v>
          </cell>
          <cell r="C6275" t="str">
            <v>板条KT-15-290</v>
          </cell>
        </row>
        <row r="6276">
          <cell r="B6276" t="str">
            <v>BFA0000659</v>
          </cell>
          <cell r="C6276" t="str">
            <v>ф6*50（内方螺丝）</v>
          </cell>
        </row>
        <row r="6277">
          <cell r="B6277" t="str">
            <v>SCS0004374</v>
          </cell>
          <cell r="C6277" t="str">
            <v>中改座垫弹簧安装支架</v>
          </cell>
        </row>
        <row r="6278">
          <cell r="B6278" t="str">
            <v>SHT0002071</v>
          </cell>
          <cell r="C6278" t="str">
            <v>导向板固定片</v>
          </cell>
        </row>
        <row r="6279">
          <cell r="B6279" t="str">
            <v>SHT0001086</v>
          </cell>
          <cell r="C6279" t="str">
            <v>涡簧右固定片</v>
          </cell>
        </row>
        <row r="6280">
          <cell r="B6280" t="str">
            <v>SHT0001087</v>
          </cell>
          <cell r="C6280" t="str">
            <v>涡簧左固定片</v>
          </cell>
        </row>
        <row r="6281">
          <cell r="B6281" t="str">
            <v>TSY0010002</v>
          </cell>
          <cell r="C6281" t="str">
            <v>KT-135-2-330mm</v>
          </cell>
        </row>
        <row r="6282">
          <cell r="B6282" t="str">
            <v>TSY0010362</v>
          </cell>
          <cell r="C6282" t="str">
            <v>吊紧带335mm*27mm*N</v>
          </cell>
        </row>
        <row r="6283">
          <cell r="B6283" t="str">
            <v>REM0000834</v>
          </cell>
          <cell r="C6283" t="str">
            <v>M50N左灯体</v>
          </cell>
        </row>
        <row r="6284">
          <cell r="B6284" t="str">
            <v>REM0000836</v>
          </cell>
          <cell r="C6284" t="str">
            <v>M50N左镜片托</v>
          </cell>
        </row>
        <row r="6285">
          <cell r="B6285" t="str">
            <v>REM0000865</v>
          </cell>
          <cell r="C6285" t="str">
            <v>M50N右镜片托</v>
          </cell>
        </row>
        <row r="6286">
          <cell r="B6286" t="str">
            <v>BFA0000481</v>
          </cell>
          <cell r="C6286" t="str">
            <v>M12达克罗母</v>
          </cell>
        </row>
        <row r="6287">
          <cell r="B6287" t="str">
            <v>BFA0000481</v>
          </cell>
          <cell r="C6287" t="str">
            <v>M12达克罗母</v>
          </cell>
        </row>
        <row r="6288">
          <cell r="B6288" t="str">
            <v>BFA0000029</v>
          </cell>
          <cell r="C6288" t="str">
            <v>六角头螺栓</v>
          </cell>
        </row>
        <row r="6289">
          <cell r="B6289" t="str">
            <v>BFA0000029</v>
          </cell>
          <cell r="C6289" t="str">
            <v>六角头螺栓</v>
          </cell>
        </row>
        <row r="6290">
          <cell r="B6290" t="str">
            <v>BFA0000582</v>
          </cell>
          <cell r="C6290" t="str">
            <v>6*50内方黑达克罗</v>
          </cell>
        </row>
        <row r="6291">
          <cell r="B6291" t="str">
            <v>BFA0000582</v>
          </cell>
          <cell r="C6291" t="str">
            <v>6*50内方黑达克罗</v>
          </cell>
        </row>
        <row r="6292">
          <cell r="B6292" t="str">
            <v>TMA0000182</v>
          </cell>
          <cell r="C6292" t="str">
            <v>豪泺经济型左标识</v>
          </cell>
        </row>
        <row r="6293">
          <cell r="B6293" t="str">
            <v>TST0001696</v>
          </cell>
          <cell r="C6293" t="str">
            <v>挂牌</v>
          </cell>
        </row>
        <row r="6294">
          <cell r="B6294" t="str">
            <v>TSY0000530</v>
          </cell>
          <cell r="C6294" t="str">
            <v>吊紧带KT-135-2-280</v>
          </cell>
        </row>
        <row r="6295">
          <cell r="B6295" t="str">
            <v>BFA0000550</v>
          </cell>
          <cell r="C6295" t="str">
            <v>T5G上镜座螺母垫圈</v>
          </cell>
        </row>
        <row r="6296">
          <cell r="B6296" t="str">
            <v>BFA0000693</v>
          </cell>
          <cell r="C6296" t="str">
            <v>M8黑锌锁母12方</v>
          </cell>
        </row>
        <row r="6297">
          <cell r="B6297" t="str">
            <v>BFA0000693</v>
          </cell>
          <cell r="C6297" t="str">
            <v>M8黑锌锁母12方</v>
          </cell>
        </row>
        <row r="6298">
          <cell r="B6298" t="str">
            <v>TSY0000165</v>
          </cell>
          <cell r="C6298" t="str">
            <v>吊紧带KT-106-270</v>
          </cell>
        </row>
        <row r="6299">
          <cell r="B6299" t="str">
            <v>BSP0000035</v>
          </cell>
          <cell r="C6299" t="str">
            <v>仰角回复拉簧</v>
          </cell>
        </row>
        <row r="6300">
          <cell r="B6300" t="str">
            <v>SHT0010261</v>
          </cell>
          <cell r="C6300" t="str">
            <v>罩壳固定钣金</v>
          </cell>
        </row>
        <row r="6301">
          <cell r="B6301" t="str">
            <v>TSY0010283</v>
          </cell>
          <cell r="C6301" t="str">
            <v>吊紧带325*27</v>
          </cell>
        </row>
        <row r="6302">
          <cell r="B6302" t="str">
            <v>SLT0010449</v>
          </cell>
          <cell r="C6302" t="str">
            <v>拉簧挂接钣金</v>
          </cell>
        </row>
        <row r="6303">
          <cell r="B6303" t="str">
            <v>TSY0010116</v>
          </cell>
          <cell r="C6303" t="str">
            <v>勾条JYG38-2-130mm</v>
          </cell>
        </row>
        <row r="6304">
          <cell r="B6304" t="str">
            <v>BSP0010011</v>
          </cell>
          <cell r="C6304" t="str">
            <v>变阻尼拉线回位簧</v>
          </cell>
        </row>
        <row r="6305">
          <cell r="B6305" t="str">
            <v>BSP0010014</v>
          </cell>
          <cell r="C6305" t="str">
            <v>高调器滑盖回位簧</v>
          </cell>
        </row>
        <row r="6306">
          <cell r="B6306" t="str">
            <v>BSP0010016</v>
          </cell>
          <cell r="C6306" t="str">
            <v>坐垫翻折限位钣金回位簧</v>
          </cell>
        </row>
        <row r="6307">
          <cell r="B6307" t="str">
            <v>BSP0010008</v>
          </cell>
          <cell r="C6307" t="str">
            <v>靠背调节钣金回位簧</v>
          </cell>
        </row>
        <row r="6308">
          <cell r="B6308" t="str">
            <v>BSP0010011</v>
          </cell>
          <cell r="C6308" t="str">
            <v>变阻尼拉线回位簧</v>
          </cell>
        </row>
        <row r="6309">
          <cell r="B6309" t="str">
            <v>BSP0010024</v>
          </cell>
          <cell r="C6309" t="str">
            <v>气管固定卡簧2.0</v>
          </cell>
        </row>
        <row r="6310">
          <cell r="B6310" t="str">
            <v>TSY0000780</v>
          </cell>
          <cell r="C6310" t="str">
            <v>KT-135-2-325mm*25mm正背</v>
          </cell>
        </row>
        <row r="6311">
          <cell r="B6311" t="str">
            <v>SHT0001123</v>
          </cell>
          <cell r="C6311" t="str">
            <v>罩壳固定支架</v>
          </cell>
        </row>
        <row r="6312">
          <cell r="B6312" t="str">
            <v>REM0001651</v>
          </cell>
          <cell r="C6312" t="str">
            <v>1580胶条</v>
          </cell>
        </row>
        <row r="6313">
          <cell r="B6313" t="str">
            <v>BFA0000193</v>
          </cell>
          <cell r="C6313" t="str">
            <v>ETX限位平垫</v>
          </cell>
        </row>
        <row r="6314">
          <cell r="B6314" t="str">
            <v>BFA0000019</v>
          </cell>
          <cell r="C6314" t="str">
            <v>盖母黑M8</v>
          </cell>
        </row>
        <row r="6315">
          <cell r="B6315" t="str">
            <v>SLT0000244</v>
          </cell>
          <cell r="C6315" t="str">
            <v>k1头枕包装膜</v>
          </cell>
        </row>
        <row r="6316">
          <cell r="B6316" t="str">
            <v>SLT0001126</v>
          </cell>
          <cell r="C6316" t="str">
            <v>钢丝2.5*400</v>
          </cell>
        </row>
        <row r="6317">
          <cell r="B6317" t="str">
            <v>SLT0001708</v>
          </cell>
          <cell r="C6317" t="str">
            <v>M31RB头枕塑料防尘罩</v>
          </cell>
        </row>
        <row r="6318">
          <cell r="B6318" t="str">
            <v>BFA0000019</v>
          </cell>
          <cell r="C6318" t="str">
            <v>盖母黑M8</v>
          </cell>
        </row>
        <row r="6319">
          <cell r="B6319" t="str">
            <v>BFA0000193</v>
          </cell>
          <cell r="C6319" t="str">
            <v>ETX限位平垫</v>
          </cell>
        </row>
        <row r="6320">
          <cell r="B6320" t="str">
            <v>REM0003158</v>
          </cell>
          <cell r="C6320" t="str">
            <v>奥驰V左旋转轴总成</v>
          </cell>
        </row>
        <row r="6321">
          <cell r="B6321" t="str">
            <v>SLT0001126</v>
          </cell>
          <cell r="C6321" t="str">
            <v>钢丝2.5*400</v>
          </cell>
        </row>
        <row r="6322">
          <cell r="B6322" t="str">
            <v>TST0001107</v>
          </cell>
          <cell r="C6322" t="str">
            <v>直棍</v>
          </cell>
        </row>
        <row r="6323">
          <cell r="B6323" t="str">
            <v>TST0001574</v>
          </cell>
          <cell r="C6323" t="str">
            <v>盘点卡</v>
          </cell>
        </row>
        <row r="6324">
          <cell r="B6324" t="str">
            <v>SHT0011809</v>
          </cell>
          <cell r="C6324" t="str">
            <v>仰角调节机构扭簧</v>
          </cell>
        </row>
        <row r="6325">
          <cell r="B6325" t="str">
            <v>TSY0000252</v>
          </cell>
          <cell r="C6325" t="str">
            <v>吊紧带KT-135-2-270</v>
          </cell>
        </row>
        <row r="6326">
          <cell r="B6326" t="str">
            <v>TSY0000163</v>
          </cell>
          <cell r="C6326" t="str">
            <v>吊紧带KT-106-255</v>
          </cell>
        </row>
        <row r="6327">
          <cell r="B6327" t="str">
            <v>TSY0000462</v>
          </cell>
          <cell r="C6327" t="str">
            <v>扣条KT-32-155</v>
          </cell>
        </row>
        <row r="6328">
          <cell r="B6328" t="str">
            <v>TSY0000729</v>
          </cell>
          <cell r="C6328" t="str">
            <v>KT-135-2-320mm*25mm副背</v>
          </cell>
        </row>
        <row r="6329">
          <cell r="B6329" t="str">
            <v>BSP0000069</v>
          </cell>
          <cell r="C6329" t="str">
            <v>6486弹簧</v>
          </cell>
        </row>
        <row r="6330">
          <cell r="B6330" t="str">
            <v>BSP0000069</v>
          </cell>
          <cell r="C6330" t="str">
            <v>6486弹簧</v>
          </cell>
        </row>
        <row r="6331">
          <cell r="B6331" t="str">
            <v>REM0000833</v>
          </cell>
          <cell r="C6331" t="str">
            <v>M50N三孔插接器</v>
          </cell>
        </row>
        <row r="6332">
          <cell r="B6332" t="str">
            <v>SHT0010465</v>
          </cell>
          <cell r="C6332" t="str">
            <v>气管防护长弹簧</v>
          </cell>
        </row>
        <row r="6333">
          <cell r="B6333" t="str">
            <v>BSP0000078</v>
          </cell>
          <cell r="C6333" t="str">
            <v>仰角调节机构扭簧</v>
          </cell>
        </row>
        <row r="6334">
          <cell r="B6334" t="str">
            <v>TSY0000267</v>
          </cell>
          <cell r="C6334" t="str">
            <v>吊紧带KT-135-2-230</v>
          </cell>
        </row>
        <row r="6335">
          <cell r="B6335" t="str">
            <v>BFA0000383</v>
          </cell>
          <cell r="C6335" t="str">
            <v>后安装板连接销</v>
          </cell>
        </row>
        <row r="6336">
          <cell r="B6336" t="str">
            <v>TMA0000579</v>
          </cell>
          <cell r="C6336" t="str">
            <v>35*25出口件绿色标签</v>
          </cell>
        </row>
        <row r="6337">
          <cell r="B6337" t="str">
            <v>SHT0011422</v>
          </cell>
          <cell r="C6337" t="str">
            <v>副驾仰角拉线座框固定钣金</v>
          </cell>
        </row>
        <row r="6338">
          <cell r="B6338" t="str">
            <v>BSP0000001</v>
          </cell>
          <cell r="C6338" t="str">
            <v>拉簧6486</v>
          </cell>
        </row>
        <row r="6339">
          <cell r="B6339" t="str">
            <v>SLT0010100</v>
          </cell>
          <cell r="C6339" t="str">
            <v>KT-135-2-315mm*25mm副背</v>
          </cell>
        </row>
        <row r="6340">
          <cell r="B6340" t="str">
            <v>REM0000183</v>
          </cell>
          <cell r="C6340" t="str">
            <v>C35DB护罩盖板右</v>
          </cell>
        </row>
        <row r="6341">
          <cell r="B6341" t="str">
            <v>REM0001662</v>
          </cell>
          <cell r="C6341" t="str">
            <v>1780厚胶堵</v>
          </cell>
        </row>
        <row r="6342">
          <cell r="B6342" t="str">
            <v>REM0003391</v>
          </cell>
          <cell r="C6342" t="str">
            <v>ETX胶垫左</v>
          </cell>
        </row>
        <row r="6343">
          <cell r="B6343" t="str">
            <v>REM0003392</v>
          </cell>
          <cell r="C6343" t="str">
            <v>ETX胶垫右</v>
          </cell>
        </row>
        <row r="6344">
          <cell r="B6344" t="str">
            <v>SCS0006611</v>
          </cell>
          <cell r="C6344" t="str">
            <v>C50头枕包装袋</v>
          </cell>
        </row>
        <row r="6345">
          <cell r="B6345" t="str">
            <v>TSY0000248</v>
          </cell>
          <cell r="C6345" t="str">
            <v>吊紧带KT-135-2-330</v>
          </cell>
        </row>
        <row r="6346">
          <cell r="B6346" t="str">
            <v>SCS0004373</v>
          </cell>
          <cell r="C6346" t="str">
            <v>中改地锁拉线固定支架</v>
          </cell>
        </row>
        <row r="6347">
          <cell r="B6347" t="str">
            <v>TSY0000065</v>
          </cell>
          <cell r="C6347" t="str">
            <v>扣条KT-158-140</v>
          </cell>
        </row>
        <row r="6348">
          <cell r="B6348" t="str">
            <v>SLT0000003</v>
          </cell>
          <cell r="C6348" t="str">
            <v>钢丝2.5*520</v>
          </cell>
        </row>
        <row r="6349">
          <cell r="B6349" t="str">
            <v>TSY0000250</v>
          </cell>
          <cell r="C6349" t="str">
            <v>吊紧带KT-135-2-260</v>
          </cell>
        </row>
        <row r="6350">
          <cell r="B6350" t="str">
            <v>BFA0010038</v>
          </cell>
          <cell r="C6350" t="str">
            <v>5*12梅花带介自攻螺钉</v>
          </cell>
        </row>
        <row r="6351">
          <cell r="B6351" t="str">
            <v>SHT0000502</v>
          </cell>
          <cell r="C6351" t="str">
            <v>H4正副安全带导向塑料件</v>
          </cell>
        </row>
        <row r="6352">
          <cell r="B6352" t="str">
            <v>BCL0010009</v>
          </cell>
          <cell r="C6352" t="str">
            <v>靠背板固定卡扣</v>
          </cell>
        </row>
        <row r="6353">
          <cell r="B6353" t="str">
            <v>BFA0010038</v>
          </cell>
          <cell r="C6353" t="str">
            <v>5*12梅花带介自攻螺钉</v>
          </cell>
        </row>
        <row r="6354">
          <cell r="B6354" t="str">
            <v>SCS0007076</v>
          </cell>
          <cell r="C6354" t="str">
            <v>后靠背下部内嵌钢丝</v>
          </cell>
        </row>
        <row r="6355">
          <cell r="B6355" t="str">
            <v>SHT0000502</v>
          </cell>
          <cell r="C6355" t="str">
            <v>H4正副安全带导向塑料件</v>
          </cell>
        </row>
        <row r="6356">
          <cell r="B6356" t="str">
            <v>SHT0000502</v>
          </cell>
          <cell r="C6356" t="str">
            <v>H4正副安全带导向塑料件</v>
          </cell>
        </row>
        <row r="6357">
          <cell r="B6357" t="str">
            <v>SHT0001047</v>
          </cell>
          <cell r="C6357" t="str">
            <v>安全带固定板固定钣金件</v>
          </cell>
        </row>
        <row r="6358">
          <cell r="B6358" t="str">
            <v>REM0001674</v>
          </cell>
          <cell r="C6358" t="str">
            <v>A2前下视胶垫</v>
          </cell>
        </row>
        <row r="6359">
          <cell r="B6359" t="str">
            <v>TSY0000660</v>
          </cell>
          <cell r="C6359" t="str">
            <v>吊紧带KT-106-245</v>
          </cell>
        </row>
        <row r="6360">
          <cell r="B6360" t="str">
            <v>BFA0000371</v>
          </cell>
          <cell r="C6360" t="str">
            <v>回转销</v>
          </cell>
        </row>
        <row r="6361">
          <cell r="B6361" t="str">
            <v>BSP0000094</v>
          </cell>
          <cell r="C6361" t="str">
            <v>靠背长簧</v>
          </cell>
        </row>
        <row r="6362">
          <cell r="B6362" t="str">
            <v>TSY0000050</v>
          </cell>
          <cell r="C6362" t="str">
            <v>扣条KT-158-200</v>
          </cell>
        </row>
        <row r="6363">
          <cell r="B6363" t="str">
            <v>SHT0010786</v>
          </cell>
          <cell r="C6363" t="str">
            <v>罩壳固定钣金片</v>
          </cell>
        </row>
        <row r="6364">
          <cell r="B6364" t="str">
            <v>BSP0000034</v>
          </cell>
          <cell r="C6364" t="str">
            <v>开口挡圈φ15</v>
          </cell>
        </row>
        <row r="6365">
          <cell r="B6365" t="str">
            <v>SLT0002018</v>
          </cell>
          <cell r="C6365" t="str">
            <v>1800小背杂物箱支架</v>
          </cell>
        </row>
        <row r="6366">
          <cell r="B6366" t="str">
            <v>BCL0000044</v>
          </cell>
          <cell r="C6366" t="str">
            <v>BWL7500 D型卡扣组件</v>
          </cell>
        </row>
        <row r="6367">
          <cell r="B6367" t="str">
            <v>TMA0000013</v>
          </cell>
          <cell r="C6367" t="str">
            <v>黑色绝缘胶带</v>
          </cell>
        </row>
        <row r="6368">
          <cell r="B6368" t="str">
            <v>SHT0000647</v>
          </cell>
          <cell r="C6368" t="str">
            <v>欧曼升级橡胶圈</v>
          </cell>
        </row>
        <row r="6369">
          <cell r="B6369" t="str">
            <v>BFA0000336</v>
          </cell>
          <cell r="C6369" t="str">
            <v>平垫片10*1.0</v>
          </cell>
        </row>
        <row r="6370">
          <cell r="B6370" t="str">
            <v>SHT0000647</v>
          </cell>
          <cell r="C6370" t="str">
            <v>欧曼升级橡胶圈</v>
          </cell>
        </row>
        <row r="6371">
          <cell r="B6371" t="str">
            <v>TMA0000013</v>
          </cell>
          <cell r="C6371" t="str">
            <v>黑色绝缘胶带</v>
          </cell>
        </row>
        <row r="6372">
          <cell r="B6372" t="str">
            <v>BFA0000301</v>
          </cell>
          <cell r="C6372" t="str">
            <v>六角头螺栓</v>
          </cell>
        </row>
        <row r="6373">
          <cell r="B6373" t="str">
            <v>BFA0000301</v>
          </cell>
          <cell r="C6373" t="str">
            <v>六角头螺栓</v>
          </cell>
        </row>
        <row r="6374">
          <cell r="B6374" t="str">
            <v>TSY0000025</v>
          </cell>
          <cell r="C6374" t="str">
            <v>扣条KT-40-135</v>
          </cell>
        </row>
        <row r="6375">
          <cell r="B6375" t="str">
            <v>REM0001630</v>
          </cell>
          <cell r="C6375" t="str">
            <v>1475左镜座底盖</v>
          </cell>
        </row>
        <row r="6376">
          <cell r="B6376" t="str">
            <v>REM0001641</v>
          </cell>
          <cell r="C6376" t="str">
            <v>1475右镜座底盖</v>
          </cell>
        </row>
        <row r="6377">
          <cell r="B6377" t="str">
            <v>REM0001645</v>
          </cell>
          <cell r="C6377" t="str">
            <v>1475右舵左镜座面盖</v>
          </cell>
        </row>
        <row r="6378">
          <cell r="B6378" t="str">
            <v>REM0001648</v>
          </cell>
          <cell r="C6378" t="str">
            <v>1475右舵右镜座面盖</v>
          </cell>
        </row>
        <row r="6379">
          <cell r="B6379" t="str">
            <v>RSM0000053</v>
          </cell>
          <cell r="C6379" t="str">
            <v>华菱补盲镜座软垫</v>
          </cell>
        </row>
        <row r="6380">
          <cell r="B6380" t="str">
            <v>BFA0000335</v>
          </cell>
          <cell r="C6380" t="str">
            <v>焊接有槽带头销</v>
          </cell>
        </row>
        <row r="6381">
          <cell r="B6381" t="str">
            <v>BFA0000610</v>
          </cell>
          <cell r="C6381" t="str">
            <v>压板螺丝20*120</v>
          </cell>
        </row>
        <row r="6382">
          <cell r="B6382" t="str">
            <v>SLT0010102</v>
          </cell>
          <cell r="C6382" t="str">
            <v>KT-135-2-295mm*25mm正座</v>
          </cell>
        </row>
        <row r="6383">
          <cell r="B6383" t="str">
            <v>TSY0010252</v>
          </cell>
          <cell r="C6383" t="str">
            <v>吊紧带290mm*27mm*N</v>
          </cell>
        </row>
        <row r="6384">
          <cell r="B6384" t="str">
            <v>TSY0010282</v>
          </cell>
          <cell r="C6384" t="str">
            <v>吊紧带290*27</v>
          </cell>
        </row>
        <row r="6385">
          <cell r="B6385" t="str">
            <v>SLT0002024</v>
          </cell>
          <cell r="C6385" t="str">
            <v>合棉预埋钢丝C</v>
          </cell>
        </row>
        <row r="6386">
          <cell r="B6386" t="str">
            <v>SLT0002027</v>
          </cell>
          <cell r="C6386" t="str">
            <v>副司机大背钢丝C</v>
          </cell>
        </row>
        <row r="6387">
          <cell r="B6387" t="str">
            <v>SLT0002028</v>
          </cell>
          <cell r="C6387" t="str">
            <v>副司机大背钢丝D</v>
          </cell>
        </row>
        <row r="6388">
          <cell r="B6388" t="str">
            <v>SLT0002024</v>
          </cell>
          <cell r="C6388" t="str">
            <v>合棉预埋钢丝C</v>
          </cell>
        </row>
        <row r="6389">
          <cell r="B6389" t="str">
            <v>SLT0002027</v>
          </cell>
          <cell r="C6389" t="str">
            <v>副司机大背钢丝C</v>
          </cell>
        </row>
        <row r="6390">
          <cell r="B6390" t="str">
            <v>SLT0002028</v>
          </cell>
          <cell r="C6390" t="str">
            <v>副司机大背钢丝D</v>
          </cell>
        </row>
        <row r="6391">
          <cell r="B6391" t="str">
            <v>REM0000506</v>
          </cell>
          <cell r="C6391" t="str">
            <v>北奔橡胶堵圈</v>
          </cell>
        </row>
        <row r="6392">
          <cell r="B6392" t="str">
            <v>BFA0000418</v>
          </cell>
          <cell r="C6392" t="str">
            <v>外六角螺栓M8*50</v>
          </cell>
        </row>
        <row r="6393">
          <cell r="B6393" t="str">
            <v>BFA0000813</v>
          </cell>
          <cell r="C6393" t="str">
            <v>ST4.8*25花盘头自攻螺钉</v>
          </cell>
        </row>
        <row r="6394">
          <cell r="B6394" t="str">
            <v>REM0000686</v>
          </cell>
          <cell r="C6394" t="str">
            <v>M20胶垫</v>
          </cell>
        </row>
        <row r="6395">
          <cell r="B6395" t="str">
            <v>BFA0000131</v>
          </cell>
          <cell r="C6395" t="str">
            <v>尼龙垫圈</v>
          </cell>
        </row>
        <row r="6396">
          <cell r="B6396" t="str">
            <v>BFA0000418</v>
          </cell>
          <cell r="C6396" t="str">
            <v>外六角螺栓M8*50</v>
          </cell>
        </row>
        <row r="6397">
          <cell r="B6397" t="str">
            <v>SHT0010895</v>
          </cell>
          <cell r="C6397" t="str">
            <v>开口挡圈</v>
          </cell>
        </row>
        <row r="6398">
          <cell r="B6398" t="str">
            <v>BAS0010006</v>
          </cell>
          <cell r="C6398" t="str">
            <v>仰角连杆2塑料轴套</v>
          </cell>
        </row>
        <row r="6399">
          <cell r="B6399" t="str">
            <v>BFA0000131</v>
          </cell>
          <cell r="C6399" t="str">
            <v>尼龙垫圈</v>
          </cell>
        </row>
        <row r="6400">
          <cell r="B6400" t="str">
            <v>BFA0000418</v>
          </cell>
          <cell r="C6400" t="str">
            <v>外六角螺栓M8*50</v>
          </cell>
        </row>
        <row r="6401">
          <cell r="B6401" t="str">
            <v>SHT0010842</v>
          </cell>
          <cell r="C6401" t="str">
            <v>主驾仰角拉线座框固定钣金</v>
          </cell>
        </row>
        <row r="6402">
          <cell r="B6402" t="str">
            <v>SHT0010895</v>
          </cell>
          <cell r="C6402" t="str">
            <v>开口挡圈</v>
          </cell>
        </row>
        <row r="6403">
          <cell r="B6403" t="str">
            <v>SLT0002706</v>
          </cell>
          <cell r="C6403" t="str">
            <v>头枕支撑钢丝112mm</v>
          </cell>
        </row>
        <row r="6404">
          <cell r="B6404" t="str">
            <v>BFA0000160</v>
          </cell>
          <cell r="C6404" t="str">
            <v>内方螺丝6*40</v>
          </cell>
        </row>
        <row r="6405">
          <cell r="B6405" t="str">
            <v>SLT0010095</v>
          </cell>
          <cell r="C6405" t="str">
            <v>KT-135-2-290mm*25mm正背</v>
          </cell>
        </row>
        <row r="6406">
          <cell r="B6406" t="str">
            <v>TSY0000726</v>
          </cell>
          <cell r="C6406" t="str">
            <v>KT-135-2-290mm*25mm正背</v>
          </cell>
        </row>
        <row r="6407">
          <cell r="B6407" t="str">
            <v>TSY0000755</v>
          </cell>
          <cell r="C6407" t="str">
            <v>KT-135-2-290mm*25mm副背</v>
          </cell>
        </row>
        <row r="6408">
          <cell r="B6408" t="str">
            <v>TSY0010517</v>
          </cell>
          <cell r="C6408" t="str">
            <v>吊紧带290mm*27mm*N</v>
          </cell>
        </row>
        <row r="6409">
          <cell r="B6409" t="str">
            <v>SHT0000082</v>
          </cell>
          <cell r="C6409" t="str">
            <v>正司机标牌</v>
          </cell>
        </row>
        <row r="6410">
          <cell r="B6410" t="str">
            <v>SHT0000102</v>
          </cell>
          <cell r="C6410" t="str">
            <v>副司机标牌</v>
          </cell>
        </row>
        <row r="6411">
          <cell r="B6411" t="str">
            <v>SHT0000558</v>
          </cell>
          <cell r="C6411" t="str">
            <v>欧曼升级扶手包装膜</v>
          </cell>
        </row>
        <row r="6412">
          <cell r="B6412" t="str">
            <v>SLT0000064</v>
          </cell>
          <cell r="C6412" t="str">
            <v>M3小折手柄欧马可</v>
          </cell>
        </row>
        <row r="6413">
          <cell r="B6413" t="str">
            <v>SLT0000722</v>
          </cell>
          <cell r="C6413" t="str">
            <v>小折手柄圆棕欧马可升级</v>
          </cell>
        </row>
        <row r="6414">
          <cell r="B6414" t="str">
            <v>SLT0000749</v>
          </cell>
          <cell r="C6414" t="str">
            <v>M3小折手柄圆奥铃升级</v>
          </cell>
        </row>
        <row r="6415">
          <cell r="B6415" t="str">
            <v>SLT0002360</v>
          </cell>
          <cell r="C6415" t="str">
            <v>气囊标牌</v>
          </cell>
        </row>
        <row r="6416">
          <cell r="B6416" t="str">
            <v>SHT0000558</v>
          </cell>
          <cell r="C6416" t="str">
            <v>欧曼升级扶手包装膜</v>
          </cell>
        </row>
        <row r="6417">
          <cell r="B6417" t="str">
            <v>REM0001741</v>
          </cell>
          <cell r="C6417" t="str">
            <v>奥铃防水帽</v>
          </cell>
        </row>
        <row r="6418">
          <cell r="B6418" t="str">
            <v>BFA0000413</v>
          </cell>
          <cell r="C6418" t="str">
            <v>减震扣拉簧轴</v>
          </cell>
        </row>
        <row r="6419">
          <cell r="B6419" t="str">
            <v>SLT0010090</v>
          </cell>
          <cell r="C6419" t="str">
            <v>KT-135-2-285mm*27mm副座</v>
          </cell>
        </row>
        <row r="6420">
          <cell r="B6420" t="str">
            <v>SCS0004927</v>
          </cell>
          <cell r="C6420" t="str">
            <v>中间铰链衬套</v>
          </cell>
        </row>
        <row r="6421">
          <cell r="B6421" t="str">
            <v>SCS0004927</v>
          </cell>
          <cell r="C6421" t="str">
            <v>中间铰链衬套</v>
          </cell>
        </row>
        <row r="6422">
          <cell r="B6422" t="str">
            <v>TSY0010130</v>
          </cell>
          <cell r="C6422" t="str">
            <v>吊紧带KT-135-2-280mm</v>
          </cell>
        </row>
        <row r="6423">
          <cell r="B6423" t="str">
            <v>TSY0010168</v>
          </cell>
          <cell r="C6423" t="str">
            <v>KT-135-2-27-280</v>
          </cell>
        </row>
        <row r="6424">
          <cell r="B6424" t="str">
            <v>TSY0010277</v>
          </cell>
          <cell r="C6424" t="str">
            <v>吊紧带280*27</v>
          </cell>
        </row>
        <row r="6425">
          <cell r="B6425" t="str">
            <v>SCS0004440</v>
          </cell>
          <cell r="C6425" t="str">
            <v>六分地锁拉线固定片</v>
          </cell>
        </row>
        <row r="6426">
          <cell r="B6426" t="str">
            <v>SHT0000987</v>
          </cell>
          <cell r="C6426" t="str">
            <v>左前固定罩壳钣金支架</v>
          </cell>
        </row>
        <row r="6427">
          <cell r="B6427" t="str">
            <v>SHT0001052</v>
          </cell>
          <cell r="C6427" t="str">
            <v>罩壳固定板金件</v>
          </cell>
        </row>
        <row r="6428">
          <cell r="B6428" t="str">
            <v>BFA0000340</v>
          </cell>
          <cell r="C6428" t="str">
            <v>半圆头铆钉</v>
          </cell>
        </row>
        <row r="6429">
          <cell r="B6429" t="str">
            <v>TSY0000756</v>
          </cell>
          <cell r="C6429" t="str">
            <v>KT-135-2-280mm*25mm正背</v>
          </cell>
        </row>
        <row r="6430">
          <cell r="B6430" t="str">
            <v>TSY0000757</v>
          </cell>
          <cell r="C6430" t="str">
            <v>KT-135-2-280mm*25mm正座</v>
          </cell>
        </row>
        <row r="6431">
          <cell r="B6431" t="str">
            <v>TSY0000023</v>
          </cell>
          <cell r="C6431" t="str">
            <v>吊紧带KT-135-2-230</v>
          </cell>
        </row>
        <row r="6432">
          <cell r="B6432" t="str">
            <v>TSY0000249</v>
          </cell>
          <cell r="C6432" t="str">
            <v>吊紧带KT-135-2-235</v>
          </cell>
        </row>
        <row r="6433">
          <cell r="B6433" t="str">
            <v>TSY0010523</v>
          </cell>
          <cell r="C6433" t="str">
            <v>吊紧带280mm*27mm*N</v>
          </cell>
        </row>
        <row r="6434">
          <cell r="B6434" t="str">
            <v>TSY0000063</v>
          </cell>
          <cell r="C6434" t="str">
            <v>吊紧带KT-106-180</v>
          </cell>
        </row>
        <row r="6435">
          <cell r="B6435" t="str">
            <v>SCS0004310</v>
          </cell>
          <cell r="C6435" t="str">
            <v>钢丝2.5*330</v>
          </cell>
        </row>
        <row r="6436">
          <cell r="B6436" t="str">
            <v>SHT0000510</v>
          </cell>
          <cell r="C6436" t="str">
            <v>白铝标牌</v>
          </cell>
        </row>
        <row r="6437">
          <cell r="B6437" t="str">
            <v>SLT0000108</v>
          </cell>
          <cell r="C6437" t="str">
            <v>钢丝2.5*380</v>
          </cell>
        </row>
        <row r="6438">
          <cell r="B6438" t="str">
            <v>SLT0000134</v>
          </cell>
          <cell r="C6438" t="str">
            <v>钢丝2.5*300</v>
          </cell>
        </row>
        <row r="6439">
          <cell r="B6439" t="str">
            <v>SCS0004310</v>
          </cell>
          <cell r="C6439" t="str">
            <v>钢丝2.5*330</v>
          </cell>
        </row>
        <row r="6440">
          <cell r="B6440" t="str">
            <v>TSY0010247</v>
          </cell>
          <cell r="C6440" t="str">
            <v>吊紧带275mm*27mm*N</v>
          </cell>
        </row>
        <row r="6441">
          <cell r="B6441" t="str">
            <v>TSY0010250</v>
          </cell>
          <cell r="C6441" t="str">
            <v>吊紧带275mm*27mm*N</v>
          </cell>
        </row>
        <row r="6442">
          <cell r="B6442" t="str">
            <v>REM0002069</v>
          </cell>
          <cell r="C6442" t="str">
            <v>￠8护管</v>
          </cell>
        </row>
        <row r="6443">
          <cell r="B6443" t="str">
            <v>BFA0000032</v>
          </cell>
          <cell r="C6443" t="str">
            <v>内六角螺丝8*40</v>
          </cell>
        </row>
        <row r="6444">
          <cell r="B6444" t="str">
            <v>SCS0005616</v>
          </cell>
          <cell r="C6444" t="str">
            <v>顶腰器手轮支架补强板</v>
          </cell>
        </row>
        <row r="6445">
          <cell r="B6445" t="str">
            <v>TSY0010543</v>
          </cell>
          <cell r="C6445" t="str">
            <v>吊紧带275mm*27mm*N</v>
          </cell>
        </row>
        <row r="6446">
          <cell r="B6446" t="str">
            <v>TSY0000162</v>
          </cell>
          <cell r="C6446" t="str">
            <v>吊紧带KT-106-225</v>
          </cell>
        </row>
        <row r="6447">
          <cell r="B6447" t="str">
            <v>REM0002965</v>
          </cell>
          <cell r="C6447" t="str">
            <v>镜杆堵头</v>
          </cell>
        </row>
        <row r="6448">
          <cell r="B6448" t="str">
            <v>REM0001011</v>
          </cell>
          <cell r="C6448" t="str">
            <v>ETX改型下镜座插片</v>
          </cell>
        </row>
        <row r="6449">
          <cell r="B6449" t="str">
            <v>TMA0000445</v>
          </cell>
          <cell r="C6449" t="str">
            <v>A7前下视装箱单</v>
          </cell>
        </row>
        <row r="6450">
          <cell r="B6450" t="str">
            <v>BSP0010015</v>
          </cell>
          <cell r="C6450" t="str">
            <v>调高解锁按钮回位簧</v>
          </cell>
        </row>
        <row r="6451">
          <cell r="B6451" t="str">
            <v>REM0001011</v>
          </cell>
          <cell r="C6451" t="str">
            <v>ETX改型下镜座插片</v>
          </cell>
        </row>
        <row r="6452">
          <cell r="B6452" t="str">
            <v>SLT0002710</v>
          </cell>
          <cell r="C6452" t="str">
            <v>司机头枕107mm</v>
          </cell>
        </row>
        <row r="6453">
          <cell r="B6453" t="str">
            <v>BFA0000036</v>
          </cell>
          <cell r="C6453" t="str">
            <v>销轴6486</v>
          </cell>
        </row>
        <row r="6454">
          <cell r="B6454" t="str">
            <v>TSY0010129</v>
          </cell>
          <cell r="C6454" t="str">
            <v>吊紧带KT-135-2-270mm</v>
          </cell>
        </row>
        <row r="6455">
          <cell r="B6455" t="str">
            <v>TSY0010347</v>
          </cell>
          <cell r="C6455" t="str">
            <v>吊紧带270mm*27mm*N</v>
          </cell>
        </row>
        <row r="6456">
          <cell r="B6456" t="str">
            <v>BSP0000021</v>
          </cell>
          <cell r="C6456" t="str">
            <v>J6K弹簧</v>
          </cell>
        </row>
        <row r="6457">
          <cell r="B6457" t="str">
            <v>BSP0000021</v>
          </cell>
          <cell r="C6457" t="str">
            <v>J6K弹簧</v>
          </cell>
        </row>
        <row r="6458">
          <cell r="B6458" t="str">
            <v>BSP0000077</v>
          </cell>
          <cell r="C6458" t="str">
            <v>回位簧</v>
          </cell>
        </row>
        <row r="6459">
          <cell r="B6459" t="str">
            <v>TSY0000758</v>
          </cell>
          <cell r="C6459" t="str">
            <v>KT-135-2-270mm*25mm副背</v>
          </cell>
        </row>
        <row r="6460">
          <cell r="B6460" t="str">
            <v>TSY0010089</v>
          </cell>
          <cell r="C6460" t="str">
            <v>吊紧带</v>
          </cell>
        </row>
        <row r="6461">
          <cell r="B6461" t="str">
            <v>BAS0000034</v>
          </cell>
          <cell r="C6461" t="str">
            <v>后管梁衬套</v>
          </cell>
        </row>
        <row r="6462">
          <cell r="B6462" t="str">
            <v>BFA0000749</v>
          </cell>
          <cell r="C6462" t="str">
            <v>开口型平圆头抽芯铆钉</v>
          </cell>
        </row>
        <row r="6463">
          <cell r="B6463" t="str">
            <v>BFA0000749</v>
          </cell>
          <cell r="C6463" t="str">
            <v>开口型平圆头抽芯铆钉</v>
          </cell>
        </row>
        <row r="6464">
          <cell r="B6464" t="str">
            <v>BFA0000642</v>
          </cell>
          <cell r="C6464" t="str">
            <v>φ10*25高强外方螺丝(黑)</v>
          </cell>
        </row>
        <row r="6465">
          <cell r="B6465" t="str">
            <v>BFA0000642</v>
          </cell>
          <cell r="C6465" t="str">
            <v>φ10*25高强外方螺丝(黑)</v>
          </cell>
        </row>
        <row r="6466">
          <cell r="B6466" t="str">
            <v>SHT0000997</v>
          </cell>
          <cell r="C6466" t="str">
            <v>悬浮机构件</v>
          </cell>
        </row>
        <row r="6467">
          <cell r="B6467" t="str">
            <v>REM0001732</v>
          </cell>
          <cell r="C6467" t="str">
            <v>奥驰小碗</v>
          </cell>
        </row>
        <row r="6468">
          <cell r="B6468" t="str">
            <v>SLT0000226</v>
          </cell>
          <cell r="C6468" t="str">
            <v>钢丝2.5*350</v>
          </cell>
        </row>
        <row r="6469">
          <cell r="B6469" t="str">
            <v>SLT0000226</v>
          </cell>
          <cell r="C6469" t="str">
            <v>钢丝2.5*350</v>
          </cell>
        </row>
        <row r="6470">
          <cell r="B6470" t="str">
            <v>SLT0010559</v>
          </cell>
          <cell r="C6470" t="str">
            <v>外绞架加强片</v>
          </cell>
        </row>
        <row r="6471">
          <cell r="B6471" t="str">
            <v>SLT0000120</v>
          </cell>
          <cell r="C6471" t="str">
            <v>钢丝2.5*370</v>
          </cell>
        </row>
        <row r="6472">
          <cell r="B6472" t="str">
            <v>TSY0010092</v>
          </cell>
          <cell r="C6472" t="str">
            <v>KT-135-2-260mm</v>
          </cell>
        </row>
        <row r="6473">
          <cell r="B6473" t="str">
            <v>TSY0010154</v>
          </cell>
          <cell r="C6473" t="str">
            <v>吊紧带KT-135-27-260</v>
          </cell>
        </row>
        <row r="6474">
          <cell r="B6474" t="str">
            <v>TSY0010281</v>
          </cell>
          <cell r="C6474" t="str">
            <v>吊紧带260*27</v>
          </cell>
        </row>
        <row r="6475">
          <cell r="B6475" t="str">
            <v>BFA0000526</v>
          </cell>
          <cell r="C6475" t="str">
            <v>外六角6*40黑达克罗</v>
          </cell>
        </row>
        <row r="6476">
          <cell r="B6476" t="str">
            <v>SHT0000570</v>
          </cell>
          <cell r="C6476" t="str">
            <v>尼龙垫-1033E</v>
          </cell>
        </row>
        <row r="6477">
          <cell r="B6477" t="str">
            <v>BFA0000712</v>
          </cell>
          <cell r="C6477" t="str">
            <v>1033尼龙垫中间座用</v>
          </cell>
        </row>
        <row r="6478">
          <cell r="B6478" t="str">
            <v>SHT0000570</v>
          </cell>
          <cell r="C6478" t="str">
            <v>尼龙垫-1033E</v>
          </cell>
        </row>
        <row r="6479">
          <cell r="B6479" t="str">
            <v>BFA0000526</v>
          </cell>
          <cell r="C6479" t="str">
            <v>外六角6*40黑达克罗</v>
          </cell>
        </row>
        <row r="6480">
          <cell r="B6480" t="str">
            <v>SCS0005609</v>
          </cell>
          <cell r="C6480" t="str">
            <v>弹簧压片</v>
          </cell>
        </row>
        <row r="6481">
          <cell r="B6481" t="str">
            <v>BFA0000466</v>
          </cell>
          <cell r="C6481" t="str">
            <v>M8*35内方螺栓</v>
          </cell>
        </row>
        <row r="6482">
          <cell r="B6482" t="str">
            <v>BFA0000466</v>
          </cell>
          <cell r="C6482" t="str">
            <v>M8*35内方螺栓</v>
          </cell>
        </row>
        <row r="6483">
          <cell r="B6483" t="str">
            <v>SHT0010517</v>
          </cell>
          <cell r="C6483" t="str">
            <v>阻尼器变阻尼拨快</v>
          </cell>
        </row>
        <row r="6484">
          <cell r="B6484" t="str">
            <v>SLT0010099</v>
          </cell>
          <cell r="C6484" t="str">
            <v>KT-135-2-260mm*25mm副背</v>
          </cell>
        </row>
        <row r="6485">
          <cell r="B6485" t="str">
            <v>RSM0000308</v>
          </cell>
          <cell r="C6485" t="str">
            <v>堵头</v>
          </cell>
        </row>
        <row r="6486">
          <cell r="B6486" t="str">
            <v>BFA0000763</v>
          </cell>
          <cell r="C6486" t="str">
            <v>梅花攻 5*9(非标)</v>
          </cell>
        </row>
        <row r="6487">
          <cell r="B6487" t="str">
            <v>REM0000781</v>
          </cell>
          <cell r="C6487" t="str">
            <v>B40转向灯插接器</v>
          </cell>
        </row>
        <row r="6488">
          <cell r="B6488" t="str">
            <v>REM0010299</v>
          </cell>
          <cell r="C6488" t="str">
            <v>H6下镜座装饰盖卡扣</v>
          </cell>
        </row>
        <row r="6489">
          <cell r="B6489" t="str">
            <v>BFA0000433</v>
          </cell>
          <cell r="C6489" t="str">
            <v>外六角螺栓￠8黑色</v>
          </cell>
        </row>
        <row r="6490">
          <cell r="B6490" t="str">
            <v>SHT0000162</v>
          </cell>
          <cell r="C6490" t="str">
            <v>小较链护罩黑色</v>
          </cell>
        </row>
        <row r="6491">
          <cell r="B6491" t="str">
            <v>SHT0010877</v>
          </cell>
          <cell r="C6491" t="str">
            <v>安全带高调解锁按钮限位块</v>
          </cell>
        </row>
        <row r="6492">
          <cell r="B6492" t="str">
            <v>SHT0011072</v>
          </cell>
          <cell r="C6492" t="str">
            <v>坐垫泡沫预埋钢丝3.1</v>
          </cell>
        </row>
        <row r="6493">
          <cell r="B6493" t="str">
            <v>SHT0011597</v>
          </cell>
          <cell r="C6493" t="str">
            <v>坐垫泡沫预埋钢丝4.1</v>
          </cell>
        </row>
        <row r="6494">
          <cell r="B6494" t="str">
            <v>BFA0000433</v>
          </cell>
          <cell r="C6494" t="str">
            <v>外六角螺栓￠8黑色</v>
          </cell>
        </row>
        <row r="6495">
          <cell r="B6495" t="str">
            <v>BFA0010062</v>
          </cell>
          <cell r="C6495" t="str">
            <v>焊接方螺母</v>
          </cell>
        </row>
        <row r="6496">
          <cell r="B6496" t="str">
            <v>SHT0000162</v>
          </cell>
          <cell r="C6496" t="str">
            <v>小较链护罩黑色</v>
          </cell>
        </row>
        <row r="6497">
          <cell r="B6497" t="str">
            <v>SHT0002787</v>
          </cell>
          <cell r="C6497" t="str">
            <v>自封袋280*230*16丝</v>
          </cell>
        </row>
        <row r="6498">
          <cell r="B6498" t="str">
            <v>SLT0010674</v>
          </cell>
          <cell r="C6498" t="str">
            <v>左侧护板固定钢丝焊接总成</v>
          </cell>
        </row>
        <row r="6499">
          <cell r="B6499" t="str">
            <v>SLT0010088</v>
          </cell>
          <cell r="C6499" t="str">
            <v>KT-135-2-255mm*27mm副座</v>
          </cell>
        </row>
        <row r="6500">
          <cell r="B6500" t="str">
            <v>SHT0001343</v>
          </cell>
          <cell r="C6500" t="str">
            <v>减震扣组件电泳</v>
          </cell>
        </row>
        <row r="6501">
          <cell r="B6501" t="str">
            <v>SCS0004459</v>
          </cell>
          <cell r="C6501" t="str">
            <v>头枕中间保护钣金</v>
          </cell>
        </row>
        <row r="6502">
          <cell r="B6502" t="str">
            <v>SCS0004619</v>
          </cell>
          <cell r="C6502" t="str">
            <v>副驾拉簧固定片</v>
          </cell>
        </row>
        <row r="6503">
          <cell r="B6503" t="str">
            <v>SCS0004620</v>
          </cell>
          <cell r="C6503" t="str">
            <v>主驾左侧拉簧固定片</v>
          </cell>
        </row>
        <row r="6504">
          <cell r="B6504" t="str">
            <v>SHT0001009</v>
          </cell>
          <cell r="C6504" t="str">
            <v>左右罩壳前固定片</v>
          </cell>
        </row>
        <row r="6505">
          <cell r="B6505" t="str">
            <v>SHT0001056</v>
          </cell>
          <cell r="C6505" t="str">
            <v>座垫前倾角锁舌下固定片</v>
          </cell>
        </row>
        <row r="6506">
          <cell r="B6506" t="str">
            <v>SHT0001057</v>
          </cell>
          <cell r="C6506" t="str">
            <v>座垫前倾角锁舌上固定片</v>
          </cell>
        </row>
        <row r="6507">
          <cell r="B6507" t="str">
            <v>TSY0010137</v>
          </cell>
          <cell r="C6507" t="str">
            <v>吊紧带KT-135-2-250mm</v>
          </cell>
        </row>
        <row r="6508">
          <cell r="B6508" t="str">
            <v>TSY0010256</v>
          </cell>
          <cell r="C6508" t="str">
            <v>吊紧带250mm*27mm*N</v>
          </cell>
        </row>
        <row r="6509">
          <cell r="B6509" t="str">
            <v>SLT0000017</v>
          </cell>
          <cell r="C6509" t="str">
            <v>钢丝2.5*420</v>
          </cell>
        </row>
        <row r="6510">
          <cell r="B6510" t="str">
            <v>SHT0002254</v>
          </cell>
          <cell r="C6510" t="str">
            <v>导向板固定片</v>
          </cell>
        </row>
        <row r="6511">
          <cell r="B6511" t="str">
            <v>BFA0000210</v>
          </cell>
          <cell r="C6511" t="str">
            <v>8*30内方螺丝</v>
          </cell>
        </row>
        <row r="6512">
          <cell r="B6512" t="str">
            <v>BFA0000210</v>
          </cell>
          <cell r="C6512" t="str">
            <v>8*30内方螺丝</v>
          </cell>
        </row>
        <row r="6513">
          <cell r="B6513" t="str">
            <v>TSY0010169</v>
          </cell>
          <cell r="C6513" t="str">
            <v>吊紧带245*27</v>
          </cell>
        </row>
        <row r="6514">
          <cell r="B6514" t="str">
            <v>TSY0010260</v>
          </cell>
          <cell r="C6514" t="str">
            <v>吊紧带245mm*27mm*N</v>
          </cell>
        </row>
        <row r="6515">
          <cell r="B6515" t="str">
            <v>BFA0000288</v>
          </cell>
          <cell r="C6515" t="str">
            <v>六角头螺栓</v>
          </cell>
        </row>
        <row r="6516">
          <cell r="B6516" t="str">
            <v>BFA0000288</v>
          </cell>
          <cell r="C6516" t="str">
            <v>六角头螺栓</v>
          </cell>
        </row>
        <row r="6517">
          <cell r="B6517" t="str">
            <v>TSY0010165</v>
          </cell>
          <cell r="C6517" t="str">
            <v>KT-135-2-27-240</v>
          </cell>
        </row>
        <row r="6518">
          <cell r="B6518" t="str">
            <v>BFA0000524</v>
          </cell>
          <cell r="C6518" t="str">
            <v>内六角  M6*35黑锌</v>
          </cell>
        </row>
        <row r="6519">
          <cell r="B6519" t="str">
            <v>BFA0000524</v>
          </cell>
          <cell r="C6519" t="str">
            <v>内六角  M6*35黑锌</v>
          </cell>
        </row>
        <row r="6520">
          <cell r="B6520" t="str">
            <v>TSY0010522</v>
          </cell>
          <cell r="C6520" t="str">
            <v>吊紧带240mm*27mm*N</v>
          </cell>
        </row>
        <row r="6521">
          <cell r="B6521" t="str">
            <v>BFA0000056</v>
          </cell>
          <cell r="C6521" t="str">
            <v>(306)8*25内方螺丝(彩)</v>
          </cell>
        </row>
        <row r="6522">
          <cell r="B6522" t="str">
            <v>BFA0000056</v>
          </cell>
          <cell r="C6522" t="str">
            <v>(306)8*25内方螺丝(彩)</v>
          </cell>
        </row>
        <row r="6523">
          <cell r="B6523" t="str">
            <v>BFA0010037</v>
          </cell>
          <cell r="C6523" t="str">
            <v>内梅花盘头三角牙自攻螺钉</v>
          </cell>
        </row>
        <row r="6524">
          <cell r="B6524" t="str">
            <v>SLT0010755</v>
          </cell>
          <cell r="C6524" t="str">
            <v>驾驶员靠背泡沫预埋钢丝A</v>
          </cell>
        </row>
        <row r="6525">
          <cell r="B6525" t="str">
            <v>SLT0010756</v>
          </cell>
          <cell r="C6525" t="str">
            <v>驾驶员靠背泡沫预埋钢丝B</v>
          </cell>
        </row>
        <row r="6526">
          <cell r="B6526" t="str">
            <v>SLT0010757</v>
          </cell>
          <cell r="C6526" t="str">
            <v>驾驶员靠背泡沫预埋钢丝C</v>
          </cell>
        </row>
        <row r="6527">
          <cell r="B6527" t="str">
            <v>BFA0000056</v>
          </cell>
          <cell r="C6527" t="str">
            <v>(306)8*25内方螺丝(彩)</v>
          </cell>
        </row>
        <row r="6528">
          <cell r="B6528" t="str">
            <v>BFA0010037</v>
          </cell>
          <cell r="C6528" t="str">
            <v>内梅花盘头三角牙自攻螺钉</v>
          </cell>
        </row>
        <row r="6529">
          <cell r="B6529" t="str">
            <v>TST0001705</v>
          </cell>
          <cell r="C6529" t="str">
            <v>5*20高强内方螺丝</v>
          </cell>
        </row>
        <row r="6530">
          <cell r="B6530" t="str">
            <v>SHT0000988</v>
          </cell>
          <cell r="C6530" t="str">
            <v>拉簧回位固定片</v>
          </cell>
        </row>
        <row r="6531">
          <cell r="B6531" t="str">
            <v>SHT0001043</v>
          </cell>
          <cell r="C6531" t="str">
            <v>下限位支架</v>
          </cell>
        </row>
        <row r="6532">
          <cell r="B6532" t="str">
            <v>SHT0010967</v>
          </cell>
          <cell r="C6532" t="str">
            <v>气管防护弹簧</v>
          </cell>
        </row>
        <row r="6533">
          <cell r="B6533" t="str">
            <v>SHT0010967</v>
          </cell>
          <cell r="C6533" t="str">
            <v>气管防护弹簧</v>
          </cell>
        </row>
        <row r="6534">
          <cell r="B6534" t="str">
            <v>TMA0000548</v>
          </cell>
          <cell r="C6534" t="str">
            <v>标签纸100*60</v>
          </cell>
        </row>
        <row r="6535">
          <cell r="B6535" t="str">
            <v>BFA0000047</v>
          </cell>
          <cell r="C6535" t="str">
            <v>B40调角器手柄限位销</v>
          </cell>
        </row>
        <row r="6536">
          <cell r="B6536" t="str">
            <v>REM0000904</v>
          </cell>
          <cell r="C6536" t="str">
            <v>B40密封胶帽</v>
          </cell>
        </row>
        <row r="6537">
          <cell r="B6537" t="str">
            <v>BFA0000760</v>
          </cell>
          <cell r="C6537" t="str">
            <v>不锈钢开口型抽芯铆钉3*12</v>
          </cell>
        </row>
        <row r="6538">
          <cell r="B6538" t="str">
            <v>BFA0000760</v>
          </cell>
          <cell r="C6538" t="str">
            <v>不锈钢开口型抽芯铆钉3*12</v>
          </cell>
        </row>
        <row r="6539">
          <cell r="B6539" t="str">
            <v>TSY0000236</v>
          </cell>
          <cell r="C6539" t="str">
            <v>无纺布宽55mm</v>
          </cell>
        </row>
        <row r="6540">
          <cell r="B6540" t="str">
            <v>TSY0010136</v>
          </cell>
          <cell r="C6540" t="str">
            <v>吊紧带KT-135-2-230mm</v>
          </cell>
        </row>
        <row r="6541">
          <cell r="B6541" t="str">
            <v>TSY0010255</v>
          </cell>
          <cell r="C6541" t="str">
            <v>吊紧带230mm*27mm*N</v>
          </cell>
        </row>
        <row r="6542">
          <cell r="B6542" t="str">
            <v>SLT0010553</v>
          </cell>
          <cell r="C6542" t="str">
            <v>上盖板加强件</v>
          </cell>
        </row>
        <row r="6543">
          <cell r="B6543" t="str">
            <v>SLT0000274</v>
          </cell>
          <cell r="C6543" t="str">
            <v>6480解锁把手</v>
          </cell>
        </row>
        <row r="6544">
          <cell r="B6544" t="str">
            <v>SLT0000030</v>
          </cell>
          <cell r="C6544" t="str">
            <v>钢丝2.5*340</v>
          </cell>
        </row>
        <row r="6545">
          <cell r="B6545" t="str">
            <v>TSY0010101</v>
          </cell>
          <cell r="C6545" t="str">
            <v>KT-135-27-230</v>
          </cell>
        </row>
        <row r="6546">
          <cell r="B6546" t="str">
            <v>RSM0000041</v>
          </cell>
          <cell r="C6546" t="str">
            <v>奥铃升级补盲球头盖</v>
          </cell>
        </row>
        <row r="6547">
          <cell r="B6547" t="str">
            <v>BSP0000049</v>
          </cell>
          <cell r="C6547" t="str">
            <v>齿板拉簧</v>
          </cell>
        </row>
        <row r="6548">
          <cell r="B6548" t="str">
            <v>BFA0000192</v>
          </cell>
          <cell r="C6548" t="str">
            <v>ST4*25自攻螺钉(不锈钢)</v>
          </cell>
        </row>
        <row r="6549">
          <cell r="B6549" t="str">
            <v>TST0001112</v>
          </cell>
          <cell r="C6549" t="str">
            <v>油任垫</v>
          </cell>
        </row>
        <row r="6550">
          <cell r="B6550" t="str">
            <v>TSY0010139</v>
          </cell>
          <cell r="C6550" t="str">
            <v>吊紧带KT-135-2-225mm</v>
          </cell>
        </row>
        <row r="6551">
          <cell r="B6551" t="str">
            <v>BFA0000192</v>
          </cell>
          <cell r="C6551" t="str">
            <v>ST4*25自攻螺钉(不锈钢)</v>
          </cell>
        </row>
        <row r="6552">
          <cell r="B6552" t="str">
            <v>TST0001112</v>
          </cell>
          <cell r="C6552" t="str">
            <v>油任垫</v>
          </cell>
        </row>
        <row r="6553">
          <cell r="B6553" t="str">
            <v>BFA0000159</v>
          </cell>
          <cell r="C6553" t="str">
            <v>内方螺丝6*30</v>
          </cell>
        </row>
        <row r="6554">
          <cell r="B6554" t="str">
            <v>SHT0000217</v>
          </cell>
          <cell r="C6554" t="str">
            <v>H3改型小铰链护罩</v>
          </cell>
        </row>
        <row r="6555">
          <cell r="B6555" t="str">
            <v>SLT0000829</v>
          </cell>
          <cell r="C6555" t="str">
            <v>小铰链护罩</v>
          </cell>
        </row>
        <row r="6556">
          <cell r="B6556" t="str">
            <v>TSY0000524</v>
          </cell>
          <cell r="C6556" t="str">
            <v>板条KT-16-115</v>
          </cell>
        </row>
        <row r="6557">
          <cell r="B6557" t="str">
            <v>REM0001644</v>
          </cell>
          <cell r="C6557" t="str">
            <v>1475右置车底盖左</v>
          </cell>
        </row>
        <row r="6558">
          <cell r="B6558" t="str">
            <v>BFA0000717</v>
          </cell>
          <cell r="C6558" t="str">
            <v>Φ6*70外方螺丝</v>
          </cell>
        </row>
        <row r="6559">
          <cell r="B6559" t="str">
            <v>BFA0000846</v>
          </cell>
          <cell r="C6559" t="str">
            <v>8*40螺丝 GB5783</v>
          </cell>
        </row>
        <row r="6560">
          <cell r="B6560" t="str">
            <v>BFA0000717</v>
          </cell>
          <cell r="C6560" t="str">
            <v>Φ6*70外方螺丝</v>
          </cell>
        </row>
        <row r="6561">
          <cell r="B6561" t="str">
            <v>TST0001573</v>
          </cell>
          <cell r="C6561" t="str">
            <v>手提袋43*57</v>
          </cell>
        </row>
        <row r="6562">
          <cell r="B6562" t="str">
            <v>TSY0000082</v>
          </cell>
          <cell r="C6562" t="str">
            <v>板条KT-15-155</v>
          </cell>
        </row>
        <row r="6563">
          <cell r="B6563" t="str">
            <v>BFA0000375</v>
          </cell>
          <cell r="C6563" t="str">
            <v>靠背后限位销</v>
          </cell>
        </row>
        <row r="6564">
          <cell r="B6564" t="str">
            <v>BFA0000776</v>
          </cell>
          <cell r="C6564" t="str">
            <v>6*25外方黑达克罗</v>
          </cell>
        </row>
        <row r="6565">
          <cell r="B6565" t="str">
            <v>BFA0000808</v>
          </cell>
          <cell r="C6565" t="str">
            <v>M6*30内方螺栓(达克罗)</v>
          </cell>
        </row>
        <row r="6566">
          <cell r="B6566" t="str">
            <v>BFA0000828</v>
          </cell>
          <cell r="C6566" t="str">
            <v>M10自锁螺母(达克罗白)</v>
          </cell>
        </row>
        <row r="6567">
          <cell r="B6567" t="str">
            <v>RIM0000010</v>
          </cell>
          <cell r="C6567" t="str">
            <v>3GD手柄弹簧</v>
          </cell>
        </row>
        <row r="6568">
          <cell r="B6568" t="str">
            <v>SLT0010764</v>
          </cell>
          <cell r="C6568" t="str">
            <v>驾驶员座垫泡沫预埋钢丝A</v>
          </cell>
        </row>
        <row r="6569">
          <cell r="B6569" t="str">
            <v>BFA0000316</v>
          </cell>
          <cell r="C6569" t="str">
            <v>焊接六角螺母 M6</v>
          </cell>
        </row>
        <row r="6570">
          <cell r="B6570" t="str">
            <v>BFA0000808</v>
          </cell>
          <cell r="C6570" t="str">
            <v>M6*30内方螺栓(达克罗)</v>
          </cell>
        </row>
        <row r="6571">
          <cell r="B6571" t="str">
            <v>SCS0007084</v>
          </cell>
          <cell r="C6571" t="str">
            <v>B40中改加强95mm</v>
          </cell>
        </row>
        <row r="6572">
          <cell r="B6572" t="str">
            <v>SHT0001942</v>
          </cell>
          <cell r="C6572" t="str">
            <v>腰托下固定片</v>
          </cell>
        </row>
        <row r="6573">
          <cell r="B6573" t="str">
            <v>TSY0010172</v>
          </cell>
          <cell r="C6573" t="str">
            <v>KT-135-2-27-220</v>
          </cell>
        </row>
        <row r="6574">
          <cell r="B6574" t="str">
            <v>SCS0004321</v>
          </cell>
          <cell r="C6574" t="str">
            <v>B40中改钢丝</v>
          </cell>
        </row>
        <row r="6575">
          <cell r="B6575" t="str">
            <v>SCS0004321</v>
          </cell>
          <cell r="C6575" t="str">
            <v>B40中改钢丝</v>
          </cell>
        </row>
        <row r="6576">
          <cell r="B6576" t="str">
            <v>BFA0000240</v>
          </cell>
          <cell r="C6576" t="str">
            <v>外六角8*35</v>
          </cell>
        </row>
        <row r="6577">
          <cell r="B6577" t="str">
            <v>TSY0000793</v>
          </cell>
          <cell r="C6577" t="str">
            <v>扣条KT-17-110</v>
          </cell>
        </row>
        <row r="6578">
          <cell r="B6578" t="str">
            <v>BFA0000240</v>
          </cell>
          <cell r="C6578" t="str">
            <v>外六角8*35</v>
          </cell>
        </row>
        <row r="6579">
          <cell r="B6579" t="str">
            <v>BSP0000043</v>
          </cell>
          <cell r="C6579" t="str">
            <v>仰角调节机构扭簧</v>
          </cell>
        </row>
        <row r="6580">
          <cell r="B6580" t="str">
            <v>TSY0000157</v>
          </cell>
          <cell r="C6580" t="str">
            <v>板条KT-39-150</v>
          </cell>
        </row>
        <row r="6581">
          <cell r="B6581" t="str">
            <v>BFA0000458</v>
          </cell>
          <cell r="C6581" t="str">
            <v>ST6*30梅花自攻钉</v>
          </cell>
        </row>
        <row r="6582">
          <cell r="B6582" t="str">
            <v>TSY0000262</v>
          </cell>
          <cell r="C6582" t="str">
            <v>扣条KT-17-95</v>
          </cell>
        </row>
        <row r="6583">
          <cell r="B6583" t="str">
            <v>BFA0000458</v>
          </cell>
          <cell r="C6583" t="str">
            <v>ST6*30梅花自攻钉</v>
          </cell>
        </row>
        <row r="6584">
          <cell r="B6584" t="str">
            <v>REM0001642</v>
          </cell>
          <cell r="C6584" t="str">
            <v>1475右镜座面盖</v>
          </cell>
        </row>
        <row r="6585">
          <cell r="B6585" t="str">
            <v>BSP0000098</v>
          </cell>
          <cell r="C6585" t="str">
            <v>BWL7500锁芯卡簧</v>
          </cell>
        </row>
        <row r="6586">
          <cell r="B6586" t="str">
            <v>TSY0010167</v>
          </cell>
          <cell r="C6586" t="str">
            <v>KT-135-2-27-210</v>
          </cell>
        </row>
        <row r="6587">
          <cell r="B6587" t="str">
            <v>BCL0000031</v>
          </cell>
          <cell r="C6587" t="str">
            <v>奥驰镜头限位卡子</v>
          </cell>
        </row>
        <row r="6588">
          <cell r="B6588" t="str">
            <v>RCA0000206</v>
          </cell>
          <cell r="C6588" t="str">
            <v>螺母护套</v>
          </cell>
        </row>
        <row r="6589">
          <cell r="B6589" t="str">
            <v>SHT0001059</v>
          </cell>
          <cell r="C6589" t="str">
            <v>仰角调节机构钣金件2</v>
          </cell>
        </row>
        <row r="6590">
          <cell r="B6590" t="str">
            <v>BFA0000237</v>
          </cell>
          <cell r="C6590" t="str">
            <v>内六角M6*25黑达克罗</v>
          </cell>
        </row>
        <row r="6591">
          <cell r="B6591" t="str">
            <v>TSY0010544</v>
          </cell>
          <cell r="C6591" t="str">
            <v>吊紧带210mm*27mm*N</v>
          </cell>
        </row>
        <row r="6592">
          <cell r="B6592" t="str">
            <v>BFA0000237</v>
          </cell>
          <cell r="C6592" t="str">
            <v>内六角M6*25黑达克罗</v>
          </cell>
        </row>
        <row r="6593">
          <cell r="B6593" t="str">
            <v>BFA0000849</v>
          </cell>
          <cell r="C6593" t="str">
            <v>8*30外方彩</v>
          </cell>
        </row>
        <row r="6594">
          <cell r="B6594" t="str">
            <v>BFA0000579</v>
          </cell>
          <cell r="C6594" t="str">
            <v>内六角6*22黑达克罗</v>
          </cell>
        </row>
        <row r="6595">
          <cell r="B6595" t="str">
            <v>BFA0000579</v>
          </cell>
          <cell r="C6595" t="str">
            <v>内六角6*22黑达克罗</v>
          </cell>
        </row>
        <row r="6596">
          <cell r="B6596" t="str">
            <v>TMA0000573</v>
          </cell>
          <cell r="C6596" t="str">
            <v>气泡袋200*300</v>
          </cell>
        </row>
        <row r="6597">
          <cell r="B6597" t="str">
            <v>BFA0010020</v>
          </cell>
          <cell r="C6597" t="str">
            <v>全金属六角法兰面锁紧螺母</v>
          </cell>
        </row>
        <row r="6598">
          <cell r="B6598" t="str">
            <v>SLT0010767</v>
          </cell>
          <cell r="C6598" t="str">
            <v>驾驶员座垫泡沫预埋钢丝D</v>
          </cell>
        </row>
        <row r="6599">
          <cell r="B6599" t="str">
            <v>BFA0000570</v>
          </cell>
          <cell r="C6599" t="str">
            <v>大帽开口扁圆头抽芯铆钉</v>
          </cell>
        </row>
        <row r="6600">
          <cell r="B6600" t="str">
            <v>BFA0010020</v>
          </cell>
          <cell r="C6600" t="str">
            <v>全金属六角法兰面锁紧螺母</v>
          </cell>
        </row>
        <row r="6601">
          <cell r="B6601" t="str">
            <v>TSY0000332</v>
          </cell>
          <cell r="C6601" t="str">
            <v>扣条KT-158-120</v>
          </cell>
        </row>
        <row r="6602">
          <cell r="B6602" t="str">
            <v>REM0001686</v>
          </cell>
          <cell r="C6602" t="str">
            <v>仿丰田防水帽</v>
          </cell>
        </row>
        <row r="6603">
          <cell r="B6603" t="str">
            <v>REM0000909</v>
          </cell>
          <cell r="C6603" t="str">
            <v>M20挡圈</v>
          </cell>
        </row>
        <row r="6604">
          <cell r="B6604" t="str">
            <v>TSY0000158</v>
          </cell>
          <cell r="C6604" t="str">
            <v>扣条KT-40-85</v>
          </cell>
        </row>
        <row r="6605">
          <cell r="B6605" t="str">
            <v>SCS0004323</v>
          </cell>
          <cell r="C6605" t="str">
            <v>B40中改钢丝短</v>
          </cell>
        </row>
        <row r="6606">
          <cell r="B6606" t="str">
            <v>REM0001135</v>
          </cell>
          <cell r="C6606" t="str">
            <v>B80C迎宾灯密封垫左</v>
          </cell>
        </row>
        <row r="6607">
          <cell r="B6607" t="str">
            <v>REM0001158</v>
          </cell>
          <cell r="C6607" t="str">
            <v>B80C迎宾灯密封垫右</v>
          </cell>
        </row>
        <row r="6608">
          <cell r="B6608" t="str">
            <v>SHT0010520</v>
          </cell>
          <cell r="C6608" t="str">
            <v>变阻尼弹簧</v>
          </cell>
        </row>
        <row r="6609">
          <cell r="B6609" t="str">
            <v>SHT0010520</v>
          </cell>
          <cell r="C6609" t="str">
            <v>变阻尼弹簧</v>
          </cell>
        </row>
        <row r="6610">
          <cell r="B6610" t="str">
            <v>SCS0004320</v>
          </cell>
          <cell r="C6610" t="str">
            <v>B40L中改钢丝长</v>
          </cell>
        </row>
        <row r="6611">
          <cell r="B6611" t="str">
            <v>SCS0004315</v>
          </cell>
          <cell r="C6611" t="str">
            <v>B40L中改钢丝短</v>
          </cell>
        </row>
        <row r="6612">
          <cell r="B6612" t="str">
            <v>SCS0004315</v>
          </cell>
          <cell r="C6612" t="str">
            <v>B40L中改钢丝短</v>
          </cell>
        </row>
        <row r="6613">
          <cell r="B6613" t="str">
            <v>TMA0000570</v>
          </cell>
          <cell r="C6613" t="str">
            <v>标签纸148*105</v>
          </cell>
        </row>
        <row r="6614">
          <cell r="B6614" t="str">
            <v>BAS0000042</v>
          </cell>
          <cell r="C6614" t="str">
            <v>尼龙衬套</v>
          </cell>
        </row>
        <row r="6615">
          <cell r="B6615" t="str">
            <v>RCA0000205</v>
          </cell>
          <cell r="C6615" t="str">
            <v>螺母护套</v>
          </cell>
        </row>
        <row r="6616">
          <cell r="B6616" t="str">
            <v>RSM0000059</v>
          </cell>
          <cell r="C6616" t="str">
            <v>N07下视镜球头盖</v>
          </cell>
        </row>
        <row r="6617">
          <cell r="B6617" t="str">
            <v>SLT0010565</v>
          </cell>
          <cell r="C6617" t="str">
            <v>内绞架加强片</v>
          </cell>
        </row>
        <row r="6618">
          <cell r="B6618" t="str">
            <v>TMA0000475</v>
          </cell>
          <cell r="C6618" t="str">
            <v>依顿电调四线插座护套</v>
          </cell>
        </row>
        <row r="6619">
          <cell r="B6619" t="str">
            <v>REM0001661</v>
          </cell>
          <cell r="C6619" t="str">
            <v>1780定位片</v>
          </cell>
        </row>
        <row r="6620">
          <cell r="B6620" t="str">
            <v>REM0001703</v>
          </cell>
          <cell r="C6620" t="str">
            <v>K1弹簧座</v>
          </cell>
        </row>
        <row r="6621">
          <cell r="B6621" t="str">
            <v>REM0001704</v>
          </cell>
          <cell r="C6621" t="str">
            <v>K1尼龙衬碗</v>
          </cell>
        </row>
        <row r="6622">
          <cell r="B6622" t="str">
            <v>REM0001722</v>
          </cell>
          <cell r="C6622" t="str">
            <v>时代S小碗</v>
          </cell>
        </row>
        <row r="6623">
          <cell r="B6623" t="str">
            <v>SHT0001103</v>
          </cell>
          <cell r="C6623" t="str">
            <v>定位片</v>
          </cell>
        </row>
        <row r="6624">
          <cell r="B6624" t="str">
            <v>SHT0002059</v>
          </cell>
          <cell r="C6624" t="str">
            <v>左右罩壳上固定片</v>
          </cell>
        </row>
        <row r="6625">
          <cell r="B6625" t="str">
            <v>SLT0001697</v>
          </cell>
          <cell r="C6625" t="str">
            <v>副驾靠背合棉预埋钢丝B</v>
          </cell>
        </row>
        <row r="6626">
          <cell r="B6626" t="str">
            <v>SLT0001699</v>
          </cell>
          <cell r="C6626" t="str">
            <v>主驾靠背泡沫预埋钢丝F</v>
          </cell>
        </row>
        <row r="6627">
          <cell r="B6627" t="str">
            <v>SLT0001700</v>
          </cell>
          <cell r="C6627" t="str">
            <v>主驾靠背泡沫预埋钢丝E</v>
          </cell>
        </row>
        <row r="6628">
          <cell r="B6628" t="str">
            <v>BFA0000307</v>
          </cell>
          <cell r="C6628" t="str">
            <v>开口型扁圆头抽芯铆钉</v>
          </cell>
        </row>
        <row r="6629">
          <cell r="B6629" t="str">
            <v>BFA0000307</v>
          </cell>
          <cell r="C6629" t="str">
            <v>开口型扁圆头抽芯铆钉</v>
          </cell>
        </row>
        <row r="6630">
          <cell r="B6630" t="str">
            <v>TSY0010003</v>
          </cell>
          <cell r="C6630" t="str">
            <v>KT-135-2-190mm</v>
          </cell>
        </row>
        <row r="6631">
          <cell r="B6631" t="str">
            <v>SLT0001696</v>
          </cell>
          <cell r="C6631" t="str">
            <v>副驾靠背合棉预埋钢丝C</v>
          </cell>
        </row>
        <row r="6632">
          <cell r="B6632" t="str">
            <v>BSP0000048</v>
          </cell>
          <cell r="C6632" t="str">
            <v>手柄拉簧</v>
          </cell>
        </row>
        <row r="6633">
          <cell r="B6633" t="str">
            <v>BEC0000078</v>
          </cell>
          <cell r="C6633" t="str">
            <v>铜插头</v>
          </cell>
        </row>
        <row r="6634">
          <cell r="B6634" t="str">
            <v>TMA0000225</v>
          </cell>
          <cell r="C6634" t="str">
            <v>200小盒</v>
          </cell>
        </row>
        <row r="6635">
          <cell r="B6635" t="str">
            <v>SLT0000059</v>
          </cell>
          <cell r="C6635" t="str">
            <v>钢丝2.5*250</v>
          </cell>
        </row>
        <row r="6636">
          <cell r="B6636" t="str">
            <v>SLT0001092</v>
          </cell>
          <cell r="C6636" t="str">
            <v>钢丝2.5*220</v>
          </cell>
        </row>
        <row r="6637">
          <cell r="B6637" t="str">
            <v>SLT0001093</v>
          </cell>
          <cell r="C6637" t="str">
            <v>钢丝2.5*270</v>
          </cell>
        </row>
        <row r="6638">
          <cell r="B6638" t="str">
            <v>SLT0001092</v>
          </cell>
          <cell r="C6638" t="str">
            <v>钢丝2.5*220</v>
          </cell>
        </row>
        <row r="6639">
          <cell r="B6639" t="str">
            <v>SLT0001093</v>
          </cell>
          <cell r="C6639" t="str">
            <v>钢丝2.5*270</v>
          </cell>
        </row>
        <row r="6640">
          <cell r="B6640" t="str">
            <v>BFA0000042</v>
          </cell>
          <cell r="C6640" t="str">
            <v>M10自锁螺母</v>
          </cell>
        </row>
        <row r="6641">
          <cell r="B6641" t="str">
            <v>BFA0000042</v>
          </cell>
          <cell r="C6641" t="str">
            <v>M10自锁螺母</v>
          </cell>
        </row>
        <row r="6642">
          <cell r="B6642" t="str">
            <v>SHT0011541</v>
          </cell>
          <cell r="C6642" t="str">
            <v>胶套</v>
          </cell>
        </row>
        <row r="6643">
          <cell r="B6643" t="str">
            <v>BFA0000042</v>
          </cell>
          <cell r="C6643" t="str">
            <v>M10自锁螺母</v>
          </cell>
        </row>
        <row r="6644">
          <cell r="B6644" t="str">
            <v>TSY0010297</v>
          </cell>
          <cell r="C6644" t="str">
            <v>吊紧带185mm*27mm*N</v>
          </cell>
        </row>
        <row r="6645">
          <cell r="B6645" t="str">
            <v>RSM0000034</v>
          </cell>
          <cell r="C6645" t="str">
            <v>M8螺栓护套</v>
          </cell>
        </row>
        <row r="6646">
          <cell r="B6646" t="str">
            <v>TSY0000080</v>
          </cell>
          <cell r="C6646" t="str">
            <v>扣条KT-40-65</v>
          </cell>
        </row>
        <row r="6647">
          <cell r="B6647" t="str">
            <v>REM0001631</v>
          </cell>
          <cell r="C6647" t="str">
            <v>1475左镜座面盖</v>
          </cell>
        </row>
        <row r="6648">
          <cell r="B6648" t="str">
            <v>BFA0000815</v>
          </cell>
          <cell r="C6648" t="str">
            <v>ST4.2*16梅花盘头自攻螺钉</v>
          </cell>
        </row>
        <row r="6649">
          <cell r="B6649" t="str">
            <v>REM0001014</v>
          </cell>
          <cell r="C6649" t="str">
            <v>铜插片DJ611-E2.8×0.5A</v>
          </cell>
        </row>
        <row r="6650">
          <cell r="B6650" t="str">
            <v>TSY0000730</v>
          </cell>
          <cell r="C6650" t="str">
            <v>KT-135-2-180mm*25mm副背</v>
          </cell>
        </row>
        <row r="6651">
          <cell r="B6651" t="str">
            <v>BEC0000051</v>
          </cell>
          <cell r="C6651" t="str">
            <v>按压式接线器</v>
          </cell>
        </row>
        <row r="6652">
          <cell r="B6652" t="str">
            <v>TSY0000277</v>
          </cell>
          <cell r="C6652" t="str">
            <v>板条KT-15-100</v>
          </cell>
        </row>
        <row r="6653">
          <cell r="B6653" t="str">
            <v>REM0001668</v>
          </cell>
          <cell r="C6653" t="str">
            <v>重卡下视镜球头盖</v>
          </cell>
        </row>
        <row r="6654">
          <cell r="B6654" t="str">
            <v>SLT0001701</v>
          </cell>
          <cell r="C6654" t="str">
            <v>主驾靠背泡沫预埋钢丝D</v>
          </cell>
        </row>
        <row r="6655">
          <cell r="B6655" t="str">
            <v>SLT0001702</v>
          </cell>
          <cell r="C6655" t="str">
            <v>主驾靠背泡沫预埋钢丝C</v>
          </cell>
        </row>
        <row r="6656">
          <cell r="B6656" t="str">
            <v>TSY0010280</v>
          </cell>
          <cell r="C6656" t="str">
            <v>吊紧带175*27</v>
          </cell>
        </row>
        <row r="6657">
          <cell r="B6657" t="str">
            <v>BCL0000023</v>
          </cell>
          <cell r="C6657" t="str">
            <v>M20卡子</v>
          </cell>
        </row>
        <row r="6658">
          <cell r="B6658" t="str">
            <v>BFA0000188</v>
          </cell>
          <cell r="C6658" t="str">
            <v>M10螺母（白）</v>
          </cell>
        </row>
        <row r="6659">
          <cell r="B6659" t="str">
            <v>BFA0000463</v>
          </cell>
          <cell r="C6659" t="str">
            <v>M10*1.25螺母(彩)</v>
          </cell>
        </row>
        <row r="6660">
          <cell r="B6660" t="str">
            <v>BFA0000188</v>
          </cell>
          <cell r="C6660" t="str">
            <v>M10螺母（白）</v>
          </cell>
        </row>
        <row r="6661">
          <cell r="B6661" t="str">
            <v>BFA0000463</v>
          </cell>
          <cell r="C6661" t="str">
            <v>M10*1.25螺母(彩)</v>
          </cell>
        </row>
        <row r="6662">
          <cell r="B6662" t="str">
            <v>TSY0000725</v>
          </cell>
          <cell r="C6662" t="str">
            <v>KT-135-2-175mm*25mm正背</v>
          </cell>
        </row>
        <row r="6663">
          <cell r="B6663" t="str">
            <v>TSY0000024</v>
          </cell>
          <cell r="C6663" t="str">
            <v>板条KT-39-135</v>
          </cell>
        </row>
        <row r="6664">
          <cell r="B6664" t="str">
            <v>TSY0010254</v>
          </cell>
          <cell r="C6664" t="str">
            <v>吊紧带170mm*27mm*N</v>
          </cell>
        </row>
        <row r="6665">
          <cell r="B6665" t="str">
            <v>BFA0000179</v>
          </cell>
          <cell r="C6665" t="str">
            <v>平垫φ4白</v>
          </cell>
        </row>
        <row r="6666">
          <cell r="B6666" t="str">
            <v>BFA0000851</v>
          </cell>
          <cell r="C6666" t="str">
            <v>M6不锈钢螺母</v>
          </cell>
        </row>
        <row r="6667">
          <cell r="B6667" t="str">
            <v>BFA0000857</v>
          </cell>
          <cell r="C6667" t="str">
            <v>ST4.2*25梅花盘头自攻螺钉</v>
          </cell>
        </row>
        <row r="6668">
          <cell r="B6668" t="str">
            <v>BFA0000397</v>
          </cell>
          <cell r="C6668" t="str">
            <v>六角头螺母</v>
          </cell>
        </row>
        <row r="6669">
          <cell r="B6669" t="str">
            <v>SHT0012748</v>
          </cell>
          <cell r="C6669" t="str">
            <v>靠背肩部钢丝</v>
          </cell>
        </row>
        <row r="6670">
          <cell r="B6670" t="str">
            <v>BAS0010007</v>
          </cell>
          <cell r="C6670" t="str">
            <v>仰角连杆2塑料垫片</v>
          </cell>
        </row>
        <row r="6671">
          <cell r="B6671" t="str">
            <v>BFA0000397</v>
          </cell>
          <cell r="C6671" t="str">
            <v>六角头螺母</v>
          </cell>
        </row>
        <row r="6672">
          <cell r="B6672" t="str">
            <v>BFA0010097</v>
          </cell>
          <cell r="C6672" t="str">
            <v>全钢开口型平圆头抽芯铆钉</v>
          </cell>
        </row>
        <row r="6673">
          <cell r="B6673" t="str">
            <v>SCS0007081</v>
          </cell>
          <cell r="C6673" t="str">
            <v>3.0平垫</v>
          </cell>
        </row>
        <row r="6674">
          <cell r="B6674" t="str">
            <v>SHT0001186</v>
          </cell>
          <cell r="C6674" t="str">
            <v>减震扣塑料手柄</v>
          </cell>
        </row>
        <row r="6675">
          <cell r="B6675" t="str">
            <v>REM0001805</v>
          </cell>
          <cell r="C6675" t="str">
            <v>豪泺小钢片</v>
          </cell>
        </row>
        <row r="6676">
          <cell r="B6676" t="str">
            <v>REM0002189</v>
          </cell>
          <cell r="C6676" t="str">
            <v>金王子定位圈</v>
          </cell>
        </row>
        <row r="6677">
          <cell r="B6677" t="str">
            <v>BFA0000012</v>
          </cell>
          <cell r="C6677" t="str">
            <v>外方螺栓(黑)M8*25</v>
          </cell>
        </row>
        <row r="6678">
          <cell r="B6678" t="str">
            <v>BFA0000012</v>
          </cell>
          <cell r="C6678" t="str">
            <v>外方螺栓(黑)M8*25</v>
          </cell>
        </row>
        <row r="6679">
          <cell r="B6679" t="str">
            <v>BFA0000031</v>
          </cell>
          <cell r="C6679" t="str">
            <v>内六角螺栓8*25</v>
          </cell>
        </row>
        <row r="6680">
          <cell r="B6680" t="str">
            <v>BFA0000012</v>
          </cell>
          <cell r="C6680" t="str">
            <v>外方螺栓(黑)M8*25</v>
          </cell>
        </row>
        <row r="6681">
          <cell r="B6681" t="str">
            <v>TSY0000185</v>
          </cell>
          <cell r="C6681" t="str">
            <v>黑牙管宽10mm</v>
          </cell>
        </row>
        <row r="6682">
          <cell r="B6682" t="str">
            <v>SHT0001008</v>
          </cell>
          <cell r="C6682" t="str">
            <v>左右罩壳中间固定片</v>
          </cell>
        </row>
        <row r="6683">
          <cell r="B6683" t="str">
            <v>SHT0001082</v>
          </cell>
          <cell r="C6683" t="str">
            <v>罩壳固定片</v>
          </cell>
        </row>
        <row r="6684">
          <cell r="B6684" t="str">
            <v>BEC0000044</v>
          </cell>
          <cell r="C6684" t="str">
            <v>DJ611-F3X0.6A/BSO铜插头</v>
          </cell>
        </row>
        <row r="6685">
          <cell r="B6685" t="str">
            <v>BFA0000701</v>
          </cell>
          <cell r="C6685" t="str">
            <v>8*20内方螺丝</v>
          </cell>
        </row>
        <row r="6686">
          <cell r="B6686" t="str">
            <v>BFA0000701</v>
          </cell>
          <cell r="C6686" t="str">
            <v>8*20内方螺丝</v>
          </cell>
        </row>
        <row r="6687">
          <cell r="B6687" t="str">
            <v>SCS0004365</v>
          </cell>
          <cell r="C6687" t="str">
            <v>U把安装高强度铆钉</v>
          </cell>
        </row>
        <row r="6688">
          <cell r="B6688" t="str">
            <v>TSY0000285</v>
          </cell>
          <cell r="C6688" t="str">
            <v>扣条KT-32-100</v>
          </cell>
        </row>
        <row r="6689">
          <cell r="B6689" t="str">
            <v>SHT0000452</v>
          </cell>
          <cell r="C6689" t="str">
            <v>H4速降按钮</v>
          </cell>
        </row>
        <row r="6690">
          <cell r="B6690" t="str">
            <v>BFA0000017</v>
          </cell>
          <cell r="C6690" t="str">
            <v>内六角圆柱头螺钉</v>
          </cell>
        </row>
        <row r="6691">
          <cell r="B6691" t="str">
            <v>BFA0000017</v>
          </cell>
          <cell r="C6691" t="str">
            <v>内六角圆柱头螺钉</v>
          </cell>
        </row>
        <row r="6692">
          <cell r="B6692" t="str">
            <v>BAS0000003</v>
          </cell>
          <cell r="C6692" t="str">
            <v>K1轴胶套</v>
          </cell>
        </row>
        <row r="6693">
          <cell r="B6693" t="str">
            <v>SLT0000331</v>
          </cell>
          <cell r="C6693" t="str">
            <v>钢丝2.5*130</v>
          </cell>
        </row>
        <row r="6694">
          <cell r="B6694" t="str">
            <v>SLT0000264</v>
          </cell>
          <cell r="C6694" t="str">
            <v>钢丝2.5*320</v>
          </cell>
        </row>
        <row r="6695">
          <cell r="B6695" t="str">
            <v>SLT0000314</v>
          </cell>
          <cell r="C6695" t="str">
            <v>钢丝2.5*180</v>
          </cell>
        </row>
        <row r="6696">
          <cell r="B6696" t="str">
            <v>SLT0000740</v>
          </cell>
          <cell r="C6696" t="str">
            <v>钢丝2.5*160</v>
          </cell>
        </row>
        <row r="6697">
          <cell r="B6697" t="str">
            <v>BFA0000459</v>
          </cell>
          <cell r="C6697" t="str">
            <v>M6*30内方螺栓(黑锌)</v>
          </cell>
        </row>
        <row r="6698">
          <cell r="B6698" t="str">
            <v>BFA0000459</v>
          </cell>
          <cell r="C6698" t="str">
            <v>M6*30内方螺栓(黑锌)</v>
          </cell>
        </row>
        <row r="6699">
          <cell r="B6699" t="str">
            <v>BFA0000035</v>
          </cell>
          <cell r="C6699" t="str">
            <v>自攻钉十字螺栓M6*25</v>
          </cell>
        </row>
        <row r="6700">
          <cell r="B6700" t="str">
            <v>BFA0000035</v>
          </cell>
          <cell r="C6700" t="str">
            <v>自攻钉十字螺栓M6*25</v>
          </cell>
        </row>
        <row r="6701">
          <cell r="B6701" t="str">
            <v>TSY0000258</v>
          </cell>
          <cell r="C6701" t="str">
            <v>卡条KT-16-95</v>
          </cell>
        </row>
        <row r="6702">
          <cell r="B6702" t="str">
            <v>BCL0000025</v>
          </cell>
          <cell r="C6702" t="str">
            <v>靠背背板卡扣</v>
          </cell>
        </row>
        <row r="6703">
          <cell r="B6703" t="str">
            <v>SHT0013907</v>
          </cell>
          <cell r="C6703" t="str">
            <v>防护波纹管</v>
          </cell>
        </row>
        <row r="6704">
          <cell r="B6704" t="str">
            <v>SHT0013907</v>
          </cell>
          <cell r="C6704" t="str">
            <v>防护波纹管</v>
          </cell>
        </row>
        <row r="6705">
          <cell r="B6705" t="str">
            <v>BFA0000130</v>
          </cell>
          <cell r="C6705" t="str">
            <v>M8*20六角头螺栓</v>
          </cell>
        </row>
        <row r="6706">
          <cell r="B6706" t="str">
            <v>BFA0000130</v>
          </cell>
          <cell r="C6706" t="str">
            <v>M8*20六角头螺栓</v>
          </cell>
        </row>
        <row r="6707">
          <cell r="B6707" t="str">
            <v>BFA0000130</v>
          </cell>
          <cell r="C6707" t="str">
            <v>M8*20六角头螺栓</v>
          </cell>
        </row>
        <row r="6708">
          <cell r="B6708" t="str">
            <v>BFA0000018</v>
          </cell>
          <cell r="C6708" t="str">
            <v>内六角圆柱头螺钉</v>
          </cell>
        </row>
        <row r="6709">
          <cell r="B6709" t="str">
            <v>BFA0000018</v>
          </cell>
          <cell r="C6709" t="str">
            <v>内六角圆柱头螺钉</v>
          </cell>
        </row>
        <row r="6710">
          <cell r="B6710" t="str">
            <v>TSY0000681</v>
          </cell>
          <cell r="C6710" t="str">
            <v>板条KT-15-105</v>
          </cell>
        </row>
        <row r="6711">
          <cell r="B6711" t="str">
            <v>TSY0010178</v>
          </cell>
          <cell r="C6711" t="str">
            <v>KT-135-2-27-150</v>
          </cell>
        </row>
        <row r="6712">
          <cell r="B6712" t="str">
            <v>BFA0000328</v>
          </cell>
          <cell r="C6712" t="str">
            <v>平头铆钉</v>
          </cell>
        </row>
        <row r="6713">
          <cell r="B6713" t="str">
            <v>BFA0000585</v>
          </cell>
          <cell r="C6713" t="str">
            <v>平垫Φ16*3.0</v>
          </cell>
        </row>
        <row r="6714">
          <cell r="B6714" t="str">
            <v>SHT0001136</v>
          </cell>
          <cell r="C6714" t="str">
            <v>罩壳卡片</v>
          </cell>
        </row>
        <row r="6715">
          <cell r="B6715" t="str">
            <v>BAS0000023</v>
          </cell>
          <cell r="C6715" t="str">
            <v>轴套</v>
          </cell>
        </row>
        <row r="6716">
          <cell r="B6716" t="str">
            <v>BAS0000023</v>
          </cell>
          <cell r="C6716" t="str">
            <v>轴套</v>
          </cell>
        </row>
        <row r="6717">
          <cell r="B6717" t="str">
            <v>TSY0010220</v>
          </cell>
          <cell r="C6717" t="str">
            <v>吊紧带</v>
          </cell>
        </row>
        <row r="6718">
          <cell r="B6718" t="str">
            <v>TSY0010436</v>
          </cell>
          <cell r="C6718" t="str">
            <v>箭型条105mm</v>
          </cell>
        </row>
        <row r="6719">
          <cell r="B6719" t="str">
            <v>RCA0000085</v>
          </cell>
          <cell r="C6719" t="str">
            <v>铰链衬碗</v>
          </cell>
        </row>
        <row r="6720">
          <cell r="B6720" t="str">
            <v>TMA0000170</v>
          </cell>
          <cell r="C6720" t="str">
            <v>1780小垫片</v>
          </cell>
        </row>
        <row r="6721">
          <cell r="B6721" t="str">
            <v>SLT0000062</v>
          </cell>
          <cell r="C6721" t="str">
            <v>M3司机滑轨主手柄富康</v>
          </cell>
        </row>
        <row r="6722">
          <cell r="B6722" t="str">
            <v>BCL0000045</v>
          </cell>
          <cell r="C6722" t="str">
            <v>6486灯泡安装卡子</v>
          </cell>
        </row>
        <row r="6723">
          <cell r="B6723" t="str">
            <v>RIM0000075</v>
          </cell>
          <cell r="C6723" t="str">
            <v>1029室灯泡卡子</v>
          </cell>
        </row>
        <row r="6724">
          <cell r="B6724" t="str">
            <v>BFA0000302</v>
          </cell>
          <cell r="C6724" t="str">
            <v>弹性圆柱销φ4*60</v>
          </cell>
        </row>
        <row r="6725">
          <cell r="B6725" t="str">
            <v>BFA0000302</v>
          </cell>
          <cell r="C6725" t="str">
            <v>弹性圆柱销φ4*60</v>
          </cell>
        </row>
        <row r="6726">
          <cell r="B6726" t="str">
            <v>BFA0000044</v>
          </cell>
          <cell r="C6726" t="str">
            <v>M8*20六角头螺栓</v>
          </cell>
        </row>
        <row r="6727">
          <cell r="B6727" t="str">
            <v>BFA0000484</v>
          </cell>
          <cell r="C6727" t="str">
            <v>∮16*2平垫</v>
          </cell>
        </row>
        <row r="6728">
          <cell r="B6728" t="str">
            <v>BFA0000484</v>
          </cell>
          <cell r="C6728" t="str">
            <v>∮16*2平垫</v>
          </cell>
        </row>
        <row r="6729">
          <cell r="B6729" t="str">
            <v>BFA0000485</v>
          </cell>
          <cell r="C6729" t="str">
            <v>φ16*1平垫</v>
          </cell>
        </row>
        <row r="6730">
          <cell r="B6730" t="str">
            <v>BFA0000485</v>
          </cell>
          <cell r="C6730" t="str">
            <v>φ16*1平垫</v>
          </cell>
        </row>
        <row r="6731">
          <cell r="B6731" t="str">
            <v>BAS0000037</v>
          </cell>
          <cell r="C6731" t="str">
            <v>后安装板固定轴套</v>
          </cell>
        </row>
        <row r="6732">
          <cell r="B6732" t="str">
            <v>BAS0000038</v>
          </cell>
          <cell r="C6732" t="str">
            <v>滑块固定板轴套</v>
          </cell>
        </row>
        <row r="6733">
          <cell r="B6733" t="str">
            <v>BFA0000020</v>
          </cell>
          <cell r="C6733" t="str">
            <v>大平垫圈</v>
          </cell>
        </row>
        <row r="6734">
          <cell r="B6734" t="str">
            <v>REM0001783</v>
          </cell>
          <cell r="C6734" t="str">
            <v>北奔小碗</v>
          </cell>
        </row>
        <row r="6735">
          <cell r="B6735" t="str">
            <v>SHT0001152</v>
          </cell>
          <cell r="C6735" t="str">
            <v>上框前横梁加强片</v>
          </cell>
        </row>
        <row r="6736">
          <cell r="B6736" t="str">
            <v>SHT0001455</v>
          </cell>
          <cell r="C6736" t="str">
            <v>内绞架加强片</v>
          </cell>
        </row>
        <row r="6737">
          <cell r="B6737" t="str">
            <v>REM0001064</v>
          </cell>
          <cell r="C6737" t="str">
            <v>F2400右下镜座胶垫</v>
          </cell>
        </row>
        <row r="6738">
          <cell r="B6738" t="str">
            <v>BFA0000566</v>
          </cell>
          <cell r="C6738" t="str">
            <v>阻尼器垫片</v>
          </cell>
        </row>
        <row r="6739">
          <cell r="B6739" t="str">
            <v>SLT0001703</v>
          </cell>
          <cell r="C6739" t="str">
            <v>主驾靠背泡沫预埋钢丝B</v>
          </cell>
        </row>
        <row r="6740">
          <cell r="B6740" t="str">
            <v>SLT0001704</v>
          </cell>
          <cell r="C6740" t="str">
            <v>主驾靠背泡沫预埋钢丝A</v>
          </cell>
        </row>
        <row r="6741">
          <cell r="B6741" t="str">
            <v>TSY0000126</v>
          </cell>
          <cell r="C6741" t="str">
            <v>板条KT-15-90</v>
          </cell>
        </row>
        <row r="6742">
          <cell r="B6742" t="str">
            <v>REM0000687</v>
          </cell>
          <cell r="C6742" t="str">
            <v>M20胶条</v>
          </cell>
        </row>
        <row r="6743">
          <cell r="B6743" t="str">
            <v>RIM0000018</v>
          </cell>
          <cell r="C6743" t="str">
            <v>18D胶条</v>
          </cell>
        </row>
        <row r="6744">
          <cell r="B6744" t="str">
            <v>BFA0010026</v>
          </cell>
          <cell r="C6744" t="str">
            <v>大垫圈</v>
          </cell>
        </row>
        <row r="6745">
          <cell r="B6745" t="str">
            <v>TMA0000583</v>
          </cell>
          <cell r="C6745" t="str">
            <v>300*400气泡片</v>
          </cell>
        </row>
        <row r="6746">
          <cell r="B6746" t="str">
            <v>BFA0000388</v>
          </cell>
          <cell r="C6746" t="str">
            <v>盘簧钩销</v>
          </cell>
        </row>
        <row r="6747">
          <cell r="B6747" t="str">
            <v>BFA0000589</v>
          </cell>
          <cell r="C6747" t="str">
            <v>大帽抽芯铆钉4.8*16</v>
          </cell>
        </row>
        <row r="6748">
          <cell r="B6748" t="str">
            <v>SLT0000060</v>
          </cell>
          <cell r="C6748" t="str">
            <v>侧上钢丝</v>
          </cell>
        </row>
        <row r="6749">
          <cell r="B6749" t="str">
            <v>SLT0000102</v>
          </cell>
          <cell r="C6749" t="str">
            <v>靠背卡面钢丝1</v>
          </cell>
        </row>
        <row r="6750">
          <cell r="B6750" t="str">
            <v>TSY0010147</v>
          </cell>
          <cell r="C6750" t="str">
            <v>箭型条95cm</v>
          </cell>
        </row>
        <row r="6751">
          <cell r="B6751" t="str">
            <v>BFA0000460</v>
          </cell>
          <cell r="C6751" t="str">
            <v>M6*30外方螺栓</v>
          </cell>
        </row>
        <row r="6752">
          <cell r="B6752" t="str">
            <v>BFA0000575</v>
          </cell>
          <cell r="C6752" t="str">
            <v>Φ6*40内方螺丝</v>
          </cell>
        </row>
        <row r="6753">
          <cell r="B6753" t="str">
            <v>BFA0000460</v>
          </cell>
          <cell r="C6753" t="str">
            <v>M6*30外方螺栓</v>
          </cell>
        </row>
        <row r="6754">
          <cell r="B6754" t="str">
            <v>BFA0000575</v>
          </cell>
          <cell r="C6754" t="str">
            <v>Φ6*40内方螺丝</v>
          </cell>
        </row>
        <row r="6755">
          <cell r="B6755" t="str">
            <v>DCL0000278</v>
          </cell>
          <cell r="C6755" t="str">
            <v>M6不锈钢螺母</v>
          </cell>
        </row>
        <row r="6756">
          <cell r="B6756" t="str">
            <v>REM0000807</v>
          </cell>
          <cell r="C6756" t="str">
            <v>装箱单</v>
          </cell>
        </row>
        <row r="6757">
          <cell r="B6757" t="str">
            <v>TAT0000084</v>
          </cell>
          <cell r="C6757" t="str">
            <v>不干胶合格证</v>
          </cell>
        </row>
        <row r="6758">
          <cell r="B6758" t="str">
            <v>BFA0000584</v>
          </cell>
          <cell r="C6758" t="str">
            <v>4.8*42盘头自攻钉</v>
          </cell>
        </row>
        <row r="6759">
          <cell r="B6759" t="str">
            <v>BFA0000584</v>
          </cell>
          <cell r="C6759" t="str">
            <v>4.8*42盘头自攻钉</v>
          </cell>
        </row>
        <row r="6760">
          <cell r="B6760" t="str">
            <v>TMA0000226</v>
          </cell>
          <cell r="C6760" t="str">
            <v>1780小盒</v>
          </cell>
        </row>
        <row r="6761">
          <cell r="B6761" t="str">
            <v>BAS0000079</v>
          </cell>
          <cell r="C6761" t="str">
            <v>塑胶轴胶套A侧翻用</v>
          </cell>
        </row>
        <row r="6762">
          <cell r="B6762" t="str">
            <v>BFA0000196</v>
          </cell>
          <cell r="C6762" t="str">
            <v>十字圆头自攻4.8*45</v>
          </cell>
        </row>
        <row r="6763">
          <cell r="B6763" t="str">
            <v>BFA0000580</v>
          </cell>
          <cell r="C6763" t="str">
            <v>元机自攻4.8*52</v>
          </cell>
        </row>
        <row r="6764">
          <cell r="B6764" t="str">
            <v>BFA0000196</v>
          </cell>
          <cell r="C6764" t="str">
            <v>十字圆头自攻4.8*45</v>
          </cell>
        </row>
        <row r="6765">
          <cell r="B6765" t="str">
            <v>BFA0000580</v>
          </cell>
          <cell r="C6765" t="str">
            <v>元机自攻4.8*52</v>
          </cell>
        </row>
        <row r="6766">
          <cell r="B6766" t="str">
            <v>SHT0001102</v>
          </cell>
          <cell r="C6766" t="str">
            <v>支撑连杆板1衬套</v>
          </cell>
        </row>
        <row r="6767">
          <cell r="B6767" t="str">
            <v>REM0001806</v>
          </cell>
          <cell r="C6767" t="str">
            <v>豪泺小碗</v>
          </cell>
        </row>
        <row r="6768">
          <cell r="B6768" t="str">
            <v>RIM0000072</v>
          </cell>
          <cell r="C6768" t="str">
            <v>1028室铁件</v>
          </cell>
        </row>
        <row r="6769">
          <cell r="B6769" t="str">
            <v>SCS0005598</v>
          </cell>
          <cell r="C6769" t="str">
            <v>挂簧钩</v>
          </cell>
        </row>
        <row r="6770">
          <cell r="B6770" t="str">
            <v>BAS0000031</v>
          </cell>
          <cell r="C6770" t="str">
            <v>尼龙衬套</v>
          </cell>
        </row>
        <row r="6771">
          <cell r="B6771" t="str">
            <v>REM0001905</v>
          </cell>
          <cell r="C6771" t="str">
            <v>欧曼重卡防水帽</v>
          </cell>
        </row>
        <row r="6772">
          <cell r="B6772" t="str">
            <v>BAS0000043</v>
          </cell>
          <cell r="C6772" t="str">
            <v>尼龙衬套</v>
          </cell>
        </row>
        <row r="6773">
          <cell r="B6773" t="str">
            <v>BFA0000461</v>
          </cell>
          <cell r="C6773" t="str">
            <v>M6*35十一字螺栓</v>
          </cell>
        </row>
        <row r="6774">
          <cell r="B6774" t="str">
            <v>BFA0000461</v>
          </cell>
          <cell r="C6774" t="str">
            <v>M6*35十一字螺栓</v>
          </cell>
        </row>
        <row r="6775">
          <cell r="B6775" t="str">
            <v>BFA0000809</v>
          </cell>
          <cell r="C6775" t="str">
            <v>5.5*13黑锌自攻螺丝</v>
          </cell>
        </row>
        <row r="6776">
          <cell r="B6776" t="str">
            <v>BFA0000180</v>
          </cell>
          <cell r="C6776" t="str">
            <v>元字十字钉4*45白</v>
          </cell>
        </row>
        <row r="6777">
          <cell r="B6777" t="str">
            <v>REM0000793</v>
          </cell>
          <cell r="C6777" t="str">
            <v>C30D毛毡</v>
          </cell>
        </row>
        <row r="6778">
          <cell r="B6778" t="str">
            <v>BFA0000180</v>
          </cell>
          <cell r="C6778" t="str">
            <v>元字十字钉4*45白</v>
          </cell>
        </row>
        <row r="6779">
          <cell r="B6779" t="str">
            <v>REM0001634</v>
          </cell>
          <cell r="C6779" t="str">
            <v>1475尼龙弹垫</v>
          </cell>
        </row>
        <row r="6780">
          <cell r="B6780" t="str">
            <v>BFA0000308</v>
          </cell>
          <cell r="C6780" t="str">
            <v>开口挡圈</v>
          </cell>
        </row>
        <row r="6781">
          <cell r="B6781" t="str">
            <v>BFA0000308</v>
          </cell>
          <cell r="C6781" t="str">
            <v>开口挡圈</v>
          </cell>
        </row>
        <row r="6782">
          <cell r="B6782" t="str">
            <v>BFA0000292</v>
          </cell>
          <cell r="C6782" t="str">
            <v>φ4.2*16元机自攻螺丝</v>
          </cell>
        </row>
        <row r="6783">
          <cell r="B6783" t="str">
            <v>BFA0000292</v>
          </cell>
          <cell r="C6783" t="str">
            <v>φ4.2*16元机自攻螺丝</v>
          </cell>
        </row>
        <row r="6784">
          <cell r="B6784" t="str">
            <v>SLT0010758</v>
          </cell>
          <cell r="C6784" t="str">
            <v>驾驶员靠背泡沫预埋钢丝D</v>
          </cell>
        </row>
        <row r="6785">
          <cell r="B6785" t="str">
            <v>SLT0010766</v>
          </cell>
          <cell r="C6785" t="str">
            <v>驾驶员座垫泡沫预埋钢丝C</v>
          </cell>
        </row>
        <row r="6786">
          <cell r="B6786" t="str">
            <v>BFA0000292</v>
          </cell>
          <cell r="C6786" t="str">
            <v>φ4.2*16元机自攻螺丝</v>
          </cell>
        </row>
        <row r="6787">
          <cell r="B6787" t="str">
            <v>RCA0000199</v>
          </cell>
          <cell r="C6787" t="str">
            <v>卡钉</v>
          </cell>
        </row>
        <row r="6788">
          <cell r="B6788" t="str">
            <v>RCA0000202</v>
          </cell>
          <cell r="C6788" t="str">
            <v>卡扣</v>
          </cell>
        </row>
        <row r="6789">
          <cell r="B6789" t="str">
            <v>REM0001733</v>
          </cell>
          <cell r="C6789" t="str">
            <v>欧马可镜座垫圈</v>
          </cell>
        </row>
        <row r="6790">
          <cell r="B6790" t="str">
            <v>BFA0000396</v>
          </cell>
          <cell r="C6790" t="str">
            <v>内六角圆柱头螺钉</v>
          </cell>
        </row>
        <row r="6791">
          <cell r="B6791" t="str">
            <v>BCL0000048</v>
          </cell>
          <cell r="C6791" t="str">
            <v>塑料铆钉(卡扣)</v>
          </cell>
        </row>
        <row r="6792">
          <cell r="B6792" t="str">
            <v>BFA0000003</v>
          </cell>
          <cell r="C6792" t="str">
            <v>F扣</v>
          </cell>
        </row>
        <row r="6793">
          <cell r="B6793" t="str">
            <v>BFA0000003</v>
          </cell>
          <cell r="C6793" t="str">
            <v>F扣</v>
          </cell>
        </row>
        <row r="6794">
          <cell r="B6794" t="str">
            <v>TSY0000184</v>
          </cell>
          <cell r="C6794" t="str">
            <v>板条KT-15-80</v>
          </cell>
        </row>
        <row r="6795">
          <cell r="B6795" t="str">
            <v>REM0002068</v>
          </cell>
          <cell r="C6795" t="str">
            <v>￠3.5护管</v>
          </cell>
        </row>
        <row r="6796">
          <cell r="B6796" t="str">
            <v>TSY0000061</v>
          </cell>
          <cell r="C6796" t="str">
            <v>板条KT-15-65</v>
          </cell>
        </row>
        <row r="6797">
          <cell r="B6797" t="str">
            <v>REM0001740</v>
          </cell>
          <cell r="C6797" t="str">
            <v>奥铃小碗</v>
          </cell>
        </row>
        <row r="6798">
          <cell r="B6798" t="str">
            <v>REM0001978</v>
          </cell>
          <cell r="C6798" t="str">
            <v>欧马可小碗</v>
          </cell>
        </row>
        <row r="6799">
          <cell r="B6799" t="str">
            <v>SHT0002036</v>
          </cell>
          <cell r="C6799" t="str">
            <v>夹簧片</v>
          </cell>
        </row>
        <row r="6800">
          <cell r="B6800" t="str">
            <v>BFA0000500</v>
          </cell>
          <cell r="C6800" t="str">
            <v>M8锁紧螺母(黑锌)</v>
          </cell>
        </row>
        <row r="6801">
          <cell r="B6801" t="str">
            <v>BFA0000500</v>
          </cell>
          <cell r="C6801" t="str">
            <v>M8锁紧螺母(黑锌)</v>
          </cell>
        </row>
        <row r="6802">
          <cell r="B6802" t="str">
            <v>TSY0000306</v>
          </cell>
          <cell r="C6802" t="str">
            <v>拉型布55mm</v>
          </cell>
        </row>
        <row r="6803">
          <cell r="B6803" t="str">
            <v>SLT0002718</v>
          </cell>
          <cell r="C6803" t="str">
            <v>靠背蛇簧</v>
          </cell>
        </row>
        <row r="6804">
          <cell r="B6804" t="str">
            <v>BFA0000025</v>
          </cell>
          <cell r="C6804" t="str">
            <v>平垫14*1</v>
          </cell>
        </row>
        <row r="6805">
          <cell r="B6805" t="str">
            <v>TSY0010171</v>
          </cell>
          <cell r="C6805" t="str">
            <v>吊紧带110*27</v>
          </cell>
        </row>
        <row r="6806">
          <cell r="B6806" t="str">
            <v>BFA0000004</v>
          </cell>
          <cell r="C6806" t="str">
            <v>4*200扎带</v>
          </cell>
        </row>
        <row r="6807">
          <cell r="B6807" t="str">
            <v>BFA0000004</v>
          </cell>
          <cell r="C6807" t="str">
            <v>4*200扎带</v>
          </cell>
        </row>
        <row r="6808">
          <cell r="B6808" t="str">
            <v>BFA0000004</v>
          </cell>
          <cell r="C6808" t="str">
            <v>4*200扎带</v>
          </cell>
        </row>
        <row r="6809">
          <cell r="B6809" t="str">
            <v>BFA0000403</v>
          </cell>
          <cell r="C6809" t="str">
            <v>弹性圆柱销（φ5*25）</v>
          </cell>
        </row>
        <row r="6810">
          <cell r="B6810" t="str">
            <v>SHT0002650</v>
          </cell>
          <cell r="C6810" t="str">
            <v>亮白PET标签</v>
          </cell>
        </row>
        <row r="6811">
          <cell r="B6811" t="str">
            <v>BFA0000669</v>
          </cell>
          <cell r="C6811" t="str">
            <v>平垫圈</v>
          </cell>
        </row>
        <row r="6812">
          <cell r="B6812" t="str">
            <v>BFA0000669</v>
          </cell>
          <cell r="C6812" t="str">
            <v>平垫圈</v>
          </cell>
        </row>
        <row r="6813">
          <cell r="B6813" t="str">
            <v>BSP0000057</v>
          </cell>
          <cell r="C6813" t="str">
            <v>C型卡簧φ10</v>
          </cell>
        </row>
        <row r="6814">
          <cell r="B6814" t="str">
            <v>TMA0000186</v>
          </cell>
          <cell r="C6814" t="str">
            <v>华菱二维码</v>
          </cell>
        </row>
        <row r="6815">
          <cell r="B6815" t="str">
            <v>SHT0000534</v>
          </cell>
          <cell r="C6815" t="str">
            <v>H4橡胶垫</v>
          </cell>
        </row>
        <row r="6816">
          <cell r="B6816" t="str">
            <v>TSY0000156</v>
          </cell>
          <cell r="C6816" t="str">
            <v>板条KT-39-85</v>
          </cell>
        </row>
        <row r="6817">
          <cell r="B6817" t="str">
            <v>SHT0000534</v>
          </cell>
          <cell r="C6817" t="str">
            <v>H4橡胶垫</v>
          </cell>
        </row>
        <row r="6818">
          <cell r="B6818" t="str">
            <v>SLT0001705</v>
          </cell>
          <cell r="C6818" t="str">
            <v>副驾靠背合棉预埋钢丝D</v>
          </cell>
        </row>
        <row r="6819">
          <cell r="B6819" t="str">
            <v>BFA0000769</v>
          </cell>
          <cell r="C6819" t="str">
            <v>M6全金属法兰面自锁螺母</v>
          </cell>
        </row>
        <row r="6820">
          <cell r="B6820" t="str">
            <v>BFA0000769</v>
          </cell>
          <cell r="C6820" t="str">
            <v>M6全金属法兰面自锁螺母</v>
          </cell>
        </row>
        <row r="6821">
          <cell r="B6821" t="str">
            <v>BFA0000540</v>
          </cell>
          <cell r="C6821" t="str">
            <v>元机十字钉6*12</v>
          </cell>
        </row>
        <row r="6822">
          <cell r="B6822" t="str">
            <v>REM0001663</v>
          </cell>
          <cell r="C6822" t="str">
            <v>1780薄胶堵</v>
          </cell>
        </row>
        <row r="6823">
          <cell r="B6823" t="str">
            <v>BFA0000540</v>
          </cell>
          <cell r="C6823" t="str">
            <v>元机十字钉6*12</v>
          </cell>
        </row>
        <row r="6824">
          <cell r="B6824" t="str">
            <v>BFA0000496</v>
          </cell>
          <cell r="C6824" t="str">
            <v>M6*20十字盘头螺栓</v>
          </cell>
        </row>
        <row r="6825">
          <cell r="B6825" t="str">
            <v>RCA0000090</v>
          </cell>
          <cell r="C6825" t="str">
            <v>门灯堵板</v>
          </cell>
        </row>
        <row r="6826">
          <cell r="B6826" t="str">
            <v>BFA0000496</v>
          </cell>
          <cell r="C6826" t="str">
            <v>M6*20十字盘头螺栓</v>
          </cell>
        </row>
        <row r="6827">
          <cell r="B6827" t="str">
            <v>SLT0001698</v>
          </cell>
          <cell r="C6827" t="str">
            <v>副驾靠背合棉预埋钢丝A</v>
          </cell>
        </row>
        <row r="6828">
          <cell r="B6828" t="str">
            <v>REM0002067</v>
          </cell>
          <cell r="C6828" t="str">
            <v>∮2*7铜空芯</v>
          </cell>
        </row>
        <row r="6829">
          <cell r="B6829" t="str">
            <v>BFA0000853</v>
          </cell>
          <cell r="C6829" t="str">
            <v>φ5*28平机十字螺丝</v>
          </cell>
        </row>
        <row r="6830">
          <cell r="B6830" t="str">
            <v>BFA0010098</v>
          </cell>
          <cell r="C6830" t="str">
            <v>平垫圈</v>
          </cell>
        </row>
        <row r="6831">
          <cell r="B6831" t="str">
            <v>SHT0010016</v>
          </cell>
          <cell r="C6831" t="str">
            <v>气动腰托按钮堵盖</v>
          </cell>
        </row>
        <row r="6832">
          <cell r="B6832" t="str">
            <v>BFA0000339</v>
          </cell>
          <cell r="C6832" t="str">
            <v>301铆钉</v>
          </cell>
        </row>
        <row r="6833">
          <cell r="B6833" t="str">
            <v>TSY0000309</v>
          </cell>
          <cell r="C6833" t="str">
            <v>扣条KT-17-20</v>
          </cell>
        </row>
        <row r="6834">
          <cell r="B6834" t="str">
            <v>BCL0000008</v>
          </cell>
          <cell r="C6834" t="str">
            <v>网簧固定卡扣</v>
          </cell>
        </row>
        <row r="6835">
          <cell r="B6835" t="str">
            <v>BCL0000008</v>
          </cell>
          <cell r="C6835" t="str">
            <v>网簧固定卡扣</v>
          </cell>
        </row>
        <row r="6836">
          <cell r="B6836" t="str">
            <v>TSY0010221</v>
          </cell>
          <cell r="C6836" t="str">
            <v>吊紧带</v>
          </cell>
        </row>
        <row r="6837">
          <cell r="B6837" t="str">
            <v>REM0001650</v>
          </cell>
          <cell r="C6837" t="str">
            <v>仿丰田小碗</v>
          </cell>
        </row>
        <row r="6838">
          <cell r="B6838" t="str">
            <v>TMA0000084</v>
          </cell>
          <cell r="C6838" t="str">
            <v>出口澳洲接头件包装袋</v>
          </cell>
        </row>
        <row r="6839">
          <cell r="B6839" t="str">
            <v>BFA0000390</v>
          </cell>
          <cell r="C6839" t="str">
            <v>开口挡圈Ф10</v>
          </cell>
        </row>
        <row r="6840">
          <cell r="B6840" t="str">
            <v>BFA0000457</v>
          </cell>
          <cell r="C6840" t="str">
            <v>M6*20沉头螺钉</v>
          </cell>
        </row>
        <row r="6841">
          <cell r="B6841" t="str">
            <v>BFA0000457</v>
          </cell>
          <cell r="C6841" t="str">
            <v>M6*20沉头螺钉</v>
          </cell>
        </row>
        <row r="6842">
          <cell r="B6842" t="str">
            <v>BFA0000203</v>
          </cell>
          <cell r="C6842" t="str">
            <v>十字圆头自攻4.8*25</v>
          </cell>
        </row>
        <row r="6843">
          <cell r="B6843" t="str">
            <v>BFA0000455</v>
          </cell>
          <cell r="C6843" t="str">
            <v>M5*35十一字螺栓</v>
          </cell>
        </row>
        <row r="6844">
          <cell r="B6844" t="str">
            <v>BFA0000528</v>
          </cell>
          <cell r="C6844" t="str">
            <v>平机十字钉5*12黑锌</v>
          </cell>
        </row>
        <row r="6845">
          <cell r="B6845" t="str">
            <v>REM0002066</v>
          </cell>
          <cell r="C6845" t="str">
            <v>￠2*6铜空芯</v>
          </cell>
        </row>
        <row r="6846">
          <cell r="B6846" t="str">
            <v>BFA0000203</v>
          </cell>
          <cell r="C6846" t="str">
            <v>十字圆头自攻4.8*25</v>
          </cell>
        </row>
        <row r="6847">
          <cell r="B6847" t="str">
            <v>BFA0000455</v>
          </cell>
          <cell r="C6847" t="str">
            <v>M5*35十一字螺栓</v>
          </cell>
        </row>
        <row r="6848">
          <cell r="B6848" t="str">
            <v>BFA0000528</v>
          </cell>
          <cell r="C6848" t="str">
            <v>平机十字钉5*12黑锌</v>
          </cell>
        </row>
        <row r="6849">
          <cell r="B6849" t="str">
            <v>BFA0000532</v>
          </cell>
          <cell r="C6849" t="str">
            <v>M5*12盘头达克罗</v>
          </cell>
        </row>
        <row r="6850">
          <cell r="B6850" t="str">
            <v>BFA0000532</v>
          </cell>
          <cell r="C6850" t="str">
            <v>M5*12盘头达克罗</v>
          </cell>
        </row>
        <row r="6851">
          <cell r="B6851" t="str">
            <v>TSY0010099</v>
          </cell>
          <cell r="C6851" t="str">
            <v>箭型条65cm</v>
          </cell>
        </row>
        <row r="6852">
          <cell r="B6852" t="str">
            <v>BFA0000571</v>
          </cell>
          <cell r="C6852" t="str">
            <v>元机自攻3*50</v>
          </cell>
        </row>
        <row r="6853">
          <cell r="B6853" t="str">
            <v>BFA0000571</v>
          </cell>
          <cell r="C6853" t="str">
            <v>元机自攻3*50</v>
          </cell>
        </row>
        <row r="6854">
          <cell r="B6854" t="str">
            <v>BFA0000146</v>
          </cell>
          <cell r="C6854" t="str">
            <v>φ10平垫(黑达克罗)</v>
          </cell>
        </row>
        <row r="6855">
          <cell r="B6855" t="str">
            <v>RCA0000200</v>
          </cell>
          <cell r="C6855" t="str">
            <v>卡扣</v>
          </cell>
        </row>
        <row r="6856">
          <cell r="B6856" t="str">
            <v>BFA0000146</v>
          </cell>
          <cell r="C6856" t="str">
            <v>φ10平垫(黑达克罗)</v>
          </cell>
        </row>
        <row r="6857">
          <cell r="B6857" t="str">
            <v>TSY0000079</v>
          </cell>
          <cell r="C6857" t="str">
            <v>板条KT-39-65</v>
          </cell>
        </row>
        <row r="6858">
          <cell r="B6858" t="str">
            <v>BFA0000207</v>
          </cell>
          <cell r="C6858" t="str">
            <v>元机自攻钉4.2*38</v>
          </cell>
        </row>
        <row r="6859">
          <cell r="B6859" t="str">
            <v>BFA0000207</v>
          </cell>
          <cell r="C6859" t="str">
            <v>元机自攻钉4.2*38</v>
          </cell>
        </row>
        <row r="6860">
          <cell r="B6860" t="str">
            <v>BFA0000238</v>
          </cell>
          <cell r="C6860" t="str">
            <v>M5*30沉头十字螺栓</v>
          </cell>
        </row>
        <row r="6861">
          <cell r="B6861" t="str">
            <v>BFA0000238</v>
          </cell>
          <cell r="C6861" t="str">
            <v>M5*30沉头十字螺栓</v>
          </cell>
        </row>
        <row r="6862">
          <cell r="B6862" t="str">
            <v>BFA0000145</v>
          </cell>
          <cell r="C6862" t="str">
            <v>元机十字钉5*8彩</v>
          </cell>
        </row>
        <row r="6863">
          <cell r="B6863" t="str">
            <v>BFA0000761</v>
          </cell>
          <cell r="C6863" t="str">
            <v>ST4.8*19镀白锌自攻螺钉</v>
          </cell>
        </row>
        <row r="6864">
          <cell r="B6864" t="str">
            <v>BFA0000814</v>
          </cell>
          <cell r="C6864" t="str">
            <v>ST2.9*13梅花盘头自攻螺钉</v>
          </cell>
        </row>
        <row r="6865">
          <cell r="B6865" t="str">
            <v>BFA0000854</v>
          </cell>
          <cell r="C6865" t="str">
            <v>φ10*30外方螺丝黑</v>
          </cell>
        </row>
        <row r="6866">
          <cell r="B6866" t="str">
            <v>REM0003008</v>
          </cell>
          <cell r="C6866" t="str">
            <v>奥驰A密封圈</v>
          </cell>
        </row>
        <row r="6867">
          <cell r="B6867" t="str">
            <v>RIM0000004</v>
          </cell>
          <cell r="C6867" t="str">
            <v>3GD橡胶柱</v>
          </cell>
        </row>
        <row r="6868">
          <cell r="B6868" t="str">
            <v>TST0001572</v>
          </cell>
          <cell r="C6868" t="str">
            <v>右椭圆合格证</v>
          </cell>
        </row>
        <row r="6869">
          <cell r="B6869" t="str">
            <v>BFA0000285</v>
          </cell>
          <cell r="C6869" t="str">
            <v>开口挡圈</v>
          </cell>
        </row>
        <row r="6870">
          <cell r="B6870" t="str">
            <v>BFA0010032</v>
          </cell>
          <cell r="C6870" t="str">
            <v>大垫圈</v>
          </cell>
        </row>
        <row r="6871">
          <cell r="B6871" t="str">
            <v>BFA0000285</v>
          </cell>
          <cell r="C6871" t="str">
            <v>开口挡圈</v>
          </cell>
        </row>
        <row r="6872">
          <cell r="B6872" t="str">
            <v>BFA0010022</v>
          </cell>
          <cell r="C6872" t="str">
            <v>开口挡圈</v>
          </cell>
        </row>
        <row r="6873">
          <cell r="B6873" t="str">
            <v>BFA0010042</v>
          </cell>
          <cell r="C6873" t="str">
            <v>内梅花盘头带介自攻螺钉</v>
          </cell>
        </row>
        <row r="6874">
          <cell r="B6874" t="str">
            <v>BFA0000010</v>
          </cell>
          <cell r="C6874" t="str">
            <v>M8自锁螺母(白)</v>
          </cell>
        </row>
        <row r="6875">
          <cell r="B6875" t="str">
            <v>BFA0000010</v>
          </cell>
          <cell r="C6875" t="str">
            <v>M8自锁螺母(白)</v>
          </cell>
        </row>
        <row r="6876">
          <cell r="B6876" t="str">
            <v>BFA0000010</v>
          </cell>
          <cell r="C6876" t="str">
            <v>M8自锁螺母(白)</v>
          </cell>
        </row>
        <row r="6877">
          <cell r="B6877" t="str">
            <v>RIM0000073</v>
          </cell>
          <cell r="C6877" t="str">
            <v>1029室打铁片(新)</v>
          </cell>
        </row>
        <row r="6878">
          <cell r="B6878" t="str">
            <v>RIM0000074</v>
          </cell>
          <cell r="C6878" t="str">
            <v>1029室打铁片</v>
          </cell>
        </row>
        <row r="6879">
          <cell r="B6879" t="str">
            <v>BFA0000226</v>
          </cell>
          <cell r="C6879" t="str">
            <v>4.2*35元机自攻钉</v>
          </cell>
        </row>
        <row r="6880">
          <cell r="B6880" t="str">
            <v>BFA0000226</v>
          </cell>
          <cell r="C6880" t="str">
            <v>4.2*35元机自攻钉</v>
          </cell>
        </row>
        <row r="6881">
          <cell r="B6881" t="str">
            <v>TMA0000288</v>
          </cell>
          <cell r="C6881" t="str">
            <v>五征条码(防水)</v>
          </cell>
        </row>
        <row r="6882">
          <cell r="B6882" t="str">
            <v>TMA0000371</v>
          </cell>
          <cell r="C6882" t="str">
            <v>左椭圆合格证(出口椭圆合)</v>
          </cell>
        </row>
        <row r="6883">
          <cell r="B6883" t="str">
            <v>TMA0000481</v>
          </cell>
          <cell r="C6883" t="str">
            <v>VT左商标</v>
          </cell>
        </row>
        <row r="6884">
          <cell r="B6884" t="str">
            <v>TMA0000482</v>
          </cell>
          <cell r="C6884" t="str">
            <v>VT右商标</v>
          </cell>
        </row>
        <row r="6885">
          <cell r="B6885" t="str">
            <v>TMA0000483</v>
          </cell>
          <cell r="C6885" t="str">
            <v>H4左商标</v>
          </cell>
        </row>
        <row r="6886">
          <cell r="B6886" t="str">
            <v>TMA0000484</v>
          </cell>
          <cell r="C6886" t="str">
            <v>H4右商标</v>
          </cell>
        </row>
        <row r="6887">
          <cell r="B6887" t="str">
            <v>TMA0000546</v>
          </cell>
          <cell r="C6887" t="str">
            <v>三角合格证</v>
          </cell>
        </row>
        <row r="6888">
          <cell r="B6888" t="str">
            <v>TMA0000553</v>
          </cell>
          <cell r="C6888" t="str">
            <v>一汽军车标识</v>
          </cell>
        </row>
        <row r="6889">
          <cell r="B6889" t="str">
            <v>BFA0000845</v>
          </cell>
          <cell r="C6889" t="str">
            <v>6*16螺丝</v>
          </cell>
        </row>
        <row r="6890">
          <cell r="B6890" t="str">
            <v>BFA0010073</v>
          </cell>
          <cell r="C6890" t="str">
            <v>ST5*16大扁头自攻钉</v>
          </cell>
        </row>
        <row r="6891">
          <cell r="B6891" t="str">
            <v>BFA0010099</v>
          </cell>
          <cell r="C6891" t="str">
            <v>弹簧垫圈</v>
          </cell>
        </row>
        <row r="6892">
          <cell r="B6892" t="str">
            <v>BFA0000480</v>
          </cell>
          <cell r="C6892" t="str">
            <v>φ12弹垫(白)</v>
          </cell>
        </row>
        <row r="6893">
          <cell r="B6893" t="str">
            <v>BFA0000480</v>
          </cell>
          <cell r="C6893" t="str">
            <v>φ12弹垫(白)</v>
          </cell>
        </row>
        <row r="6894">
          <cell r="B6894" t="str">
            <v>BFA0000205</v>
          </cell>
          <cell r="C6894" t="str">
            <v>元机自攻 4.8*16小头</v>
          </cell>
        </row>
        <row r="6895">
          <cell r="B6895" t="str">
            <v>BFA0000205</v>
          </cell>
          <cell r="C6895" t="str">
            <v>元机自攻 4.8*16小头</v>
          </cell>
        </row>
        <row r="6896">
          <cell r="B6896" t="str">
            <v>REM0000822</v>
          </cell>
          <cell r="C6896" t="str">
            <v>C30D扎带</v>
          </cell>
        </row>
        <row r="6897">
          <cell r="B6897" t="str">
            <v>BFA0000154</v>
          </cell>
          <cell r="C6897" t="str">
            <v>元机十字钉5*8达克罗</v>
          </cell>
        </row>
        <row r="6898">
          <cell r="B6898" t="str">
            <v>BFA0000476</v>
          </cell>
          <cell r="C6898" t="str">
            <v>φ10弹垫(黑锌)</v>
          </cell>
        </row>
        <row r="6899">
          <cell r="B6899" t="str">
            <v>BFA0000154</v>
          </cell>
          <cell r="C6899" t="str">
            <v>元机十字钉5*8达克罗</v>
          </cell>
        </row>
        <row r="6900">
          <cell r="B6900" t="str">
            <v>BFA0000476</v>
          </cell>
          <cell r="C6900" t="str">
            <v>φ10弹垫(黑锌)</v>
          </cell>
        </row>
        <row r="6901">
          <cell r="B6901" t="str">
            <v>BFA0000014</v>
          </cell>
          <cell r="C6901" t="str">
            <v>十字槽盘头自攻螺钉-C型</v>
          </cell>
        </row>
        <row r="6902">
          <cell r="B6902" t="str">
            <v>BFA0010076</v>
          </cell>
          <cell r="C6902" t="str">
            <v>圆头割尾自攻钉</v>
          </cell>
        </row>
        <row r="6903">
          <cell r="B6903" t="str">
            <v>BFA0000014</v>
          </cell>
          <cell r="C6903" t="str">
            <v>十字槽盘头自攻螺钉-C型</v>
          </cell>
        </row>
        <row r="6904">
          <cell r="B6904" t="str">
            <v>BFA0000293</v>
          </cell>
          <cell r="C6904" t="str">
            <v>十字槽沉头螺钉</v>
          </cell>
        </row>
        <row r="6905">
          <cell r="B6905" t="str">
            <v>BFA0000293</v>
          </cell>
          <cell r="C6905" t="str">
            <v>十字槽沉头螺钉</v>
          </cell>
        </row>
        <row r="6906">
          <cell r="B6906" t="str">
            <v>BFA0000202</v>
          </cell>
          <cell r="C6906" t="str">
            <v>十字圆头自攻4.2*32</v>
          </cell>
        </row>
        <row r="6907">
          <cell r="B6907" t="str">
            <v>BFA0000202</v>
          </cell>
          <cell r="C6907" t="str">
            <v>十字圆头自攻4.2*32</v>
          </cell>
        </row>
        <row r="6908">
          <cell r="B6908" t="str">
            <v>BFA0000547</v>
          </cell>
          <cell r="C6908" t="str">
            <v>M8螺母</v>
          </cell>
        </row>
        <row r="6909">
          <cell r="B6909" t="str">
            <v>BFA0000844</v>
          </cell>
          <cell r="C6909" t="str">
            <v>5*8内方螺丝</v>
          </cell>
        </row>
        <row r="6910">
          <cell r="B6910" t="str">
            <v>TST0001525</v>
          </cell>
          <cell r="C6910" t="str">
            <v>钻尾丝头</v>
          </cell>
        </row>
        <row r="6911">
          <cell r="B6911" t="str">
            <v>TSY0000874</v>
          </cell>
          <cell r="C6911" t="str">
            <v>吊紧带KT-135-2-435</v>
          </cell>
        </row>
        <row r="6912">
          <cell r="B6912" t="str">
            <v>TSY0010118</v>
          </cell>
          <cell r="C6912" t="str">
            <v>勾条JYG38-2-30mm</v>
          </cell>
        </row>
        <row r="6913">
          <cell r="B6913" t="str">
            <v>TSY0000081</v>
          </cell>
          <cell r="C6913" t="str">
            <v>板条KT-15-45</v>
          </cell>
        </row>
        <row r="6914">
          <cell r="B6914" t="str">
            <v>SCS0005804</v>
          </cell>
          <cell r="C6914" t="str">
            <v>蛇簧胶套</v>
          </cell>
        </row>
        <row r="6915">
          <cell r="B6915" t="str">
            <v>BFA0000421</v>
          </cell>
          <cell r="C6915" t="str">
            <v>十字槽盘头螺钉5*25</v>
          </cell>
        </row>
        <row r="6916">
          <cell r="B6916" t="str">
            <v>BFA0000475</v>
          </cell>
          <cell r="C6916" t="str">
            <v>十字槽盘头螺钉</v>
          </cell>
        </row>
        <row r="6917">
          <cell r="B6917" t="str">
            <v>BFA0000498</v>
          </cell>
          <cell r="C6917" t="str">
            <v>∮8*24大平垫</v>
          </cell>
        </row>
        <row r="6918">
          <cell r="B6918" t="str">
            <v>BFA0000421</v>
          </cell>
          <cell r="C6918" t="str">
            <v>十字槽盘头螺钉5*25</v>
          </cell>
        </row>
        <row r="6919">
          <cell r="B6919" t="str">
            <v>BFA0000475</v>
          </cell>
          <cell r="C6919" t="str">
            <v>十字槽盘头螺钉</v>
          </cell>
        </row>
        <row r="6920">
          <cell r="B6920" t="str">
            <v>BFA0000498</v>
          </cell>
          <cell r="C6920" t="str">
            <v>∮8*24大平垫</v>
          </cell>
        </row>
        <row r="6921">
          <cell r="B6921" t="str">
            <v>BFA0000437</v>
          </cell>
          <cell r="C6921" t="str">
            <v>北奔销子</v>
          </cell>
        </row>
        <row r="6922">
          <cell r="B6922" t="str">
            <v>BFA0000443</v>
          </cell>
          <cell r="C6922" t="str">
            <v>时代S销子</v>
          </cell>
        </row>
        <row r="6923">
          <cell r="B6923" t="str">
            <v>BFA0000518</v>
          </cell>
          <cell r="C6923" t="str">
            <v>焊接六角螺母M8</v>
          </cell>
        </row>
        <row r="6924">
          <cell r="B6924" t="str">
            <v>BFA0000013</v>
          </cell>
          <cell r="C6924" t="str">
            <v>ST4.2*13自攻螺钉达克罗黑</v>
          </cell>
        </row>
        <row r="6925">
          <cell r="B6925" t="str">
            <v>BFA0000013</v>
          </cell>
          <cell r="C6925" t="str">
            <v>ST4.2*13自攻螺钉达克罗黑</v>
          </cell>
        </row>
        <row r="6926">
          <cell r="B6926" t="str">
            <v>BFA0000013</v>
          </cell>
          <cell r="C6926" t="str">
            <v>ST4.2*13自攻螺钉达克罗黑</v>
          </cell>
        </row>
        <row r="6927">
          <cell r="B6927" t="str">
            <v>RIM0000069</v>
          </cell>
          <cell r="C6927" t="str">
            <v>1029室尼龙垫</v>
          </cell>
        </row>
        <row r="6928">
          <cell r="B6928" t="str">
            <v>BFA0000398</v>
          </cell>
          <cell r="C6928" t="str">
            <v>六角头螺母</v>
          </cell>
        </row>
        <row r="6929">
          <cell r="B6929" t="str">
            <v>BFA0000456</v>
          </cell>
          <cell r="C6929" t="str">
            <v>M6*14十字盘头螺栓</v>
          </cell>
        </row>
        <row r="6930">
          <cell r="B6930" t="str">
            <v>BFA0000456</v>
          </cell>
          <cell r="C6930" t="str">
            <v>M6*14十字盘头螺栓</v>
          </cell>
        </row>
        <row r="6931">
          <cell r="B6931" t="str">
            <v>DCL0000501</v>
          </cell>
          <cell r="C6931" t="str">
            <v>（306）条形码5*3</v>
          </cell>
        </row>
        <row r="6932">
          <cell r="B6932" t="str">
            <v>DCL0000501</v>
          </cell>
          <cell r="C6932" t="str">
            <v>（306）条形码5*3</v>
          </cell>
        </row>
        <row r="6933">
          <cell r="B6933" t="str">
            <v>BFA0000295</v>
          </cell>
          <cell r="C6933" t="str">
            <v>十字槽半沉头木螺钉</v>
          </cell>
        </row>
        <row r="6934">
          <cell r="B6934" t="str">
            <v>BFA0000295</v>
          </cell>
          <cell r="C6934" t="str">
            <v>十字槽半沉头木螺钉</v>
          </cell>
        </row>
        <row r="6935">
          <cell r="B6935" t="str">
            <v>TMA0000194</v>
          </cell>
          <cell r="C6935" t="str">
            <v>宽胶带</v>
          </cell>
        </row>
        <row r="6936">
          <cell r="B6936" t="str">
            <v>TMA0000194</v>
          </cell>
          <cell r="C6936" t="str">
            <v>宽胶带</v>
          </cell>
        </row>
        <row r="6937">
          <cell r="B6937" t="str">
            <v>BFA0010041</v>
          </cell>
          <cell r="C6937" t="str">
            <v>H6开口挡圈Φ8</v>
          </cell>
        </row>
        <row r="6938">
          <cell r="B6938" t="str">
            <v>TMA0000003</v>
          </cell>
          <cell r="C6938" t="str">
            <v>100*70标签</v>
          </cell>
        </row>
        <row r="6939">
          <cell r="B6939" t="str">
            <v>BFA0010028</v>
          </cell>
          <cell r="C6939" t="str">
            <v>开口型平圆头抽芯铆钉</v>
          </cell>
        </row>
        <row r="6940">
          <cell r="B6940" t="str">
            <v>BFA0010041</v>
          </cell>
          <cell r="C6940" t="str">
            <v>H6开口挡圈Φ8</v>
          </cell>
        </row>
        <row r="6941">
          <cell r="B6941" t="str">
            <v>BFA0000182</v>
          </cell>
          <cell r="C6941" t="str">
            <v>锁母M4</v>
          </cell>
        </row>
        <row r="6942">
          <cell r="B6942" t="str">
            <v>BFA0000182</v>
          </cell>
          <cell r="C6942" t="str">
            <v>锁母M4</v>
          </cell>
        </row>
        <row r="6943">
          <cell r="B6943" t="str">
            <v>BFA0000405</v>
          </cell>
          <cell r="C6943" t="str">
            <v>弹性圆柱销（φ4*20）</v>
          </cell>
        </row>
        <row r="6944">
          <cell r="B6944" t="str">
            <v>BFA0000503</v>
          </cell>
          <cell r="C6944" t="str">
            <v>φ10尼龙垫</v>
          </cell>
        </row>
        <row r="6945">
          <cell r="B6945" t="str">
            <v>BFA0000016</v>
          </cell>
          <cell r="C6945" t="str">
            <v>6*16元机十字钉</v>
          </cell>
        </row>
        <row r="6946">
          <cell r="B6946" t="str">
            <v>BFA0000016</v>
          </cell>
          <cell r="C6946" t="str">
            <v>6*16元机十字钉</v>
          </cell>
        </row>
        <row r="6947">
          <cell r="B6947" t="str">
            <v>BFA0000016</v>
          </cell>
          <cell r="C6947" t="str">
            <v>6*16元机十字钉</v>
          </cell>
        </row>
        <row r="6948">
          <cell r="B6948" t="str">
            <v>BFA0000021</v>
          </cell>
          <cell r="C6948" t="str">
            <v>十字自攻钉ST4.8*16</v>
          </cell>
        </row>
        <row r="6949">
          <cell r="B6949" t="str">
            <v>BFA0000021</v>
          </cell>
          <cell r="C6949" t="str">
            <v>十字自攻钉ST4.8*16</v>
          </cell>
        </row>
        <row r="6950">
          <cell r="B6950" t="str">
            <v>BFA0000021</v>
          </cell>
          <cell r="C6950" t="str">
            <v>十字自攻钉ST4.8*16</v>
          </cell>
        </row>
        <row r="6951">
          <cell r="B6951" t="str">
            <v>BFA0000015</v>
          </cell>
          <cell r="C6951" t="str">
            <v>5*20元机十字</v>
          </cell>
        </row>
        <row r="6952">
          <cell r="B6952" t="str">
            <v>BFA0000015</v>
          </cell>
          <cell r="C6952" t="str">
            <v>5*20元机十字</v>
          </cell>
        </row>
        <row r="6953">
          <cell r="B6953" t="str">
            <v>BFA0000181</v>
          </cell>
          <cell r="C6953" t="str">
            <v>元机十字钉 4*30</v>
          </cell>
        </row>
        <row r="6954">
          <cell r="B6954" t="str">
            <v>BFA0000181</v>
          </cell>
          <cell r="C6954" t="str">
            <v>元机十字钉 4*30</v>
          </cell>
        </row>
        <row r="6955">
          <cell r="B6955" t="str">
            <v>DCL0000498</v>
          </cell>
          <cell r="C6955" t="str">
            <v>φ5*28平机十字螺丝</v>
          </cell>
        </row>
        <row r="6956">
          <cell r="B6956" t="str">
            <v>TAT0000083</v>
          </cell>
          <cell r="C6956" t="str">
            <v>110*30条形码</v>
          </cell>
        </row>
        <row r="6957">
          <cell r="B6957" t="str">
            <v>TAT0000083</v>
          </cell>
          <cell r="C6957" t="str">
            <v>110*30条形码</v>
          </cell>
        </row>
        <row r="6958">
          <cell r="B6958" t="str">
            <v>BFA0000191</v>
          </cell>
          <cell r="C6958" t="str">
            <v>ST4.8*16盘头自攻螺钉</v>
          </cell>
        </row>
        <row r="6959">
          <cell r="B6959" t="str">
            <v>BFA0000467</v>
          </cell>
          <cell r="C6959" t="str">
            <v>ST4.8*16盘头螺钉(彩)</v>
          </cell>
        </row>
        <row r="6960">
          <cell r="B6960" t="str">
            <v>BFA0000479</v>
          </cell>
          <cell r="C6960" t="str">
            <v>φ12平垫(白)</v>
          </cell>
        </row>
        <row r="6961">
          <cell r="B6961" t="str">
            <v>BFA0000191</v>
          </cell>
          <cell r="C6961" t="str">
            <v>ST4.8*16盘头自攻螺钉</v>
          </cell>
        </row>
        <row r="6962">
          <cell r="B6962" t="str">
            <v>BFA0000467</v>
          </cell>
          <cell r="C6962" t="str">
            <v>ST4.8*16盘头螺钉(彩)</v>
          </cell>
        </row>
        <row r="6963">
          <cell r="B6963" t="str">
            <v>BFA0000479</v>
          </cell>
          <cell r="C6963" t="str">
            <v>φ12平垫(白)</v>
          </cell>
        </row>
        <row r="6964">
          <cell r="B6964" t="str">
            <v>BFA0000839</v>
          </cell>
          <cell r="C6964" t="str">
            <v>12弹垫</v>
          </cell>
        </row>
        <row r="6965">
          <cell r="B6965" t="str">
            <v>TMA0000014</v>
          </cell>
          <cell r="C6965" t="str">
            <v>机用打包带</v>
          </cell>
        </row>
        <row r="6966">
          <cell r="B6966" t="str">
            <v>TMA0000014</v>
          </cell>
          <cell r="C6966" t="str">
            <v>机用打包带</v>
          </cell>
        </row>
        <row r="6967">
          <cell r="B6967" t="str">
            <v>BEC0000070</v>
          </cell>
          <cell r="C6967" t="str">
            <v>依顿电调插座端子</v>
          </cell>
        </row>
        <row r="6968">
          <cell r="B6968" t="str">
            <v>BFA0000140</v>
          </cell>
          <cell r="C6968" t="str">
            <v>元机自攻2.9*42</v>
          </cell>
        </row>
        <row r="6969">
          <cell r="B6969" t="str">
            <v>BFA0000140</v>
          </cell>
          <cell r="C6969" t="str">
            <v>元机自攻2.9*42</v>
          </cell>
        </row>
        <row r="6970">
          <cell r="B6970" t="str">
            <v>BFA0000406</v>
          </cell>
          <cell r="C6970" t="str">
            <v>弹性圆柱销（φ3*25）</v>
          </cell>
        </row>
        <row r="6971">
          <cell r="B6971" t="str">
            <v>BFA0000198</v>
          </cell>
          <cell r="C6971" t="str">
            <v>元机自攻 4.2*22</v>
          </cell>
        </row>
        <row r="6972">
          <cell r="B6972" t="str">
            <v>BFA0000198</v>
          </cell>
          <cell r="C6972" t="str">
            <v>元机自攻 4.2*22</v>
          </cell>
        </row>
        <row r="6973">
          <cell r="B6973" t="str">
            <v>TST0000149</v>
          </cell>
          <cell r="C6973" t="str">
            <v>十字头螺丝M3*10</v>
          </cell>
        </row>
        <row r="6974">
          <cell r="B6974" t="str">
            <v>BFA0000441</v>
          </cell>
          <cell r="C6974" t="str">
            <v>豪泺销子</v>
          </cell>
        </row>
        <row r="6975">
          <cell r="B6975" t="str">
            <v>BFA0000083</v>
          </cell>
          <cell r="C6975" t="str">
            <v>十字槽盘头自攻螺钉-C型</v>
          </cell>
        </row>
        <row r="6976">
          <cell r="B6976" t="str">
            <v>BFA0000083</v>
          </cell>
          <cell r="C6976" t="str">
            <v>十字槽盘头自攻螺钉-C型</v>
          </cell>
        </row>
        <row r="6977">
          <cell r="B6977" t="str">
            <v>BFA0000312</v>
          </cell>
          <cell r="C6977" t="str">
            <v>十字槽盘头自攻螺钉</v>
          </cell>
        </row>
        <row r="6978">
          <cell r="B6978" t="str">
            <v>DCL0000500</v>
          </cell>
          <cell r="C6978" t="str">
            <v>欧马可不粘胶标牌</v>
          </cell>
        </row>
        <row r="6979">
          <cell r="B6979" t="str">
            <v>DCL0000500</v>
          </cell>
          <cell r="C6979" t="str">
            <v>欧马可不粘胶标牌</v>
          </cell>
        </row>
        <row r="6980">
          <cell r="B6980" t="str">
            <v>BFA0000194</v>
          </cell>
          <cell r="C6980" t="str">
            <v>元机十字钉4*25</v>
          </cell>
        </row>
        <row r="6981">
          <cell r="B6981" t="str">
            <v>TMA0000563</v>
          </cell>
          <cell r="C6981" t="str">
            <v>欧马可不粘胶标牌</v>
          </cell>
        </row>
        <row r="6982">
          <cell r="B6982" t="str">
            <v>BSP0000053</v>
          </cell>
          <cell r="C6982" t="str">
            <v>开口挡圈φ8</v>
          </cell>
        </row>
        <row r="6983">
          <cell r="B6983" t="str">
            <v>SLT0002326</v>
          </cell>
          <cell r="C6983" t="str">
            <v>不干胶条形码黑色</v>
          </cell>
        </row>
        <row r="6984">
          <cell r="B6984" t="str">
            <v>BSP0000053</v>
          </cell>
          <cell r="C6984" t="str">
            <v>开口挡圈φ8</v>
          </cell>
        </row>
        <row r="6985">
          <cell r="B6985" t="str">
            <v>BFA0000245</v>
          </cell>
          <cell r="C6985" t="str">
            <v>十字槽盘头螺钉</v>
          </cell>
        </row>
        <row r="6986">
          <cell r="B6986" t="str">
            <v>BFA0000245</v>
          </cell>
          <cell r="C6986" t="str">
            <v>十字槽盘头螺钉</v>
          </cell>
        </row>
        <row r="6987">
          <cell r="B6987" t="str">
            <v>BFA0000170</v>
          </cell>
          <cell r="C6987" t="str">
            <v>∮6钢珠</v>
          </cell>
        </row>
        <row r="6988">
          <cell r="B6988" t="str">
            <v>BFA0000470</v>
          </cell>
          <cell r="C6988" t="str">
            <v>M5*12十一字螺栓</v>
          </cell>
        </row>
        <row r="6989">
          <cell r="B6989" t="str">
            <v>BFA0000471</v>
          </cell>
          <cell r="C6989" t="str">
            <v>∮6.3钢珠</v>
          </cell>
        </row>
        <row r="6990">
          <cell r="B6990" t="str">
            <v>SLT0002703</v>
          </cell>
          <cell r="C6990" t="str">
            <v>M4亮白PET标签纸</v>
          </cell>
        </row>
        <row r="6991">
          <cell r="B6991" t="str">
            <v>BFA0000170</v>
          </cell>
          <cell r="C6991" t="str">
            <v>∮6钢珠</v>
          </cell>
        </row>
        <row r="6992">
          <cell r="B6992" t="str">
            <v>BFA0000404</v>
          </cell>
          <cell r="C6992" t="str">
            <v>平垫圈</v>
          </cell>
        </row>
        <row r="6993">
          <cell r="B6993" t="str">
            <v>BFA0000470</v>
          </cell>
          <cell r="C6993" t="str">
            <v>M5*12十一字螺栓</v>
          </cell>
        </row>
        <row r="6994">
          <cell r="B6994" t="str">
            <v>BFA0000471</v>
          </cell>
          <cell r="C6994" t="str">
            <v>∮6.3钢珠</v>
          </cell>
        </row>
        <row r="6995">
          <cell r="B6995" t="str">
            <v>REM0001653</v>
          </cell>
          <cell r="C6995" t="str">
            <v>1029胶堵</v>
          </cell>
        </row>
        <row r="6996">
          <cell r="B6996" t="str">
            <v>BFA0000138</v>
          </cell>
          <cell r="C6996" t="str">
            <v>3GD半圆头螺钉</v>
          </cell>
        </row>
        <row r="6997">
          <cell r="B6997" t="str">
            <v>BFA0000139</v>
          </cell>
          <cell r="C6997" t="str">
            <v>18D半圆头螺钉</v>
          </cell>
        </row>
        <row r="6998">
          <cell r="B6998" t="str">
            <v>BFA0000495</v>
          </cell>
          <cell r="C6998" t="str">
            <v>ST4.2*13大扁头自攻螺钉</v>
          </cell>
        </row>
        <row r="6999">
          <cell r="B6999" t="str">
            <v>TMA0000190</v>
          </cell>
          <cell r="C6999" t="str">
            <v>军品标签</v>
          </cell>
        </row>
        <row r="7000">
          <cell r="B7000" t="str">
            <v>TMA0000438</v>
          </cell>
          <cell r="C7000" t="str">
            <v>豪泺右置左后视镜标识</v>
          </cell>
        </row>
        <row r="7001">
          <cell r="B7001" t="str">
            <v>TMA0000439</v>
          </cell>
          <cell r="C7001" t="str">
            <v>豪泺右置右后视镜标识</v>
          </cell>
        </row>
        <row r="7002">
          <cell r="B7002" t="str">
            <v>BFA0000495</v>
          </cell>
          <cell r="C7002" t="str">
            <v>ST4.2*13大扁头自攻螺钉</v>
          </cell>
        </row>
        <row r="7003">
          <cell r="B7003" t="str">
            <v>BFA0000200</v>
          </cell>
          <cell r="C7003" t="str">
            <v>B40L拉铆钉</v>
          </cell>
        </row>
        <row r="7004">
          <cell r="B7004" t="str">
            <v>BFA0000200</v>
          </cell>
          <cell r="C7004" t="str">
            <v>B40L拉铆钉</v>
          </cell>
        </row>
        <row r="7005">
          <cell r="B7005" t="str">
            <v>BFA0000200</v>
          </cell>
          <cell r="C7005" t="str">
            <v>B40L拉铆钉</v>
          </cell>
        </row>
        <row r="7006">
          <cell r="B7006" t="str">
            <v>BFA0000246</v>
          </cell>
          <cell r="C7006" t="str">
            <v>元机自攻钉3.5*32</v>
          </cell>
        </row>
        <row r="7007">
          <cell r="B7007" t="str">
            <v>BFA0000577</v>
          </cell>
          <cell r="C7007" t="str">
            <v>元机自攻钉3*35</v>
          </cell>
        </row>
        <row r="7008">
          <cell r="B7008" t="str">
            <v>BFA0000246</v>
          </cell>
          <cell r="C7008" t="str">
            <v>元机自攻钉3.5*32</v>
          </cell>
        </row>
        <row r="7009">
          <cell r="B7009" t="str">
            <v>BFA0000577</v>
          </cell>
          <cell r="C7009" t="str">
            <v>元机自攻钉3*35</v>
          </cell>
        </row>
        <row r="7010">
          <cell r="B7010" t="str">
            <v>TMA0000277</v>
          </cell>
          <cell r="C7010" t="str">
            <v>45*28塑料袋</v>
          </cell>
        </row>
        <row r="7011">
          <cell r="B7011" t="str">
            <v>TMA0000361</v>
          </cell>
          <cell r="C7011" t="str">
            <v>L商标</v>
          </cell>
        </row>
        <row r="7012">
          <cell r="B7012" t="str">
            <v>SLT0010106</v>
          </cell>
          <cell r="C7012" t="str">
            <v>产品标识6800010DH26-C00</v>
          </cell>
        </row>
        <row r="7013">
          <cell r="B7013" t="str">
            <v>SLT0010108</v>
          </cell>
          <cell r="C7013" t="str">
            <v>产品标识6903010-H26-C00</v>
          </cell>
        </row>
        <row r="7014">
          <cell r="B7014" t="str">
            <v>SLT0010109</v>
          </cell>
          <cell r="C7014" t="str">
            <v>产品标识6903010AH26-C00</v>
          </cell>
        </row>
        <row r="7015">
          <cell r="B7015" t="str">
            <v>SLT0010110</v>
          </cell>
          <cell r="C7015" t="str">
            <v>产品标识6905020BH26-C00</v>
          </cell>
        </row>
        <row r="7016">
          <cell r="B7016" t="str">
            <v>SLT0010111</v>
          </cell>
          <cell r="C7016" t="str">
            <v>产品标识6905020CH26-C00</v>
          </cell>
        </row>
        <row r="7017">
          <cell r="B7017" t="str">
            <v>SLT0010112</v>
          </cell>
          <cell r="C7017" t="str">
            <v>产品标识6905100-H26-C00</v>
          </cell>
        </row>
        <row r="7018">
          <cell r="B7018" t="str">
            <v>SLT0010113</v>
          </cell>
          <cell r="C7018" t="str">
            <v>产品标识6800010-H26-C00</v>
          </cell>
        </row>
        <row r="7019">
          <cell r="B7019" t="str">
            <v>SLT0010114</v>
          </cell>
          <cell r="C7019" t="str">
            <v>产品标识6800010AH26-C00</v>
          </cell>
        </row>
        <row r="7020">
          <cell r="B7020" t="str">
            <v>SLT0010115</v>
          </cell>
          <cell r="C7020" t="str">
            <v>产品标识6905020-H26-C00</v>
          </cell>
        </row>
        <row r="7021">
          <cell r="B7021" t="str">
            <v>SLT0010116</v>
          </cell>
          <cell r="C7021" t="str">
            <v>产品标识6905020AH26-C00</v>
          </cell>
        </row>
        <row r="7022">
          <cell r="B7022" t="str">
            <v>TMA0000277</v>
          </cell>
          <cell r="C7022" t="str">
            <v>45*28塑料袋</v>
          </cell>
        </row>
        <row r="7023">
          <cell r="B7023" t="str">
            <v>TSY0000029</v>
          </cell>
          <cell r="C7023" t="str">
            <v>标识H470400000002</v>
          </cell>
        </row>
        <row r="7024">
          <cell r="B7024" t="str">
            <v>TSY0000031</v>
          </cell>
          <cell r="C7024" t="str">
            <v>标识H0704010206A0</v>
          </cell>
        </row>
        <row r="7025">
          <cell r="B7025" t="str">
            <v>TSY0000032</v>
          </cell>
          <cell r="C7025" t="str">
            <v>标识H0704010205A0</v>
          </cell>
        </row>
        <row r="7026">
          <cell r="B7026" t="str">
            <v>TSY0000033</v>
          </cell>
          <cell r="C7026" t="str">
            <v>标识H0704010101A0</v>
          </cell>
        </row>
        <row r="7027">
          <cell r="B7027" t="str">
            <v>TSY0000039</v>
          </cell>
          <cell r="C7027" t="str">
            <v>标识H4704010219A0</v>
          </cell>
        </row>
        <row r="7028">
          <cell r="B7028" t="str">
            <v>TSY0000040</v>
          </cell>
          <cell r="C7028" t="str">
            <v>标识H4704010217A0</v>
          </cell>
        </row>
        <row r="7029">
          <cell r="B7029" t="str">
            <v>TSY0000041</v>
          </cell>
          <cell r="C7029" t="str">
            <v>标识H4704010102A0</v>
          </cell>
        </row>
        <row r="7030">
          <cell r="B7030" t="str">
            <v>TSY0000042</v>
          </cell>
          <cell r="C7030" t="str">
            <v>标识H4704010100A0</v>
          </cell>
        </row>
        <row r="7031">
          <cell r="B7031" t="str">
            <v>TSY0000060</v>
          </cell>
          <cell r="C7031" t="str">
            <v>标识H4704010208A0</v>
          </cell>
        </row>
        <row r="7032">
          <cell r="B7032" t="str">
            <v>TSY0000121</v>
          </cell>
          <cell r="C7032" t="str">
            <v>标识H4704010204A0</v>
          </cell>
        </row>
        <row r="7033">
          <cell r="B7033" t="str">
            <v>TSY0000143</v>
          </cell>
          <cell r="C7033" t="str">
            <v>标识H4704010200A0</v>
          </cell>
        </row>
        <row r="7034">
          <cell r="B7034" t="str">
            <v>TSY0000144</v>
          </cell>
          <cell r="C7034" t="str">
            <v>标识H4704010400A0</v>
          </cell>
        </row>
        <row r="7035">
          <cell r="B7035" t="str">
            <v>TSY0000148</v>
          </cell>
          <cell r="C7035" t="str">
            <v>标识H0704010001A0</v>
          </cell>
        </row>
        <row r="7036">
          <cell r="B7036" t="str">
            <v>TSY0000149</v>
          </cell>
          <cell r="C7036" t="str">
            <v>标识H07040100012A0</v>
          </cell>
        </row>
        <row r="7037">
          <cell r="B7037" t="str">
            <v>TSY0000174</v>
          </cell>
          <cell r="C7037" t="str">
            <v>标识H0681010012A0-02</v>
          </cell>
        </row>
        <row r="7038">
          <cell r="B7038" t="str">
            <v>TSY0000181</v>
          </cell>
          <cell r="C7038" t="str">
            <v>标识H0681010012A0-01</v>
          </cell>
        </row>
        <row r="7039">
          <cell r="B7039" t="str">
            <v>TSY0000333</v>
          </cell>
          <cell r="C7039" t="str">
            <v>光华荣昌标</v>
          </cell>
        </row>
        <row r="7040">
          <cell r="B7040" t="str">
            <v>TSY0000334</v>
          </cell>
          <cell r="C7040" t="str">
            <v>写字标50mm*22mm</v>
          </cell>
        </row>
        <row r="7041">
          <cell r="B7041" t="str">
            <v>TSY0000340</v>
          </cell>
          <cell r="C7041" t="str">
            <v>标识H4704010220A0</v>
          </cell>
        </row>
        <row r="7042">
          <cell r="B7042" t="str">
            <v>TSY0000439</v>
          </cell>
          <cell r="C7042" t="str">
            <v>标识H470400000108</v>
          </cell>
        </row>
        <row r="7043">
          <cell r="B7043" t="str">
            <v>TSY0000441</v>
          </cell>
          <cell r="C7043" t="str">
            <v>标识H470400000109</v>
          </cell>
        </row>
        <row r="7044">
          <cell r="B7044" t="str">
            <v>TSY0000444</v>
          </cell>
          <cell r="C7044" t="str">
            <v>标识H470400000110</v>
          </cell>
        </row>
        <row r="7045">
          <cell r="B7045" t="str">
            <v>TSY0000479</v>
          </cell>
          <cell r="C7045" t="str">
            <v>光华荣昌标000117</v>
          </cell>
        </row>
        <row r="7046">
          <cell r="B7046" t="str">
            <v>TSY0000480</v>
          </cell>
          <cell r="C7046" t="str">
            <v>光华荣昌标000079</v>
          </cell>
        </row>
        <row r="7047">
          <cell r="B7047" t="str">
            <v>TSY0000481</v>
          </cell>
          <cell r="C7047" t="str">
            <v>光华荣昌标000074</v>
          </cell>
        </row>
        <row r="7048">
          <cell r="B7048" t="str">
            <v>TSY0000482</v>
          </cell>
          <cell r="C7048" t="str">
            <v>标识H4704011400A0</v>
          </cell>
        </row>
        <row r="7049">
          <cell r="B7049" t="str">
            <v>TSY0000483</v>
          </cell>
          <cell r="C7049" t="str">
            <v>光华荣昌标H0104010008A0</v>
          </cell>
        </row>
        <row r="7050">
          <cell r="B7050" t="str">
            <v>TSY0000564</v>
          </cell>
          <cell r="C7050" t="str">
            <v>标识H070400000001</v>
          </cell>
        </row>
        <row r="7051">
          <cell r="B7051" t="str">
            <v>TSY0000626</v>
          </cell>
          <cell r="C7051" t="str">
            <v>标识H1704011002A0</v>
          </cell>
        </row>
        <row r="7052">
          <cell r="B7052" t="str">
            <v>TSY0000628</v>
          </cell>
          <cell r="C7052" t="str">
            <v>标识H1704011001A0</v>
          </cell>
        </row>
        <row r="7053">
          <cell r="B7053" t="str">
            <v>TSY0000675</v>
          </cell>
          <cell r="C7053" t="str">
            <v>标识H470400000118</v>
          </cell>
        </row>
        <row r="7054">
          <cell r="B7054" t="str">
            <v>TSY0000676</v>
          </cell>
          <cell r="C7054" t="str">
            <v>标识H470400000120</v>
          </cell>
        </row>
        <row r="7055">
          <cell r="B7055" t="str">
            <v>TSY0000677</v>
          </cell>
          <cell r="C7055" t="str">
            <v>标识H470400000121</v>
          </cell>
        </row>
        <row r="7056">
          <cell r="B7056" t="str">
            <v>TSY0000683</v>
          </cell>
          <cell r="C7056" t="str">
            <v>标识5189700143</v>
          </cell>
        </row>
        <row r="7057">
          <cell r="B7057" t="str">
            <v>TSY0000685</v>
          </cell>
          <cell r="C7057" t="str">
            <v>标识H470400000119</v>
          </cell>
        </row>
        <row r="7058">
          <cell r="B7058" t="str">
            <v>TSY0000695</v>
          </cell>
          <cell r="C7058" t="str">
            <v>标识5189700449</v>
          </cell>
        </row>
        <row r="7059">
          <cell r="B7059" t="str">
            <v>TSY0010057</v>
          </cell>
          <cell r="C7059" t="str">
            <v>H6高配驾驶员靠背护面标识</v>
          </cell>
        </row>
        <row r="7060">
          <cell r="B7060" t="str">
            <v>TSY0010058</v>
          </cell>
          <cell r="C7060" t="str">
            <v>H6高配驾驶员座垫护面标识</v>
          </cell>
        </row>
        <row r="7061">
          <cell r="B7061" t="str">
            <v>TSY0010069</v>
          </cell>
          <cell r="C7061" t="str">
            <v>H6标配驾驶员靠背护面标识</v>
          </cell>
        </row>
        <row r="7062">
          <cell r="B7062" t="str">
            <v>TSY0010070</v>
          </cell>
          <cell r="C7062" t="str">
            <v>H6标配副驾靠背护面标识</v>
          </cell>
        </row>
        <row r="7063">
          <cell r="B7063" t="str">
            <v>TSY0010071</v>
          </cell>
          <cell r="C7063" t="str">
            <v>H6标配驾驶员座垫护面标识</v>
          </cell>
        </row>
        <row r="7064">
          <cell r="B7064" t="str">
            <v>TSY0010077</v>
          </cell>
          <cell r="C7064" t="str">
            <v>H6低配副驾靠背护面标识</v>
          </cell>
        </row>
        <row r="7065">
          <cell r="B7065" t="str">
            <v>TSY0010078</v>
          </cell>
          <cell r="C7065" t="str">
            <v>H6低配副驾座垫护面标识</v>
          </cell>
        </row>
        <row r="7066">
          <cell r="B7066" t="str">
            <v>TSY0010103</v>
          </cell>
          <cell r="C7066" t="str">
            <v>产品标识6905100-H22-C00</v>
          </cell>
        </row>
        <row r="7067">
          <cell r="B7067" t="str">
            <v>TSY0010104</v>
          </cell>
          <cell r="C7067" t="str">
            <v>产品标识6903010AH22-C00</v>
          </cell>
        </row>
        <row r="7068">
          <cell r="B7068" t="str">
            <v>TSY0010105</v>
          </cell>
          <cell r="C7068" t="str">
            <v>产品标识6903010-H22-C00</v>
          </cell>
        </row>
        <row r="7069">
          <cell r="B7069" t="str">
            <v>TSY0010208</v>
          </cell>
          <cell r="C7069" t="str">
            <v>产品标识H470400000211</v>
          </cell>
        </row>
        <row r="7070">
          <cell r="B7070" t="str">
            <v>TSY0010209</v>
          </cell>
          <cell r="C7070" t="str">
            <v>产品标识H470400000212</v>
          </cell>
        </row>
        <row r="7071">
          <cell r="B7071" t="str">
            <v>TSY0010210</v>
          </cell>
          <cell r="C7071" t="str">
            <v>产品标识H470400000213</v>
          </cell>
        </row>
        <row r="7072">
          <cell r="B7072" t="str">
            <v>TSY0010211</v>
          </cell>
          <cell r="C7072" t="str">
            <v>产品标识H470400000214</v>
          </cell>
        </row>
        <row r="7073">
          <cell r="B7073" t="str">
            <v>TSY0010212</v>
          </cell>
          <cell r="C7073" t="str">
            <v>产品标识H470400000158</v>
          </cell>
        </row>
        <row r="7074">
          <cell r="B7074" t="str">
            <v>TSY0010213</v>
          </cell>
          <cell r="C7074" t="str">
            <v>产品标识H470400000026</v>
          </cell>
        </row>
        <row r="7075">
          <cell r="B7075" t="str">
            <v>TSY0010214</v>
          </cell>
          <cell r="C7075" t="str">
            <v>产品标识H470400000027</v>
          </cell>
        </row>
        <row r="7076">
          <cell r="B7076" t="str">
            <v>TSY0010215</v>
          </cell>
          <cell r="C7076" t="str">
            <v>产品标识H470400000028</v>
          </cell>
        </row>
        <row r="7077">
          <cell r="B7077" t="str">
            <v>TSY0010239</v>
          </cell>
          <cell r="C7077" t="str">
            <v>H6驾驶员靠背护面标识</v>
          </cell>
        </row>
        <row r="7078">
          <cell r="B7078" t="str">
            <v>TSY0010240</v>
          </cell>
          <cell r="C7078" t="str">
            <v>H6驾驶员座垫护面标识</v>
          </cell>
        </row>
        <row r="7079">
          <cell r="B7079" t="str">
            <v>TSY0010290</v>
          </cell>
          <cell r="C7079" t="str">
            <v>产品标识SBS0010121</v>
          </cell>
        </row>
        <row r="7080">
          <cell r="B7080" t="str">
            <v>TSY0010291</v>
          </cell>
          <cell r="C7080" t="str">
            <v>产品标识SBS0010122</v>
          </cell>
        </row>
        <row r="7081">
          <cell r="B7081" t="str">
            <v>TSY0010311</v>
          </cell>
          <cell r="C7081" t="str">
            <v>3C标识AZ16D251000020/2</v>
          </cell>
        </row>
        <row r="7082">
          <cell r="B7082" t="str">
            <v>TSY0010312</v>
          </cell>
          <cell r="C7082" t="str">
            <v>3C标识AZ16D251000022/2</v>
          </cell>
        </row>
        <row r="7083">
          <cell r="B7083" t="str">
            <v>TSY0010316</v>
          </cell>
          <cell r="C7083" t="str">
            <v>3C标识AZ16D251000021/2</v>
          </cell>
        </row>
        <row r="7084">
          <cell r="B7084" t="str">
            <v>TSY0010320</v>
          </cell>
          <cell r="C7084" t="str">
            <v>3C标识AZ16D251000008/2</v>
          </cell>
        </row>
        <row r="7085">
          <cell r="B7085" t="str">
            <v>TSY0010326</v>
          </cell>
          <cell r="C7085" t="str">
            <v>3C标识AZ16D251000023/2</v>
          </cell>
        </row>
        <row r="7086">
          <cell r="B7086" t="str">
            <v>BAS0000048</v>
          </cell>
          <cell r="C7086" t="str">
            <v>滑块固定板轴套</v>
          </cell>
        </row>
        <row r="7087">
          <cell r="B7087" t="str">
            <v>BAS0000049</v>
          </cell>
          <cell r="C7087" t="str">
            <v>支撑连杆板1衬套</v>
          </cell>
        </row>
        <row r="7088">
          <cell r="B7088" t="str">
            <v>REM0002993</v>
          </cell>
          <cell r="C7088" t="str">
            <v>MV3镜杆堵头</v>
          </cell>
        </row>
        <row r="7089">
          <cell r="B7089" t="str">
            <v>REM0002994</v>
          </cell>
          <cell r="C7089" t="str">
            <v>MV3镜杆丝堵</v>
          </cell>
        </row>
        <row r="7090">
          <cell r="B7090" t="str">
            <v>BFA0000028</v>
          </cell>
          <cell r="C7090" t="str">
            <v>M6自锁螺母</v>
          </cell>
        </row>
        <row r="7091">
          <cell r="B7091" t="str">
            <v>BFA0000028</v>
          </cell>
          <cell r="C7091" t="str">
            <v>M6自锁螺母</v>
          </cell>
        </row>
        <row r="7092">
          <cell r="B7092" t="str">
            <v>BFA0000249</v>
          </cell>
          <cell r="C7092" t="str">
            <v>ST4*25自攻螺钉</v>
          </cell>
        </row>
        <row r="7093">
          <cell r="B7093" t="str">
            <v>BFA0000249</v>
          </cell>
          <cell r="C7093" t="str">
            <v>ST4*25自攻螺钉</v>
          </cell>
        </row>
        <row r="7094">
          <cell r="B7094" t="str">
            <v>TMA0000118</v>
          </cell>
          <cell r="C7094" t="str">
            <v>豪泺左置右后视镜标识</v>
          </cell>
        </row>
        <row r="7095">
          <cell r="B7095" t="str">
            <v>TSY0000429</v>
          </cell>
          <cell r="C7095" t="str">
            <v>棉绳2mm￠（18股）</v>
          </cell>
        </row>
        <row r="7096">
          <cell r="B7096" t="str">
            <v>TMA0000360</v>
          </cell>
          <cell r="C7096" t="str">
            <v>R商标</v>
          </cell>
        </row>
        <row r="7097">
          <cell r="B7097" t="str">
            <v>TMA0000185</v>
          </cell>
          <cell r="C7097" t="str">
            <v>济南轻卡条形码</v>
          </cell>
        </row>
        <row r="7098">
          <cell r="B7098" t="str">
            <v>TMA0000185</v>
          </cell>
          <cell r="C7098" t="str">
            <v>济南轻卡条形码</v>
          </cell>
        </row>
        <row r="7099">
          <cell r="B7099" t="str">
            <v>BFA0000084</v>
          </cell>
          <cell r="C7099" t="str">
            <v>φ4.2*9.5F型螺钉(黑)</v>
          </cell>
        </row>
        <row r="7100">
          <cell r="B7100" t="str">
            <v>BFA0000084</v>
          </cell>
          <cell r="C7100" t="str">
            <v>φ4.2*9.5F型螺钉(黑)</v>
          </cell>
        </row>
        <row r="7101">
          <cell r="B7101" t="str">
            <v>BFA0000177</v>
          </cell>
          <cell r="C7101" t="str">
            <v>4*16大扁头自攻钉</v>
          </cell>
        </row>
        <row r="7102">
          <cell r="B7102" t="str">
            <v>BFA0000177</v>
          </cell>
          <cell r="C7102" t="str">
            <v>4*16大扁头自攻钉</v>
          </cell>
        </row>
        <row r="7103">
          <cell r="B7103" t="str">
            <v>TMA0000547</v>
          </cell>
          <cell r="C7103" t="str">
            <v>80*50标签</v>
          </cell>
        </row>
        <row r="7104">
          <cell r="B7104" t="str">
            <v>BFA0000280</v>
          </cell>
          <cell r="C7104" t="str">
            <v>4*16沉头自攻(黑锌)</v>
          </cell>
        </row>
        <row r="7105">
          <cell r="B7105" t="str">
            <v>BFA0000453</v>
          </cell>
          <cell r="C7105" t="str">
            <v>ST5*20沉头自攻螺钉</v>
          </cell>
        </row>
        <row r="7106">
          <cell r="B7106" t="str">
            <v>BFA0000454</v>
          </cell>
          <cell r="C7106" t="str">
            <v>5*20沉头</v>
          </cell>
        </row>
        <row r="7107">
          <cell r="B7107" t="str">
            <v>BFA0000280</v>
          </cell>
          <cell r="C7107" t="str">
            <v>4*16沉头自攻(黑锌)</v>
          </cell>
        </row>
        <row r="7108">
          <cell r="B7108" t="str">
            <v>BFA0000454</v>
          </cell>
          <cell r="C7108" t="str">
            <v>5*20沉头</v>
          </cell>
        </row>
        <row r="7109">
          <cell r="B7109" t="str">
            <v>BSP0000080</v>
          </cell>
          <cell r="C7109" t="str">
            <v>开口挡圈φ3.5</v>
          </cell>
        </row>
        <row r="7110">
          <cell r="B7110" t="str">
            <v>REM0001747</v>
          </cell>
          <cell r="C7110" t="str">
            <v>1029室支架(老)</v>
          </cell>
        </row>
        <row r="7111">
          <cell r="B7111" t="str">
            <v>REM0002003</v>
          </cell>
          <cell r="C7111" t="str">
            <v>1029室支架</v>
          </cell>
        </row>
        <row r="7112">
          <cell r="B7112" t="str">
            <v>BFA0000176</v>
          </cell>
          <cell r="C7112" t="str">
            <v>4*20盘头十字钉</v>
          </cell>
        </row>
        <row r="7113">
          <cell r="B7113" t="str">
            <v>BFA0000176</v>
          </cell>
          <cell r="C7113" t="str">
            <v>4*20盘头十字钉</v>
          </cell>
        </row>
        <row r="7114">
          <cell r="B7114" t="str">
            <v>BFA0000505</v>
          </cell>
          <cell r="C7114" t="str">
            <v>ST4*16十字圆头黑锌自攻钉</v>
          </cell>
        </row>
        <row r="7115">
          <cell r="B7115" t="str">
            <v>BFA0000519</v>
          </cell>
          <cell r="C7115" t="str">
            <v>∮6平垫(黑锌)</v>
          </cell>
        </row>
        <row r="7116">
          <cell r="B7116" t="str">
            <v>BFA0000505</v>
          </cell>
          <cell r="C7116" t="str">
            <v>ST4*16十字圆头黑锌自攻钉</v>
          </cell>
        </row>
        <row r="7117">
          <cell r="B7117" t="str">
            <v>BFA0000519</v>
          </cell>
          <cell r="C7117" t="str">
            <v>∮6平垫(黑锌)</v>
          </cell>
        </row>
        <row r="7118">
          <cell r="B7118" t="str">
            <v>BFA0000144</v>
          </cell>
          <cell r="C7118" t="str">
            <v>元机自攻2.9*19</v>
          </cell>
        </row>
        <row r="7119">
          <cell r="B7119" t="str">
            <v>BFA0000144</v>
          </cell>
          <cell r="C7119" t="str">
            <v>元机自攻2.9*19</v>
          </cell>
        </row>
        <row r="7120">
          <cell r="B7120" t="str">
            <v>BFA0000201</v>
          </cell>
          <cell r="C7120" t="str">
            <v>十字圆头自攻4.2*19</v>
          </cell>
        </row>
        <row r="7121">
          <cell r="B7121" t="str">
            <v>BFA0000201</v>
          </cell>
          <cell r="C7121" t="str">
            <v>十字圆头自攻4.2*19</v>
          </cell>
        </row>
        <row r="7122">
          <cell r="B7122" t="str">
            <v>BCL0000041</v>
          </cell>
          <cell r="C7122" t="str">
            <v>卡扣</v>
          </cell>
        </row>
        <row r="7123">
          <cell r="B7123" t="str">
            <v>BFA0000576</v>
          </cell>
          <cell r="C7123" t="str">
            <v>十字槽大扁头自攻螺钉</v>
          </cell>
        </row>
        <row r="7124">
          <cell r="B7124" t="str">
            <v>BFA0000848</v>
          </cell>
          <cell r="C7124" t="str">
            <v>5*10十一字螺丝</v>
          </cell>
        </row>
        <row r="7125">
          <cell r="B7125" t="str">
            <v>RCA0000203</v>
          </cell>
          <cell r="C7125" t="str">
            <v>卡扣</v>
          </cell>
        </row>
        <row r="7126">
          <cell r="B7126" t="str">
            <v>BFA0000184</v>
          </cell>
          <cell r="C7126" t="str">
            <v>自攻钉4*12</v>
          </cell>
        </row>
        <row r="7127">
          <cell r="B7127" t="str">
            <v>BFA0000576</v>
          </cell>
          <cell r="C7127" t="str">
            <v>十字槽大扁头自攻螺钉</v>
          </cell>
        </row>
        <row r="7128">
          <cell r="B7128" t="str">
            <v>BAS0000047</v>
          </cell>
          <cell r="C7128" t="str">
            <v>调节轴套</v>
          </cell>
        </row>
        <row r="7129">
          <cell r="B7129" t="str">
            <v>BFA0000576</v>
          </cell>
          <cell r="C7129" t="str">
            <v>十字槽大扁头自攻螺钉</v>
          </cell>
        </row>
        <row r="7130">
          <cell r="B7130" t="str">
            <v>BFA0000530</v>
          </cell>
          <cell r="C7130" t="str">
            <v>4*12元字十字钉白</v>
          </cell>
        </row>
        <row r="7131">
          <cell r="B7131" t="str">
            <v>BFA0000530</v>
          </cell>
          <cell r="C7131" t="str">
            <v>4*12元字十字钉白</v>
          </cell>
        </row>
        <row r="7132">
          <cell r="B7132" t="str">
            <v>BFA0000521</v>
          </cell>
          <cell r="C7132" t="str">
            <v>φ10高强平垫</v>
          </cell>
        </row>
        <row r="7133">
          <cell r="B7133" t="str">
            <v>BFA0000521</v>
          </cell>
          <cell r="C7133" t="str">
            <v>φ10高强平垫</v>
          </cell>
        </row>
        <row r="7134">
          <cell r="B7134" t="str">
            <v>BFA0000024</v>
          </cell>
          <cell r="C7134" t="str">
            <v>十字槽沉头自攻螺钉</v>
          </cell>
        </row>
        <row r="7135">
          <cell r="B7135" t="str">
            <v>BFA0000474</v>
          </cell>
          <cell r="C7135" t="str">
            <v>3.5*25自攻螺丝(白)</v>
          </cell>
        </row>
        <row r="7136">
          <cell r="B7136" t="str">
            <v>BFA0000474</v>
          </cell>
          <cell r="C7136" t="str">
            <v>3.5*25自攻螺丝(白)</v>
          </cell>
        </row>
        <row r="7137">
          <cell r="B7137" t="str">
            <v>BFA0000714</v>
          </cell>
          <cell r="C7137" t="str">
            <v>4*14十一字螺丝</v>
          </cell>
        </row>
        <row r="7138">
          <cell r="B7138" t="str">
            <v>BFA0000006</v>
          </cell>
          <cell r="C7138" t="str">
            <v>平垫圈</v>
          </cell>
        </row>
        <row r="7139">
          <cell r="B7139" t="str">
            <v>BFA0000006</v>
          </cell>
          <cell r="C7139" t="str">
            <v>平垫圈</v>
          </cell>
        </row>
        <row r="7140">
          <cell r="B7140" t="str">
            <v>BCL0000033</v>
          </cell>
          <cell r="C7140" t="str">
            <v>∮2线卡子</v>
          </cell>
        </row>
        <row r="7141">
          <cell r="B7141" t="str">
            <v>BFA0000215</v>
          </cell>
          <cell r="C7141" t="str">
            <v>ST4*20自攻螺钉</v>
          </cell>
        </row>
        <row r="7142">
          <cell r="B7142" t="str">
            <v>BFA0000391</v>
          </cell>
          <cell r="C7142" t="str">
            <v>开口挡圈φ6</v>
          </cell>
        </row>
        <row r="7143">
          <cell r="B7143" t="str">
            <v>BFA0000215</v>
          </cell>
          <cell r="C7143" t="str">
            <v>ST4*20自攻螺钉</v>
          </cell>
        </row>
        <row r="7144">
          <cell r="B7144" t="str">
            <v>BFA0000391</v>
          </cell>
          <cell r="C7144" t="str">
            <v>开口挡圈φ6</v>
          </cell>
        </row>
        <row r="7145">
          <cell r="B7145" t="str">
            <v>TMA0000459</v>
          </cell>
          <cell r="C7145" t="str">
            <v>欧曼条码</v>
          </cell>
        </row>
        <row r="7146">
          <cell r="B7146" t="str">
            <v>TMA0000459</v>
          </cell>
          <cell r="C7146" t="str">
            <v>欧曼条码</v>
          </cell>
        </row>
        <row r="7147">
          <cell r="B7147" t="str">
            <v>SHT0001754</v>
          </cell>
          <cell r="C7147" t="str">
            <v>重卡锁钩标识</v>
          </cell>
        </row>
        <row r="7148">
          <cell r="B7148" t="str">
            <v>BFA0000039</v>
          </cell>
          <cell r="C7148" t="str">
            <v>自攻钉4*20</v>
          </cell>
        </row>
        <row r="7149">
          <cell r="B7149" t="str">
            <v>BFA0000039</v>
          </cell>
          <cell r="C7149" t="str">
            <v>自攻钉4*20</v>
          </cell>
        </row>
        <row r="7150">
          <cell r="B7150" t="str">
            <v>BFA0000053</v>
          </cell>
          <cell r="C7150" t="str">
            <v>(306)5*8沉头螺丝(彩)</v>
          </cell>
        </row>
        <row r="7151">
          <cell r="B7151" t="str">
            <v>RCA0000204</v>
          </cell>
          <cell r="C7151" t="str">
            <v>卡扣</v>
          </cell>
        </row>
        <row r="7152">
          <cell r="B7152" t="str">
            <v>BFA0000053</v>
          </cell>
          <cell r="C7152" t="str">
            <v>(306)5*8沉头螺丝(彩)</v>
          </cell>
        </row>
        <row r="7153">
          <cell r="B7153" t="str">
            <v>BFA0000158</v>
          </cell>
          <cell r="C7153" t="str">
            <v>元机自攻3*30</v>
          </cell>
        </row>
        <row r="7154">
          <cell r="B7154" t="str">
            <v>BFA0000469</v>
          </cell>
          <cell r="C7154" t="str">
            <v>ST4*16自攻螺钉</v>
          </cell>
        </row>
        <row r="7155">
          <cell r="B7155" t="str">
            <v>BFA0000469</v>
          </cell>
          <cell r="C7155" t="str">
            <v>ST4*16自攻螺钉</v>
          </cell>
        </row>
        <row r="7156">
          <cell r="B7156" t="str">
            <v>BFA0000239</v>
          </cell>
          <cell r="C7156" t="str">
            <v>4.2*13盘头自攻螺丝白</v>
          </cell>
        </row>
        <row r="7157">
          <cell r="B7157" t="str">
            <v>RCA0000201</v>
          </cell>
          <cell r="C7157" t="str">
            <v>卡扣</v>
          </cell>
        </row>
        <row r="7158">
          <cell r="B7158" t="str">
            <v>BFA0000239</v>
          </cell>
          <cell r="C7158" t="str">
            <v>4.2*13盘头自攻螺丝白</v>
          </cell>
        </row>
        <row r="7159">
          <cell r="B7159" t="str">
            <v>BFA0000129</v>
          </cell>
          <cell r="C7159" t="str">
            <v>4.2*16十字槽盘头自攻螺钉</v>
          </cell>
        </row>
        <row r="7160">
          <cell r="B7160" t="str">
            <v>BFA0000129</v>
          </cell>
          <cell r="C7160" t="str">
            <v>4.2*16十字槽盘头自攻螺钉</v>
          </cell>
        </row>
        <row r="7161">
          <cell r="B7161" t="str">
            <v>BFA0000129</v>
          </cell>
          <cell r="C7161" t="str">
            <v>4.2*16十字槽盘头自攻螺钉</v>
          </cell>
        </row>
        <row r="7162">
          <cell r="B7162" t="str">
            <v>BFA0000520</v>
          </cell>
          <cell r="C7162" t="str">
            <v>φ10高强弹垫(黑)</v>
          </cell>
        </row>
        <row r="7163">
          <cell r="B7163" t="str">
            <v>TAT0000080</v>
          </cell>
          <cell r="C7163" t="str">
            <v>（306）80*30*1500条形码</v>
          </cell>
        </row>
        <row r="7164">
          <cell r="B7164" t="str">
            <v>TMA0000564</v>
          </cell>
          <cell r="C7164" t="str">
            <v>（306）条形码5*3</v>
          </cell>
        </row>
        <row r="7165">
          <cell r="B7165" t="str">
            <v>BFA0010100</v>
          </cell>
          <cell r="C7165" t="str">
            <v>开口销2.5*16</v>
          </cell>
        </row>
        <row r="7166">
          <cell r="B7166" t="str">
            <v>TAT0000080</v>
          </cell>
          <cell r="C7166" t="str">
            <v>（306）80*30*1500条形码</v>
          </cell>
        </row>
        <row r="7167">
          <cell r="B7167" t="str">
            <v>BFA0000520</v>
          </cell>
          <cell r="C7167" t="str">
            <v>φ10高强弹垫(黑)</v>
          </cell>
        </row>
        <row r="7168">
          <cell r="B7168" t="str">
            <v>BFA0000564</v>
          </cell>
          <cell r="C7168" t="str">
            <v>十字槽盘头自攻螺钉</v>
          </cell>
        </row>
        <row r="7169">
          <cell r="B7169" t="str">
            <v>TMA0000372</v>
          </cell>
          <cell r="C7169" t="str">
            <v>24V商标</v>
          </cell>
        </row>
        <row r="7170">
          <cell r="B7170" t="str">
            <v>TMA0000373</v>
          </cell>
          <cell r="C7170" t="str">
            <v>12V商标</v>
          </cell>
        </row>
        <row r="7171">
          <cell r="B7171" t="str">
            <v>TSY0010185</v>
          </cell>
          <cell r="C7171" t="str">
            <v>M1245灰色缝纫线30#</v>
          </cell>
        </row>
        <row r="7172">
          <cell r="B7172" t="str">
            <v>BFA0000009</v>
          </cell>
          <cell r="C7172" t="str">
            <v>弹簧垫圈</v>
          </cell>
        </row>
        <row r="7173">
          <cell r="B7173" t="str">
            <v>BFA0000009</v>
          </cell>
          <cell r="C7173" t="str">
            <v>弹簧垫圈</v>
          </cell>
        </row>
        <row r="7174">
          <cell r="B7174" t="str">
            <v>TAT0000082</v>
          </cell>
          <cell r="C7174" t="str">
            <v>60*40*1000条形码</v>
          </cell>
        </row>
        <row r="7175">
          <cell r="B7175" t="str">
            <v>TAT0000082</v>
          </cell>
          <cell r="C7175" t="str">
            <v>60*40*1000条形码</v>
          </cell>
        </row>
        <row r="7176">
          <cell r="B7176" t="str">
            <v>BFA0000206</v>
          </cell>
          <cell r="C7176" t="str">
            <v>元机自攻钉3*16</v>
          </cell>
        </row>
        <row r="7177">
          <cell r="B7177" t="str">
            <v>BFA0010075</v>
          </cell>
          <cell r="C7177" t="str">
            <v>十字槽盘头自攻螺钉</v>
          </cell>
        </row>
        <row r="7178">
          <cell r="B7178" t="str">
            <v>BFA0000206</v>
          </cell>
          <cell r="C7178" t="str">
            <v>元机自攻钉3*16</v>
          </cell>
        </row>
        <row r="7179">
          <cell r="B7179" t="str">
            <v>BFA0000395</v>
          </cell>
          <cell r="C7179" t="str">
            <v>焊接六角螺母M5</v>
          </cell>
        </row>
        <row r="7180">
          <cell r="B7180" t="str">
            <v>TMA0000314</v>
          </cell>
          <cell r="C7180" t="str">
            <v>20*20气泡袋</v>
          </cell>
        </row>
        <row r="7181">
          <cell r="B7181" t="str">
            <v>BFA0000005</v>
          </cell>
          <cell r="C7181" t="str">
            <v>开口型扁圆头抽芯铆钉</v>
          </cell>
        </row>
        <row r="7182">
          <cell r="B7182" t="str">
            <v>BFA0000005</v>
          </cell>
          <cell r="C7182" t="str">
            <v>开口型扁圆头抽芯铆钉</v>
          </cell>
        </row>
        <row r="7183">
          <cell r="B7183" t="str">
            <v>BFA0000497</v>
          </cell>
          <cell r="C7183" t="str">
            <v>φ4*8PT大扁头十字头螺丝</v>
          </cell>
        </row>
        <row r="7184">
          <cell r="B7184" t="str">
            <v>BFA0000504</v>
          </cell>
          <cell r="C7184" t="str">
            <v>ST4.2*9.5十字圆头自攻钉</v>
          </cell>
        </row>
        <row r="7185">
          <cell r="B7185" t="str">
            <v>BFA0000497</v>
          </cell>
          <cell r="C7185" t="str">
            <v>φ4*8PT大扁头十字头螺丝</v>
          </cell>
        </row>
        <row r="7186">
          <cell r="B7186" t="str">
            <v>BFA0000504</v>
          </cell>
          <cell r="C7186" t="str">
            <v>ST4.2*9.5十字圆头自攻钉</v>
          </cell>
        </row>
        <row r="7187">
          <cell r="B7187" t="str">
            <v>TMA0000193</v>
          </cell>
          <cell r="C7187" t="str">
            <v>窄胶带</v>
          </cell>
        </row>
        <row r="7188">
          <cell r="B7188" t="str">
            <v>TMA0000012</v>
          </cell>
          <cell r="C7188" t="str">
            <v>条形码(80*20标签)</v>
          </cell>
        </row>
        <row r="7189">
          <cell r="B7189" t="str">
            <v>TMA0000184</v>
          </cell>
          <cell r="C7189" t="str">
            <v>福田标条形码</v>
          </cell>
        </row>
        <row r="7190">
          <cell r="B7190" t="str">
            <v>TMA0000012</v>
          </cell>
          <cell r="C7190" t="str">
            <v>条形码(80*20标签)</v>
          </cell>
        </row>
        <row r="7191">
          <cell r="B7191" t="str">
            <v>BFA0000685</v>
          </cell>
          <cell r="C7191" t="str">
            <v>开口销3*20</v>
          </cell>
        </row>
        <row r="7192">
          <cell r="B7192" t="str">
            <v>BFA0000489</v>
          </cell>
          <cell r="C7192" t="str">
            <v>M3*12面板钉</v>
          </cell>
        </row>
        <row r="7193">
          <cell r="B7193" t="str">
            <v>BFA0000489</v>
          </cell>
          <cell r="C7193" t="str">
            <v>M3*12面板钉</v>
          </cell>
        </row>
        <row r="7194">
          <cell r="B7194" t="str">
            <v>TMA0000507</v>
          </cell>
          <cell r="C7194" t="str">
            <v>标签纸</v>
          </cell>
        </row>
        <row r="7195">
          <cell r="B7195" t="str">
            <v>BFA0000420</v>
          </cell>
          <cell r="C7195" t="str">
            <v>Φ8平垫</v>
          </cell>
        </row>
        <row r="7196">
          <cell r="B7196" t="str">
            <v>BFA0000420</v>
          </cell>
          <cell r="C7196" t="str">
            <v>Φ8平垫</v>
          </cell>
        </row>
        <row r="7197">
          <cell r="B7197" t="str">
            <v>BFA0000276</v>
          </cell>
          <cell r="C7197" t="str">
            <v>3.5*16沉头自攻螺钉</v>
          </cell>
        </row>
        <row r="7198">
          <cell r="B7198" t="str">
            <v>BFA0000276</v>
          </cell>
          <cell r="C7198" t="str">
            <v>3.5*16沉头自攻螺钉</v>
          </cell>
        </row>
        <row r="7199">
          <cell r="B7199" t="str">
            <v>SHT0000637</v>
          </cell>
          <cell r="C7199" t="str">
            <v>条形码白</v>
          </cell>
        </row>
        <row r="7200">
          <cell r="B7200" t="str">
            <v>BFA0000468</v>
          </cell>
          <cell r="C7200" t="str">
            <v>ST3.5*9.5自攻螺钉</v>
          </cell>
        </row>
        <row r="7201">
          <cell r="B7201" t="str">
            <v>BFA0000435</v>
          </cell>
          <cell r="C7201" t="str">
            <v>平垫(黑色）φ8</v>
          </cell>
        </row>
        <row r="7202">
          <cell r="B7202" t="str">
            <v>BFA0000435</v>
          </cell>
          <cell r="C7202" t="str">
            <v>平垫(黑色）φ8</v>
          </cell>
        </row>
        <row r="7203">
          <cell r="B7203" t="str">
            <v>BFA0000468</v>
          </cell>
          <cell r="C7203" t="str">
            <v>ST3.5*9.5自攻螺钉</v>
          </cell>
        </row>
        <row r="7204">
          <cell r="B7204" t="str">
            <v>BFA0000434</v>
          </cell>
          <cell r="C7204" t="str">
            <v>弹垫（Ф8)彩</v>
          </cell>
        </row>
        <row r="7205">
          <cell r="B7205" t="str">
            <v>BFA0000434</v>
          </cell>
          <cell r="C7205" t="str">
            <v>弹垫（Ф8)彩</v>
          </cell>
        </row>
        <row r="7206">
          <cell r="B7206" t="str">
            <v>BFA0000434</v>
          </cell>
          <cell r="C7206" t="str">
            <v>弹垫（Ф8)彩</v>
          </cell>
        </row>
        <row r="7207">
          <cell r="B7207" t="str">
            <v>DCL0000280</v>
          </cell>
          <cell r="C7207" t="str">
            <v>5 钢珠</v>
          </cell>
        </row>
        <row r="7208">
          <cell r="B7208" t="str">
            <v>BFA0000007</v>
          </cell>
          <cell r="C7208" t="str">
            <v>φ8平垫(黑色)</v>
          </cell>
        </row>
        <row r="7209">
          <cell r="B7209" t="str">
            <v>BFA0000007</v>
          </cell>
          <cell r="C7209" t="str">
            <v>φ8平垫(黑色)</v>
          </cell>
        </row>
        <row r="7210">
          <cell r="B7210" t="str">
            <v>BFA0000007</v>
          </cell>
          <cell r="C7210" t="str">
            <v>φ8平垫(黑色)</v>
          </cell>
        </row>
        <row r="7211">
          <cell r="B7211" t="str">
            <v>TMA0000512</v>
          </cell>
          <cell r="C7211" t="str">
            <v>45*15条形码（热敏纸）</v>
          </cell>
        </row>
        <row r="7212">
          <cell r="B7212" t="str">
            <v>TMA0000025</v>
          </cell>
          <cell r="C7212" t="str">
            <v>50*15标签</v>
          </cell>
        </row>
        <row r="7213">
          <cell r="B7213" t="str">
            <v>TMA0000278</v>
          </cell>
          <cell r="C7213" t="str">
            <v>28*20塑料袋</v>
          </cell>
        </row>
        <row r="7214">
          <cell r="B7214" t="str">
            <v>TMA0000281</v>
          </cell>
          <cell r="C7214" t="str">
            <v>20*40塑料袋</v>
          </cell>
        </row>
        <row r="7215">
          <cell r="B7215" t="str">
            <v>BFA0000852</v>
          </cell>
          <cell r="C7215" t="str">
            <v>5 钢珠</v>
          </cell>
        </row>
        <row r="7216">
          <cell r="B7216" t="str">
            <v>BFA0000841</v>
          </cell>
          <cell r="C7216" t="str">
            <v>（306）4*6沉头螺丝（彩）</v>
          </cell>
        </row>
        <row r="7217">
          <cell r="B7217" t="str">
            <v>BFA0000142</v>
          </cell>
          <cell r="C7217" t="str">
            <v>元机自攻2.9*9.5</v>
          </cell>
        </row>
        <row r="7218">
          <cell r="B7218" t="str">
            <v>BFA0000142</v>
          </cell>
          <cell r="C7218" t="str">
            <v>元机自攻2.9*9.5</v>
          </cell>
        </row>
        <row r="7219">
          <cell r="B7219" t="str">
            <v>BFA0000452</v>
          </cell>
          <cell r="C7219" t="str">
            <v>ST4*8十字自攻螺钉</v>
          </cell>
        </row>
        <row r="7220">
          <cell r="B7220" t="str">
            <v>BFA0000840</v>
          </cell>
          <cell r="C7220" t="str">
            <v>4*8沉头</v>
          </cell>
        </row>
        <row r="7221">
          <cell r="B7221" t="str">
            <v>BFA0000752</v>
          </cell>
          <cell r="C7221" t="str">
            <v>开口销2.5*16</v>
          </cell>
        </row>
        <row r="7222">
          <cell r="B7222" t="str">
            <v>BFA0000452</v>
          </cell>
          <cell r="C7222" t="str">
            <v>ST4*8十字自攻螺钉</v>
          </cell>
        </row>
        <row r="7223">
          <cell r="B7223" t="str">
            <v>BFA0000447</v>
          </cell>
          <cell r="C7223" t="str">
            <v>平机自攻3.5*13 白</v>
          </cell>
        </row>
        <row r="7224">
          <cell r="B7224" t="str">
            <v>BFA0000448</v>
          </cell>
          <cell r="C7224" t="str">
            <v>3.5*13扁头自攻钉</v>
          </cell>
        </row>
        <row r="7225">
          <cell r="B7225" t="str">
            <v>BFA0000843</v>
          </cell>
          <cell r="C7225" t="str">
            <v>4*10自攻</v>
          </cell>
        </row>
        <row r="7226">
          <cell r="B7226" t="str">
            <v>BFA0000447</v>
          </cell>
          <cell r="C7226" t="str">
            <v>平机自攻3.5*13 白</v>
          </cell>
        </row>
        <row r="7227">
          <cell r="B7227" t="str">
            <v>BFA0000448</v>
          </cell>
          <cell r="C7227" t="str">
            <v>3.5*13扁头自攻钉</v>
          </cell>
        </row>
        <row r="7228">
          <cell r="B7228" t="str">
            <v>BFA0000483</v>
          </cell>
          <cell r="C7228" t="str">
            <v>M4*8十字螺栓</v>
          </cell>
        </row>
        <row r="7229">
          <cell r="B7229" t="str">
            <v>BFA0000483</v>
          </cell>
          <cell r="C7229" t="str">
            <v>M4*8十字螺栓</v>
          </cell>
        </row>
        <row r="7230">
          <cell r="B7230" t="str">
            <v>BFA0000008</v>
          </cell>
          <cell r="C7230" t="str">
            <v>φ8弹簧垫(黑色)</v>
          </cell>
        </row>
        <row r="7231">
          <cell r="B7231" t="str">
            <v>BFA0000008</v>
          </cell>
          <cell r="C7231" t="str">
            <v>φ8弹簧垫(黑色)</v>
          </cell>
        </row>
        <row r="7232">
          <cell r="B7232" t="str">
            <v>BFA0000008</v>
          </cell>
          <cell r="C7232" t="str">
            <v>φ8弹簧垫(黑色)</v>
          </cell>
        </row>
        <row r="7233">
          <cell r="B7233" t="str">
            <v>BFA0000486</v>
          </cell>
          <cell r="C7233" t="str">
            <v>3*10自攻螺丝</v>
          </cell>
        </row>
        <row r="7234">
          <cell r="B7234" t="str">
            <v>BFA0000486</v>
          </cell>
          <cell r="C7234" t="str">
            <v>3*10自攻螺丝</v>
          </cell>
        </row>
        <row r="7235">
          <cell r="B7235" t="str">
            <v>BFA0000333</v>
          </cell>
          <cell r="C7235" t="str">
            <v>2*30开口销</v>
          </cell>
        </row>
        <row r="7236">
          <cell r="B7236" t="str">
            <v>REM0001822</v>
          </cell>
          <cell r="C7236" t="str">
            <v>￠6护管</v>
          </cell>
        </row>
        <row r="7237">
          <cell r="B7237" t="str">
            <v>SCS0004050</v>
          </cell>
          <cell r="C7237" t="str">
            <v>B40L四六分塞盖</v>
          </cell>
        </row>
        <row r="7238">
          <cell r="B7238" t="str">
            <v>BFA0000449</v>
          </cell>
          <cell r="C7238" t="str">
            <v>ST3*8十字自攻螺钉</v>
          </cell>
        </row>
        <row r="7239">
          <cell r="B7239" t="str">
            <v>BFA0000451</v>
          </cell>
          <cell r="C7239" t="str">
            <v>M3*12十一字螺栓</v>
          </cell>
        </row>
        <row r="7240">
          <cell r="B7240" t="str">
            <v>BFA0000449</v>
          </cell>
          <cell r="C7240" t="str">
            <v>ST3*8十字自攻螺钉</v>
          </cell>
        </row>
        <row r="7241">
          <cell r="B7241" t="str">
            <v>BFA0000451</v>
          </cell>
          <cell r="C7241" t="str">
            <v>M3*12十一字螺栓</v>
          </cell>
        </row>
        <row r="7242">
          <cell r="B7242" t="str">
            <v>BFA0000494</v>
          </cell>
          <cell r="C7242" t="str">
            <v>φ6大平垫</v>
          </cell>
        </row>
        <row r="7243">
          <cell r="B7243" t="str">
            <v>BFA0000494</v>
          </cell>
          <cell r="C7243" t="str">
            <v>φ6大平垫</v>
          </cell>
        </row>
        <row r="7244">
          <cell r="B7244" t="str">
            <v>BFA0000161</v>
          </cell>
          <cell r="C7244" t="str">
            <v>M6平垫白锌</v>
          </cell>
        </row>
        <row r="7245">
          <cell r="B7245" t="str">
            <v>BFA0000161</v>
          </cell>
          <cell r="C7245" t="str">
            <v>M6平垫白锌</v>
          </cell>
        </row>
        <row r="7246">
          <cell r="B7246" t="str">
            <v>BFA0000298</v>
          </cell>
          <cell r="C7246" t="str">
            <v>M5外六角螺母</v>
          </cell>
        </row>
        <row r="7247">
          <cell r="B7247" t="str">
            <v>BFA0000298</v>
          </cell>
          <cell r="C7247" t="str">
            <v>M5外六角螺母</v>
          </cell>
        </row>
        <row r="7248">
          <cell r="B7248" t="str">
            <v>TSY0010055</v>
          </cell>
          <cell r="C7248" t="str">
            <v>M3069银灰色缝纫线Tex135</v>
          </cell>
        </row>
        <row r="7249">
          <cell r="B7249" t="str">
            <v>BFA0000298</v>
          </cell>
          <cell r="C7249" t="str">
            <v>M5外六角螺母</v>
          </cell>
        </row>
        <row r="7250">
          <cell r="B7250" t="str">
            <v>BFA0000260</v>
          </cell>
          <cell r="C7250" t="str">
            <v>∮6弹垫</v>
          </cell>
        </row>
        <row r="7251">
          <cell r="B7251" t="str">
            <v>BFA0000450</v>
          </cell>
          <cell r="C7251" t="str">
            <v>M3*8十一字螺栓</v>
          </cell>
        </row>
        <row r="7252">
          <cell r="B7252" t="str">
            <v>BFA0000491</v>
          </cell>
          <cell r="C7252" t="str">
            <v>∮6平垫</v>
          </cell>
        </row>
        <row r="7253">
          <cell r="B7253" t="str">
            <v>BFA0000491</v>
          </cell>
          <cell r="C7253" t="str">
            <v>∮6平垫</v>
          </cell>
        </row>
        <row r="7254">
          <cell r="B7254" t="str">
            <v>BFA0000260</v>
          </cell>
          <cell r="C7254" t="str">
            <v>∮6弹垫</v>
          </cell>
        </row>
        <row r="7255">
          <cell r="B7255" t="str">
            <v>BFA0000450</v>
          </cell>
          <cell r="C7255" t="str">
            <v>M3*8十一字螺栓</v>
          </cell>
        </row>
        <row r="7256">
          <cell r="B7256" t="str">
            <v>BFA0000491</v>
          </cell>
          <cell r="C7256" t="str">
            <v>∮6平垫</v>
          </cell>
        </row>
        <row r="7257">
          <cell r="B7257" t="str">
            <v>TSY0000083</v>
          </cell>
          <cell r="C7257" t="str">
            <v>M2553米色缝纫线</v>
          </cell>
        </row>
        <row r="7258">
          <cell r="B7258" t="str">
            <v>TSY0000428</v>
          </cell>
          <cell r="C7258" t="str">
            <v>M2886灰色明线20＃3</v>
          </cell>
        </row>
        <row r="7259">
          <cell r="B7259" t="str">
            <v>TSY0000431</v>
          </cell>
          <cell r="C7259" t="str">
            <v>H01129蓝色丝光线20#3</v>
          </cell>
        </row>
        <row r="7260">
          <cell r="B7260" t="str">
            <v>TSY0000693</v>
          </cell>
          <cell r="C7260" t="str">
            <v>FAWML5012棕色丝光线20#/3</v>
          </cell>
        </row>
        <row r="7261">
          <cell r="B7261" t="str">
            <v>TSY0000857</v>
          </cell>
          <cell r="C7261" t="str">
            <v>黑丝线</v>
          </cell>
        </row>
        <row r="7262">
          <cell r="B7262" t="str">
            <v>TSY0000867</v>
          </cell>
          <cell r="C7262" t="str">
            <v>浅黄平缝线40#/3</v>
          </cell>
        </row>
        <row r="7263">
          <cell r="B7263" t="str">
            <v>TSY0010148</v>
          </cell>
          <cell r="C7263" t="str">
            <v>棕色M1029</v>
          </cell>
        </row>
        <row r="7264">
          <cell r="B7264" t="str">
            <v>TSY0010162</v>
          </cell>
          <cell r="C7264" t="str">
            <v>缝纫线M3159黄色</v>
          </cell>
        </row>
        <row r="7265">
          <cell r="B7265" t="str">
            <v>TSY0010293</v>
          </cell>
          <cell r="C7265" t="str">
            <v>明线银色丝光线M3238</v>
          </cell>
        </row>
        <row r="7266">
          <cell r="B7266" t="str">
            <v>TSY0010332</v>
          </cell>
          <cell r="C7266" t="str">
            <v>缝线</v>
          </cell>
        </row>
        <row r="7267">
          <cell r="B7267" t="str">
            <v>TSY0010333</v>
          </cell>
          <cell r="C7267" t="str">
            <v>黑色缝纫线M1003</v>
          </cell>
        </row>
        <row r="7268">
          <cell r="B7268" t="str">
            <v>TSY0010393</v>
          </cell>
          <cell r="C7268" t="str">
            <v>红色明线缝纫线M1135</v>
          </cell>
        </row>
        <row r="7269">
          <cell r="B7269" t="str">
            <v>TSY0010516</v>
          </cell>
          <cell r="C7269" t="str">
            <v>缝纫线</v>
          </cell>
        </row>
        <row r="7270">
          <cell r="B7270" t="str">
            <v>SHT0000486</v>
          </cell>
          <cell r="C7270" t="str">
            <v>H4下卧铺护网挂点</v>
          </cell>
        </row>
        <row r="7271">
          <cell r="B7271" t="str">
            <v>BFA0000847</v>
          </cell>
          <cell r="C7271" t="str">
            <v>M4螺母</v>
          </cell>
        </row>
        <row r="7272">
          <cell r="B7272" t="str">
            <v>TSY0000030</v>
          </cell>
          <cell r="C7272" t="str">
            <v>潍坊3C标识I140327</v>
          </cell>
        </row>
        <row r="7273">
          <cell r="B7273" t="str">
            <v>TSY0000329</v>
          </cell>
          <cell r="C7273" t="str">
            <v>北京3C标识I090011</v>
          </cell>
        </row>
        <row r="7274">
          <cell r="B7274" t="str">
            <v>TSY0000779</v>
          </cell>
          <cell r="C7274" t="str">
            <v>天津3C标识I112116</v>
          </cell>
        </row>
        <row r="7275">
          <cell r="B7275" t="str">
            <v>TSY0000878</v>
          </cell>
          <cell r="C7275" t="str">
            <v>3C标识布标</v>
          </cell>
        </row>
        <row r="7276">
          <cell r="B7276" t="str">
            <v>BFA0000231</v>
          </cell>
          <cell r="C7276" t="str">
            <v>M3螺母</v>
          </cell>
        </row>
        <row r="7277">
          <cell r="B7277" t="str">
            <v>BFA0000231</v>
          </cell>
          <cell r="C7277" t="str">
            <v>M3螺母</v>
          </cell>
        </row>
        <row r="7278">
          <cell r="B7278" t="str">
            <v>TSY0010056</v>
          </cell>
          <cell r="C7278" t="str">
            <v>暗线黑色涤纶线M1003</v>
          </cell>
        </row>
        <row r="7279">
          <cell r="B7279" t="str">
            <v>TSY0000474</v>
          </cell>
          <cell r="C7279" t="str">
            <v>灰色丝光线30#0079A</v>
          </cell>
        </row>
        <row r="7280">
          <cell r="B7280" t="str">
            <v>BFA0000574</v>
          </cell>
          <cell r="C7280" t="str">
            <v>￠5平垫</v>
          </cell>
        </row>
        <row r="7281">
          <cell r="B7281" t="str">
            <v>BFA0000001</v>
          </cell>
          <cell r="C7281" t="str">
            <v>C型钉</v>
          </cell>
        </row>
        <row r="7282">
          <cell r="B7282" t="str">
            <v>BFA0000001</v>
          </cell>
          <cell r="C7282" t="str">
            <v>C型钉</v>
          </cell>
        </row>
        <row r="7283">
          <cell r="B7283" t="str">
            <v>BFA0000574</v>
          </cell>
          <cell r="C7283" t="str">
            <v>￠5平垫</v>
          </cell>
        </row>
        <row r="7284">
          <cell r="B7284" t="str">
            <v>BFA0000419</v>
          </cell>
          <cell r="C7284" t="str">
            <v>弹垫（Ф5)</v>
          </cell>
        </row>
        <row r="7285">
          <cell r="B7285" t="str">
            <v>BFA0000419</v>
          </cell>
          <cell r="C7285" t="str">
            <v>弹垫（Ф5)</v>
          </cell>
        </row>
        <row r="7286">
          <cell r="B7286" t="str">
            <v>BFA0000465</v>
          </cell>
          <cell r="C7286" t="str">
            <v>∮4弹垫</v>
          </cell>
        </row>
        <row r="7287">
          <cell r="B7287" t="str">
            <v>BFA0000465</v>
          </cell>
          <cell r="C7287" t="str">
            <v>∮4弹垫</v>
          </cell>
        </row>
        <row r="7288">
          <cell r="B7288" t="str">
            <v>TMA0000174</v>
          </cell>
          <cell r="C7288" t="str">
            <v>皮筋</v>
          </cell>
        </row>
        <row r="7289">
          <cell r="B7289" t="str">
            <v>TSY0000324</v>
          </cell>
          <cell r="C7289" t="str">
            <v>黑色涤纶线20S/3</v>
          </cell>
        </row>
        <row r="7290">
          <cell r="B7290" t="str">
            <v>TSY0000335</v>
          </cell>
          <cell r="C7290" t="str">
            <v>T1深灰色纯涤纶线20#3</v>
          </cell>
        </row>
        <row r="7291">
          <cell r="B7291" t="str">
            <v>TSY0000375</v>
          </cell>
          <cell r="C7291" t="str">
            <v>M3038棕色缝纫线20#</v>
          </cell>
        </row>
        <row r="7292">
          <cell r="B7292" t="str">
            <v>TSY0000078</v>
          </cell>
          <cell r="C7292" t="str">
            <v>包缝线40#2</v>
          </cell>
        </row>
        <row r="7293">
          <cell r="B7293" t="str">
            <v>BEC0000047</v>
          </cell>
          <cell r="C7293" t="str">
            <v>出口捷运铜插头</v>
          </cell>
        </row>
        <row r="7294">
          <cell r="B7294" t="str">
            <v>RCA0000030</v>
          </cell>
          <cell r="C7294" t="str">
            <v>左前围扶手及铰链总成</v>
          </cell>
        </row>
        <row r="7295">
          <cell r="B7295" t="str">
            <v>RCA0000119</v>
          </cell>
          <cell r="C7295" t="str">
            <v>M31RB后牌照装饰板(亮银)</v>
          </cell>
        </row>
        <row r="7296">
          <cell r="B7296" t="str">
            <v>RCA0000120</v>
          </cell>
          <cell r="C7296" t="str">
            <v>M31RB后排罩手扣(亮银)</v>
          </cell>
        </row>
        <row r="7297">
          <cell r="B7297" t="str">
            <v>RCA0000173</v>
          </cell>
          <cell r="C7297" t="str">
            <v>老标准大铰链右</v>
          </cell>
        </row>
        <row r="7298">
          <cell r="B7298" t="str">
            <v>RCA0000189</v>
          </cell>
          <cell r="C7298" t="str">
            <v>扶手</v>
          </cell>
        </row>
        <row r="7299">
          <cell r="B7299" t="str">
            <v>RCA0000192</v>
          </cell>
          <cell r="C7299" t="str">
            <v>扶手</v>
          </cell>
        </row>
        <row r="7300">
          <cell r="B7300" t="str">
            <v>RCA0000193</v>
          </cell>
          <cell r="C7300" t="str">
            <v>扶手</v>
          </cell>
        </row>
        <row r="7301">
          <cell r="B7301" t="str">
            <v>RCA0000195</v>
          </cell>
          <cell r="C7301" t="str">
            <v>扶手</v>
          </cell>
        </row>
        <row r="7302">
          <cell r="B7302" t="str">
            <v>RCA0000196</v>
          </cell>
          <cell r="C7302" t="str">
            <v>扶手</v>
          </cell>
        </row>
        <row r="7303">
          <cell r="B7303" t="str">
            <v>RCA0000197</v>
          </cell>
          <cell r="C7303" t="str">
            <v>扶手</v>
          </cell>
        </row>
        <row r="7304">
          <cell r="B7304" t="str">
            <v>RCA0000198</v>
          </cell>
          <cell r="C7304" t="str">
            <v>扶手</v>
          </cell>
        </row>
        <row r="7305">
          <cell r="B7305" t="str">
            <v>RCA0000208</v>
          </cell>
          <cell r="C7305" t="str">
            <v>塑料螺母</v>
          </cell>
        </row>
        <row r="7306">
          <cell r="B7306" t="str">
            <v>RCA0000210</v>
          </cell>
          <cell r="C7306" t="str">
            <v>支架</v>
          </cell>
        </row>
        <row r="7307">
          <cell r="B7307" t="str">
            <v>REM0000136</v>
          </cell>
          <cell r="C7307" t="str">
            <v>C35DB面罩心悦蓝左</v>
          </cell>
        </row>
        <row r="7308">
          <cell r="B7308" t="str">
            <v>REM0000138</v>
          </cell>
          <cell r="C7308" t="str">
            <v>C35DB面罩(魅力橙)左</v>
          </cell>
        </row>
        <row r="7309">
          <cell r="B7309" t="str">
            <v>REM0000139</v>
          </cell>
          <cell r="C7309" t="str">
            <v>C35DB面罩凛冽青左</v>
          </cell>
        </row>
        <row r="7310">
          <cell r="B7310" t="str">
            <v>REM0000145</v>
          </cell>
          <cell r="C7310" t="str">
            <v>C35DB镜片托左</v>
          </cell>
        </row>
        <row r="7311">
          <cell r="B7311" t="str">
            <v>REM0000146</v>
          </cell>
          <cell r="C7311" t="str">
            <v>C35DB卡框左</v>
          </cell>
        </row>
        <row r="7312">
          <cell r="B7312" t="str">
            <v>REM0000149</v>
          </cell>
          <cell r="C7312" t="str">
            <v>C35DB手折基板左</v>
          </cell>
        </row>
        <row r="7313">
          <cell r="B7313" t="str">
            <v>REM0000150</v>
          </cell>
          <cell r="C7313" t="str">
            <v>C35DB三角护罩左</v>
          </cell>
        </row>
        <row r="7314">
          <cell r="B7314" t="str">
            <v>REM0000151</v>
          </cell>
          <cell r="C7314" t="str">
            <v>C35DB护罩盖板左</v>
          </cell>
        </row>
        <row r="7315">
          <cell r="B7315" t="str">
            <v>REM0000168</v>
          </cell>
          <cell r="C7315" t="str">
            <v>C35DB面罩心悦蓝右</v>
          </cell>
        </row>
        <row r="7316">
          <cell r="B7316" t="str">
            <v>REM0000171</v>
          </cell>
          <cell r="C7316" t="str">
            <v>C35DB面罩凛冽青右</v>
          </cell>
        </row>
        <row r="7317">
          <cell r="B7317" t="str">
            <v>REM0000177</v>
          </cell>
          <cell r="C7317" t="str">
            <v>C35DB镜片托右</v>
          </cell>
        </row>
        <row r="7318">
          <cell r="B7318" t="str">
            <v>REM0000181</v>
          </cell>
          <cell r="C7318" t="str">
            <v>C35DB手折基板右</v>
          </cell>
        </row>
        <row r="7319">
          <cell r="B7319" t="str">
            <v>REM0000196</v>
          </cell>
          <cell r="C7319" t="str">
            <v>C35DB中配左后视镜大漠金</v>
          </cell>
        </row>
        <row r="7320">
          <cell r="B7320" t="str">
            <v>REM0000199</v>
          </cell>
          <cell r="C7320" t="str">
            <v>C35DB电折基板左</v>
          </cell>
        </row>
        <row r="7321">
          <cell r="B7321" t="str">
            <v>REM0000207</v>
          </cell>
          <cell r="C7321" t="str">
            <v>C35DB中配右后视镜大漠金</v>
          </cell>
        </row>
        <row r="7322">
          <cell r="B7322" t="str">
            <v>REM0000307</v>
          </cell>
          <cell r="C7322" t="str">
            <v>江淮左上座</v>
          </cell>
        </row>
        <row r="7323">
          <cell r="B7323" t="str">
            <v>REM0000331</v>
          </cell>
          <cell r="C7323" t="str">
            <v>一汽MV3附视镜垫块(喷涂)</v>
          </cell>
        </row>
        <row r="7324">
          <cell r="B7324" t="str">
            <v>REM0000332</v>
          </cell>
          <cell r="C7324" t="str">
            <v>一汽MV3俯视镜垫块密封垫</v>
          </cell>
        </row>
        <row r="7325">
          <cell r="B7325" t="str">
            <v>REM0000415</v>
          </cell>
          <cell r="C7325" t="str">
            <v>ETX改型接插件</v>
          </cell>
        </row>
        <row r="7326">
          <cell r="B7326" t="str">
            <v>REM0000660</v>
          </cell>
          <cell r="C7326" t="str">
            <v>江淮右上支架B</v>
          </cell>
        </row>
        <row r="7327">
          <cell r="B7327" t="str">
            <v>REM0000662</v>
          </cell>
          <cell r="C7327" t="str">
            <v>江淮右上支架A</v>
          </cell>
        </row>
        <row r="7328">
          <cell r="B7328" t="str">
            <v>REM0000792</v>
          </cell>
          <cell r="C7328" t="str">
            <v>C33DB面罩靓蓝左</v>
          </cell>
        </row>
        <row r="7329">
          <cell r="B7329" t="str">
            <v>REM0000797</v>
          </cell>
          <cell r="C7329" t="str">
            <v>C33DB面罩激情橙左</v>
          </cell>
        </row>
        <row r="7330">
          <cell r="B7330" t="str">
            <v>REM0000819</v>
          </cell>
          <cell r="C7330" t="str">
            <v>C33DB面罩靓蓝右</v>
          </cell>
        </row>
        <row r="7331">
          <cell r="B7331" t="str">
            <v>REM0000823</v>
          </cell>
          <cell r="C7331" t="str">
            <v>C33DB面罩激情橙右</v>
          </cell>
        </row>
        <row r="7332">
          <cell r="B7332" t="str">
            <v>REM0000828</v>
          </cell>
          <cell r="C7332" t="str">
            <v>C33DB面罩珠光白右</v>
          </cell>
        </row>
        <row r="7333">
          <cell r="B7333" t="str">
            <v>REM0000829</v>
          </cell>
          <cell r="C7333" t="str">
            <v>C33DB面罩丹霞红右</v>
          </cell>
        </row>
        <row r="7334">
          <cell r="B7334" t="str">
            <v>REM0000845</v>
          </cell>
          <cell r="C7334" t="str">
            <v>M50N导光条</v>
          </cell>
        </row>
        <row r="7335">
          <cell r="B7335" t="str">
            <v>REM0000863</v>
          </cell>
          <cell r="C7335" t="str">
            <v>M50N右灯体</v>
          </cell>
        </row>
        <row r="7336">
          <cell r="B7336" t="str">
            <v>REM0000872</v>
          </cell>
          <cell r="C7336" t="str">
            <v>M50N下压盖右</v>
          </cell>
        </row>
        <row r="7337">
          <cell r="B7337" t="str">
            <v>REM0001377</v>
          </cell>
          <cell r="C7337" t="str">
            <v>M50N高配后视镜左格林兰白</v>
          </cell>
        </row>
        <row r="7338">
          <cell r="B7338" t="str">
            <v>REM0001545</v>
          </cell>
          <cell r="C7338" t="str">
            <v>德龙大保护盖（80）</v>
          </cell>
        </row>
        <row r="7339">
          <cell r="B7339" t="str">
            <v>REM0001548</v>
          </cell>
          <cell r="C7339" t="str">
            <v>德龙大保护盖右（205）</v>
          </cell>
        </row>
        <row r="7340">
          <cell r="B7340" t="str">
            <v>REM0002012</v>
          </cell>
          <cell r="C7340" t="str">
            <v>F1695大镜体</v>
          </cell>
        </row>
        <row r="7341">
          <cell r="B7341" t="str">
            <v>REM0002026</v>
          </cell>
          <cell r="C7341" t="str">
            <v>1780加长左后视镜</v>
          </cell>
        </row>
        <row r="7342">
          <cell r="B7342" t="str">
            <v>REM0002061</v>
          </cell>
          <cell r="C7342" t="str">
            <v>北奔左置车左后视镜</v>
          </cell>
        </row>
        <row r="7343">
          <cell r="B7343" t="str">
            <v>REM0002062</v>
          </cell>
          <cell r="C7343" t="str">
            <v>北奔左置车右后视镜</v>
          </cell>
        </row>
        <row r="7344">
          <cell r="B7344" t="str">
            <v>REM0002527</v>
          </cell>
          <cell r="C7344" t="str">
            <v>骑兵右后视镜</v>
          </cell>
        </row>
        <row r="7345">
          <cell r="B7345" t="str">
            <v>REM0002533</v>
          </cell>
          <cell r="C7345" t="str">
            <v>奥铃左后视镜</v>
          </cell>
        </row>
        <row r="7346">
          <cell r="B7346" t="str">
            <v>REM0002534</v>
          </cell>
          <cell r="C7346" t="str">
            <v>奥铃右后视镜</v>
          </cell>
        </row>
        <row r="7347">
          <cell r="B7347" t="str">
            <v>REM0002537</v>
          </cell>
          <cell r="C7347" t="str">
            <v>1780左后视镜</v>
          </cell>
        </row>
        <row r="7348">
          <cell r="B7348" t="str">
            <v>REM0002538</v>
          </cell>
          <cell r="C7348" t="str">
            <v>1780右后视镜</v>
          </cell>
        </row>
        <row r="7349">
          <cell r="B7349" t="str">
            <v>REM0002549</v>
          </cell>
          <cell r="C7349" t="str">
            <v>奥铃出口左后视镜</v>
          </cell>
        </row>
        <row r="7350">
          <cell r="B7350" t="str">
            <v>REM0002550</v>
          </cell>
          <cell r="C7350" t="str">
            <v>奥铃出口右后视镜</v>
          </cell>
        </row>
        <row r="7351">
          <cell r="B7351" t="str">
            <v>REM0002557</v>
          </cell>
          <cell r="C7351" t="str">
            <v>时代H1右后视镜</v>
          </cell>
        </row>
        <row r="7352">
          <cell r="B7352" t="str">
            <v>REM0002735</v>
          </cell>
          <cell r="C7352" t="str">
            <v>德龙大镜片托</v>
          </cell>
        </row>
        <row r="7353">
          <cell r="B7353" t="str">
            <v>REM0002895</v>
          </cell>
          <cell r="C7353" t="str">
            <v>M50N高配后视镜左格林兰白</v>
          </cell>
        </row>
        <row r="7354">
          <cell r="B7354" t="str">
            <v>REM0002896</v>
          </cell>
          <cell r="C7354" t="str">
            <v>M50N高配后视镜右格林兰白</v>
          </cell>
        </row>
        <row r="7355">
          <cell r="B7355" t="str">
            <v>REM0002929</v>
          </cell>
          <cell r="C7355" t="str">
            <v>N07国标广角镜片左</v>
          </cell>
        </row>
        <row r="7356">
          <cell r="B7356" t="str">
            <v>REM0002930</v>
          </cell>
          <cell r="C7356" t="str">
            <v>N07国标广角镜片右</v>
          </cell>
        </row>
        <row r="7357">
          <cell r="B7357" t="str">
            <v>REM0003398</v>
          </cell>
          <cell r="C7357" t="str">
            <v>B40加热片线束(红黄)1</v>
          </cell>
        </row>
        <row r="7358">
          <cell r="B7358" t="str">
            <v>REM0003399</v>
          </cell>
          <cell r="C7358" t="str">
            <v>B40加热片线束(红绿)2</v>
          </cell>
        </row>
        <row r="7359">
          <cell r="B7359" t="str">
            <v>REM0003402</v>
          </cell>
          <cell r="C7359" t="str">
            <v>欧马可左后视镜阿拉伯</v>
          </cell>
        </row>
        <row r="7360">
          <cell r="B7360" t="str">
            <v>REM0003403</v>
          </cell>
          <cell r="C7360" t="str">
            <v>欧马可右后视镜阿拉伯</v>
          </cell>
        </row>
        <row r="7361">
          <cell r="B7361" t="str">
            <v>REM0003436</v>
          </cell>
          <cell r="C7361" t="str">
            <v>蒙派克固定卡扣（小）</v>
          </cell>
        </row>
        <row r="7362">
          <cell r="B7362" t="str">
            <v>REM0010290</v>
          </cell>
          <cell r="C7362" t="str">
            <v>B40L三角座亚光黑右</v>
          </cell>
        </row>
        <row r="7363">
          <cell r="B7363" t="str">
            <v>RIM0000045</v>
          </cell>
          <cell r="C7363" t="str">
            <v>1B180-202室内镜</v>
          </cell>
        </row>
        <row r="7364">
          <cell r="B7364" t="str">
            <v>RIM0000109</v>
          </cell>
          <cell r="C7364" t="str">
            <v>后视镜L0823020002A0</v>
          </cell>
        </row>
        <row r="7365">
          <cell r="B7365" t="str">
            <v>RIM0000141</v>
          </cell>
          <cell r="C7365" t="str">
            <v>室内镜</v>
          </cell>
        </row>
        <row r="7366">
          <cell r="B7366" t="str">
            <v>RIM0000142</v>
          </cell>
          <cell r="C7366" t="str">
            <v>1029室内镜片</v>
          </cell>
        </row>
        <row r="7367">
          <cell r="B7367" t="str">
            <v>RIM0000145</v>
          </cell>
          <cell r="C7367" t="str">
            <v>1028室内镜片</v>
          </cell>
        </row>
        <row r="7368">
          <cell r="B7368" t="str">
            <v>RSM0000340</v>
          </cell>
          <cell r="C7368" t="str">
            <v>前下视镜</v>
          </cell>
        </row>
        <row r="7369">
          <cell r="B7369" t="str">
            <v>SHT0001467</v>
          </cell>
          <cell r="C7369" t="str">
            <v>M3000调仰角手柄可变阻尼</v>
          </cell>
        </row>
        <row r="7370">
          <cell r="B7370" t="str">
            <v>SLT0000792</v>
          </cell>
          <cell r="C7370" t="str">
            <v>M4杂物箱盖（棕灰色）</v>
          </cell>
        </row>
        <row r="7371">
          <cell r="B7371" t="str">
            <v>SLT0000793</v>
          </cell>
          <cell r="C7371" t="str">
            <v>M4杂物箱底（棕灰色）</v>
          </cell>
        </row>
        <row r="7372">
          <cell r="B7372" t="str">
            <v>TMA0000220</v>
          </cell>
          <cell r="C7372" t="str">
            <v>4005下视镜纸箱</v>
          </cell>
        </row>
        <row r="7373">
          <cell r="B7373" t="str">
            <v>TMI0000112</v>
          </cell>
          <cell r="C7373" t="str">
            <v>色粉7949</v>
          </cell>
        </row>
        <row r="7374">
          <cell r="B7374" t="str">
            <v>TMI0000115</v>
          </cell>
          <cell r="C7374" t="str">
            <v>TP30回收料</v>
          </cell>
        </row>
        <row r="7375">
          <cell r="B7375" t="str">
            <v>TMI0000116</v>
          </cell>
          <cell r="C7375" t="str">
            <v>TP15回收料</v>
          </cell>
        </row>
        <row r="7376">
          <cell r="B7376" t="str">
            <v>TMI0000117</v>
          </cell>
          <cell r="C7376" t="str">
            <v>苯领ABS回收料</v>
          </cell>
        </row>
        <row r="7377">
          <cell r="B7377" t="str">
            <v>TMI0000118</v>
          </cell>
          <cell r="C7377" t="str">
            <v>PA+GF45回收料</v>
          </cell>
        </row>
        <row r="7378">
          <cell r="B7378" t="str">
            <v>BCL0010004</v>
          </cell>
          <cell r="C7378" t="str">
            <v>扎带卡扣</v>
          </cell>
        </row>
        <row r="7379">
          <cell r="B7379" t="str">
            <v>BEC0010004</v>
          </cell>
          <cell r="C7379" t="str">
            <v>坐垫加热垫总成</v>
          </cell>
        </row>
        <row r="7380">
          <cell r="B7380" t="str">
            <v>BEC0010005</v>
          </cell>
          <cell r="C7380" t="str">
            <v>靠背加热垫总成</v>
          </cell>
        </row>
        <row r="7381">
          <cell r="B7381" t="str">
            <v>BEC0010152</v>
          </cell>
          <cell r="C7381" t="str">
            <v>坐垫风扇总成（含保护壳）</v>
          </cell>
        </row>
        <row r="7382">
          <cell r="B7382" t="str">
            <v>BEC0010153</v>
          </cell>
          <cell r="C7382" t="str">
            <v>靠背风扇总成(含保护壳)</v>
          </cell>
        </row>
        <row r="7383">
          <cell r="B7383" t="str">
            <v>BFA0000297</v>
          </cell>
          <cell r="C7383" t="str">
            <v>十字槽沉头螺钉</v>
          </cell>
        </row>
        <row r="7384">
          <cell r="B7384" t="str">
            <v>BFA0010070</v>
          </cell>
          <cell r="C7384" t="str">
            <v>橡胶垫固定垫片</v>
          </cell>
        </row>
        <row r="7385">
          <cell r="B7385" t="str">
            <v>BSP0000073</v>
          </cell>
          <cell r="C7385" t="str">
            <v>B40L弹簧</v>
          </cell>
        </row>
        <row r="7386">
          <cell r="B7386" t="str">
            <v>SBS0010149</v>
          </cell>
          <cell r="C7386" t="str">
            <v>窄车三排三人座骨架总成</v>
          </cell>
        </row>
        <row r="7387">
          <cell r="B7387" t="str">
            <v>SBS0010163</v>
          </cell>
          <cell r="C7387" t="str">
            <v>K1底座护盖（前）</v>
          </cell>
        </row>
        <row r="7388">
          <cell r="B7388" t="str">
            <v>SBS0010164</v>
          </cell>
          <cell r="C7388" t="str">
            <v>K1底座护盖（后）</v>
          </cell>
        </row>
        <row r="7389">
          <cell r="B7389" t="str">
            <v>SBS0010165</v>
          </cell>
          <cell r="C7389" t="str">
            <v>K1三点式安全带左</v>
          </cell>
        </row>
        <row r="7390">
          <cell r="B7390" t="str">
            <v>SBS0010251</v>
          </cell>
          <cell r="C7390" t="str">
            <v>K1宽车中间靠背护面总成</v>
          </cell>
        </row>
        <row r="7391">
          <cell r="B7391" t="str">
            <v>SBS0010252</v>
          </cell>
          <cell r="C7391" t="str">
            <v>K1宽车中间座垫护面总成</v>
          </cell>
        </row>
        <row r="7392">
          <cell r="B7392" t="str">
            <v>SCS0001394</v>
          </cell>
          <cell r="C7392" t="str">
            <v>副驾驶员靠背骨架总成</v>
          </cell>
        </row>
        <row r="7393">
          <cell r="B7393" t="str">
            <v>SCS0001399</v>
          </cell>
          <cell r="C7393" t="str">
            <v>主驾驶员靠背骨架总成</v>
          </cell>
        </row>
        <row r="7394">
          <cell r="B7394" t="str">
            <v>SCS0001445</v>
          </cell>
          <cell r="C7394" t="str">
            <v>副驾座骨架总成</v>
          </cell>
        </row>
        <row r="7395">
          <cell r="B7395" t="str">
            <v>SCS0001447</v>
          </cell>
          <cell r="C7395" t="str">
            <v>主驾座骨架总成</v>
          </cell>
        </row>
        <row r="7396">
          <cell r="B7396" t="str">
            <v>SCS0004305</v>
          </cell>
          <cell r="C7396" t="str">
            <v>B40L四分坐垫合棉无纺布</v>
          </cell>
        </row>
        <row r="7397">
          <cell r="B7397" t="str">
            <v>SCS0004317</v>
          </cell>
          <cell r="C7397" t="str">
            <v>靠背扶手支撑钢丝</v>
          </cell>
        </row>
        <row r="7398">
          <cell r="B7398" t="str">
            <v>SCS0004327</v>
          </cell>
          <cell r="C7398" t="str">
            <v>B40L六分坐垫合棉无纺布</v>
          </cell>
        </row>
        <row r="7399">
          <cell r="B7399" t="str">
            <v>SCS0004334</v>
          </cell>
          <cell r="C7399" t="str">
            <v>无纺布</v>
          </cell>
        </row>
        <row r="7400">
          <cell r="B7400" t="str">
            <v>SCS0005170</v>
          </cell>
          <cell r="C7400" t="str">
            <v>后排座椅坐垫面套</v>
          </cell>
        </row>
        <row r="7401">
          <cell r="B7401" t="str">
            <v>SCS0005181</v>
          </cell>
          <cell r="C7401" t="str">
            <v>C50出租车六分背护面</v>
          </cell>
        </row>
        <row r="7402">
          <cell r="B7402" t="str">
            <v>SCS0005185</v>
          </cell>
          <cell r="C7402" t="str">
            <v>C50出租车四分背护面</v>
          </cell>
        </row>
        <row r="7403">
          <cell r="B7403" t="str">
            <v>SHT0000541</v>
          </cell>
          <cell r="C7403" t="str">
            <v>副驾驶员靠背护面总成</v>
          </cell>
        </row>
        <row r="7404">
          <cell r="B7404" t="str">
            <v>SHT0000543</v>
          </cell>
          <cell r="C7404" t="str">
            <v>副驾驶员座垫护面总成</v>
          </cell>
        </row>
        <row r="7405">
          <cell r="B7405" t="str">
            <v>SHT0000626</v>
          </cell>
          <cell r="C7405" t="str">
            <v>下卧铺护面总成</v>
          </cell>
        </row>
        <row r="7406">
          <cell r="B7406" t="str">
            <v>SHT0000638</v>
          </cell>
          <cell r="C7406" t="str">
            <v>副驾驶员靠背护面总成</v>
          </cell>
        </row>
        <row r="7407">
          <cell r="B7407" t="str">
            <v>SHT0000639</v>
          </cell>
          <cell r="C7407" t="str">
            <v>副驾驶员座垫护面总成</v>
          </cell>
        </row>
        <row r="7408">
          <cell r="B7408" t="str">
            <v>SHT0000663</v>
          </cell>
          <cell r="C7408" t="str">
            <v>卧铺木板</v>
          </cell>
        </row>
        <row r="7409">
          <cell r="B7409" t="str">
            <v>SHT0000664</v>
          </cell>
          <cell r="C7409" t="str">
            <v>卧铺支撑架/扶手</v>
          </cell>
        </row>
        <row r="7410">
          <cell r="B7410" t="str">
            <v>SHT0000665</v>
          </cell>
          <cell r="C7410" t="str">
            <v>重卡加厚经济卧铺硬质棉</v>
          </cell>
        </row>
        <row r="7411">
          <cell r="B7411" t="str">
            <v>SHT0000666</v>
          </cell>
          <cell r="C7411" t="str">
            <v>卧铺加强板</v>
          </cell>
        </row>
        <row r="7412">
          <cell r="B7412" t="str">
            <v>SHT0000673</v>
          </cell>
          <cell r="C7412" t="str">
            <v>下卧铺护面总成</v>
          </cell>
        </row>
        <row r="7413">
          <cell r="B7413" t="str">
            <v>SHT0000679</v>
          </cell>
          <cell r="C7413" t="str">
            <v>中间座椅座垫护面总成</v>
          </cell>
        </row>
        <row r="7414">
          <cell r="B7414" t="str">
            <v>SHT0000680</v>
          </cell>
          <cell r="C7414" t="str">
            <v>中间座椅靠背护面总成</v>
          </cell>
        </row>
        <row r="7415">
          <cell r="B7415" t="str">
            <v>SHT0000681</v>
          </cell>
          <cell r="C7415" t="str">
            <v>下卧铺护面总成</v>
          </cell>
        </row>
        <row r="7416">
          <cell r="B7416" t="str">
            <v>SHT0000707</v>
          </cell>
          <cell r="C7416" t="str">
            <v>卧铺木板</v>
          </cell>
        </row>
        <row r="7417">
          <cell r="B7417" t="str">
            <v>SHT0000708</v>
          </cell>
          <cell r="C7417" t="str">
            <v>下卧铺护面总成</v>
          </cell>
        </row>
        <row r="7418">
          <cell r="B7418" t="str">
            <v>SHT0000709</v>
          </cell>
          <cell r="C7418" t="str">
            <v>重卡经济型卧铺硬质棉</v>
          </cell>
        </row>
        <row r="7419">
          <cell r="B7419" t="str">
            <v>SHT0000710</v>
          </cell>
          <cell r="C7419" t="str">
            <v>经济型H3卧铺总成护面(薄</v>
          </cell>
        </row>
        <row r="7420">
          <cell r="B7420" t="str">
            <v>SHT0000763</v>
          </cell>
          <cell r="C7420" t="str">
            <v>重卡中间座杂物箱黑</v>
          </cell>
        </row>
        <row r="7421">
          <cell r="B7421" t="str">
            <v>SHT0002736</v>
          </cell>
          <cell r="C7421" t="str">
            <v>H4正驾底座模块包装箱</v>
          </cell>
        </row>
        <row r="7422">
          <cell r="B7422" t="str">
            <v>SHT0010413</v>
          </cell>
          <cell r="C7422" t="str">
            <v>扶手安装支架总成</v>
          </cell>
        </row>
        <row r="7423">
          <cell r="B7423" t="str">
            <v>SHT0010616</v>
          </cell>
          <cell r="C7423" t="str">
            <v>副驾驶安全带卷收器总成</v>
          </cell>
        </row>
        <row r="7424">
          <cell r="B7424" t="str">
            <v>SHT0010743</v>
          </cell>
          <cell r="C7424" t="str">
            <v>安全带带扣总成</v>
          </cell>
        </row>
        <row r="7425">
          <cell r="B7425" t="str">
            <v>SHT0011066</v>
          </cell>
          <cell r="C7425" t="str">
            <v>靠背泡沫预埋钢丝2</v>
          </cell>
        </row>
        <row r="7426">
          <cell r="B7426" t="str">
            <v>SHT0011068</v>
          </cell>
          <cell r="C7426" t="str">
            <v>预埋钢丝D</v>
          </cell>
        </row>
        <row r="7427">
          <cell r="B7427" t="str">
            <v>SHT0011069</v>
          </cell>
          <cell r="C7427" t="str">
            <v>预埋钢丝E</v>
          </cell>
        </row>
        <row r="7428">
          <cell r="B7428" t="str">
            <v>SHT0011070</v>
          </cell>
          <cell r="C7428" t="str">
            <v>坐垫预埋钢丝A</v>
          </cell>
        </row>
        <row r="7429">
          <cell r="B7429" t="str">
            <v>SHT0011071</v>
          </cell>
          <cell r="C7429" t="str">
            <v>坐垫预埋钢丝B</v>
          </cell>
        </row>
        <row r="7430">
          <cell r="B7430" t="str">
            <v>SHT0011222</v>
          </cell>
          <cell r="C7430" t="str">
            <v>副司机靠背护面总成</v>
          </cell>
        </row>
        <row r="7431">
          <cell r="B7431" t="str">
            <v>SHT0011224</v>
          </cell>
          <cell r="C7431" t="str">
            <v>副司机坐垫护面总成</v>
          </cell>
        </row>
        <row r="7432">
          <cell r="B7432" t="str">
            <v>SHT0011512</v>
          </cell>
          <cell r="C7432" t="str">
            <v>靠背泡沫预埋钢丝1</v>
          </cell>
        </row>
        <row r="7433">
          <cell r="B7433" t="str">
            <v>SHT0011603</v>
          </cell>
          <cell r="C7433" t="str">
            <v>坐垫预埋钢丝C</v>
          </cell>
        </row>
        <row r="7434">
          <cell r="B7434" t="str">
            <v>SHT0011604</v>
          </cell>
          <cell r="C7434" t="str">
            <v>坐垫预埋钢丝D</v>
          </cell>
        </row>
        <row r="7435">
          <cell r="B7435" t="str">
            <v>SHT0012493</v>
          </cell>
          <cell r="C7435" t="str">
            <v>底座模块化总成</v>
          </cell>
        </row>
        <row r="7436">
          <cell r="B7436" t="str">
            <v>SHT0013203</v>
          </cell>
          <cell r="C7436" t="str">
            <v>驾驶员靠背面套总成</v>
          </cell>
        </row>
        <row r="7437">
          <cell r="B7437" t="str">
            <v>SHT0013205</v>
          </cell>
          <cell r="C7437" t="str">
            <v>坐垫面套总成</v>
          </cell>
        </row>
        <row r="7438">
          <cell r="B7438" t="str">
            <v>SHT0013207</v>
          </cell>
          <cell r="C7438" t="str">
            <v>副驾驶员靠背面套总成</v>
          </cell>
        </row>
        <row r="7439">
          <cell r="B7439" t="str">
            <v>SHT0013210</v>
          </cell>
          <cell r="C7439" t="str">
            <v>副驾驶员靠背面套总成</v>
          </cell>
        </row>
        <row r="7440">
          <cell r="B7440" t="str">
            <v>SHT0013212</v>
          </cell>
          <cell r="C7440" t="str">
            <v>副驾驶员靠背面套总成</v>
          </cell>
        </row>
        <row r="7441">
          <cell r="B7441" t="str">
            <v>SHT0013595</v>
          </cell>
          <cell r="C7441" t="str">
            <v>驾驶员靠背面套总成</v>
          </cell>
        </row>
        <row r="7442">
          <cell r="B7442" t="str">
            <v>SHT0013596</v>
          </cell>
          <cell r="C7442" t="str">
            <v>驾驶员靠背面套总成</v>
          </cell>
        </row>
        <row r="7443">
          <cell r="B7443" t="str">
            <v>SHT0013597</v>
          </cell>
          <cell r="C7443" t="str">
            <v>副驾驶员靠背面套总成</v>
          </cell>
        </row>
        <row r="7444">
          <cell r="B7444" t="str">
            <v>SHT0013598</v>
          </cell>
          <cell r="C7444" t="str">
            <v>副驾驶员靠背面套总成</v>
          </cell>
        </row>
        <row r="7445">
          <cell r="B7445" t="str">
            <v>SHT0013599</v>
          </cell>
          <cell r="C7445" t="str">
            <v>副驾驶员靠背面套总成</v>
          </cell>
        </row>
        <row r="7446">
          <cell r="B7446" t="str">
            <v>SHT0013600</v>
          </cell>
          <cell r="C7446" t="str">
            <v>副驾驶员靠背面套总成</v>
          </cell>
        </row>
        <row r="7447">
          <cell r="B7447" t="str">
            <v>SHT0013601</v>
          </cell>
          <cell r="C7447" t="str">
            <v>坐垫面套总成</v>
          </cell>
        </row>
        <row r="7448">
          <cell r="B7448" t="str">
            <v>SHT0013603</v>
          </cell>
          <cell r="C7448" t="str">
            <v>坐垫面套总成</v>
          </cell>
        </row>
        <row r="7449">
          <cell r="B7449" t="str">
            <v>SHT0013604</v>
          </cell>
          <cell r="C7449" t="str">
            <v>坐垫面套总成</v>
          </cell>
        </row>
        <row r="7450">
          <cell r="B7450" t="str">
            <v>SHT0013627</v>
          </cell>
          <cell r="C7450" t="str">
            <v>驾驶员靠背面套总成</v>
          </cell>
        </row>
        <row r="7451">
          <cell r="B7451" t="str">
            <v>SHT0013628</v>
          </cell>
          <cell r="C7451" t="str">
            <v>驾驶员靠背面套总成</v>
          </cell>
        </row>
        <row r="7452">
          <cell r="B7452" t="str">
            <v>SHT0013629</v>
          </cell>
          <cell r="C7452" t="str">
            <v>驾驶员靠背面套总成</v>
          </cell>
        </row>
        <row r="7453">
          <cell r="B7453" t="str">
            <v>SHT0013630</v>
          </cell>
          <cell r="C7453" t="str">
            <v>靠背面套总成</v>
          </cell>
        </row>
        <row r="7454">
          <cell r="B7454" t="str">
            <v>SHT0013631</v>
          </cell>
          <cell r="C7454" t="str">
            <v>靠背面套总成</v>
          </cell>
        </row>
        <row r="7455">
          <cell r="B7455" t="str">
            <v>SHT0013632</v>
          </cell>
          <cell r="C7455" t="str">
            <v>副驾驶员靠背面套总成</v>
          </cell>
        </row>
        <row r="7456">
          <cell r="B7456" t="str">
            <v>SHT0013633</v>
          </cell>
          <cell r="C7456" t="str">
            <v>坐垫面套总成</v>
          </cell>
        </row>
        <row r="7457">
          <cell r="B7457" t="str">
            <v>SHT0013634</v>
          </cell>
          <cell r="C7457" t="str">
            <v>坐垫面套总成</v>
          </cell>
        </row>
        <row r="7458">
          <cell r="B7458" t="str">
            <v>SHT0013635</v>
          </cell>
          <cell r="C7458" t="str">
            <v>副驾坐垫面套总成</v>
          </cell>
        </row>
        <row r="7459">
          <cell r="B7459" t="str">
            <v>SHT0013636</v>
          </cell>
          <cell r="C7459" t="str">
            <v>坐垫面套总成</v>
          </cell>
        </row>
        <row r="7460">
          <cell r="B7460" t="str">
            <v>SHT0013637</v>
          </cell>
          <cell r="C7460" t="str">
            <v>坐垫面套总成</v>
          </cell>
        </row>
        <row r="7461">
          <cell r="B7461" t="str">
            <v>SHT0013639</v>
          </cell>
          <cell r="C7461" t="str">
            <v>头枕面套总成</v>
          </cell>
        </row>
        <row r="7462">
          <cell r="B7462" t="str">
            <v>SHT0013801</v>
          </cell>
          <cell r="C7462" t="str">
            <v>司机靠背护面总成</v>
          </cell>
        </row>
        <row r="7463">
          <cell r="B7463" t="str">
            <v>SHT0013802</v>
          </cell>
          <cell r="C7463" t="str">
            <v>司机靠背护面总成</v>
          </cell>
        </row>
        <row r="7464">
          <cell r="B7464" t="str">
            <v>SHT0013887</v>
          </cell>
          <cell r="C7464" t="str">
            <v>司机靠背护面总成</v>
          </cell>
        </row>
        <row r="7465">
          <cell r="B7465" t="str">
            <v>SHT0014190</v>
          </cell>
          <cell r="C7465" t="str">
            <v>副驾坐垫面套总成</v>
          </cell>
        </row>
        <row r="7466">
          <cell r="B7466" t="str">
            <v>SHT0014192</v>
          </cell>
          <cell r="C7466" t="str">
            <v>副驾坐垫面套总成</v>
          </cell>
        </row>
        <row r="7467">
          <cell r="B7467" t="str">
            <v>SLT0000112</v>
          </cell>
          <cell r="C7467" t="str">
            <v>1800二排背-花面布套</v>
          </cell>
        </row>
        <row r="7468">
          <cell r="B7468" t="str">
            <v>SLT0000113</v>
          </cell>
          <cell r="C7468" t="str">
            <v>1800二排座-花面布套</v>
          </cell>
        </row>
        <row r="7469">
          <cell r="B7469" t="str">
            <v>SLT0000207</v>
          </cell>
          <cell r="C7469" t="str">
            <v>6486加长折叠背布套</v>
          </cell>
        </row>
        <row r="7470">
          <cell r="B7470" t="str">
            <v>SLT0000208</v>
          </cell>
          <cell r="C7470" t="str">
            <v>6486加长折叠座布套</v>
          </cell>
        </row>
        <row r="7471">
          <cell r="B7471" t="str">
            <v>SLT0000355</v>
          </cell>
          <cell r="C7471" t="str">
            <v>深灰仿皮头枕布套</v>
          </cell>
        </row>
        <row r="7472">
          <cell r="B7472" t="str">
            <v>SLT0000356</v>
          </cell>
          <cell r="C7472" t="str">
            <v>深灰仿皮窄车司机背布套</v>
          </cell>
        </row>
        <row r="7473">
          <cell r="B7473" t="str">
            <v>SLT0000357</v>
          </cell>
          <cell r="C7473" t="str">
            <v>深灰仿皮窄车司机座布套</v>
          </cell>
        </row>
        <row r="7474">
          <cell r="B7474" t="str">
            <v>SLT0000373</v>
          </cell>
          <cell r="C7474" t="str">
            <v>深灰仿皮窄车副司机背布套</v>
          </cell>
        </row>
        <row r="7475">
          <cell r="B7475" t="str">
            <v>SLT0000432</v>
          </cell>
          <cell r="C7475" t="str">
            <v>G9滑块（手柄轴）</v>
          </cell>
        </row>
        <row r="7476">
          <cell r="B7476" t="str">
            <v>SLT0000625</v>
          </cell>
          <cell r="C7476" t="str">
            <v>标准窄车侧翻左座布套</v>
          </cell>
        </row>
        <row r="7477">
          <cell r="B7477" t="str">
            <v>SLT0000679</v>
          </cell>
          <cell r="C7477" t="str">
            <v>k1窄车中间座布套</v>
          </cell>
        </row>
        <row r="7478">
          <cell r="B7478" t="str">
            <v>SLT0000680</v>
          </cell>
          <cell r="C7478" t="str">
            <v>K1窄车中间背布套</v>
          </cell>
        </row>
        <row r="7479">
          <cell r="B7479" t="str">
            <v>SLT0000728</v>
          </cell>
          <cell r="C7479" t="str">
            <v>副司机背布套</v>
          </cell>
        </row>
        <row r="7480">
          <cell r="B7480" t="str">
            <v>SLT0000744</v>
          </cell>
          <cell r="C7480" t="str">
            <v>1800副座布套</v>
          </cell>
        </row>
        <row r="7481">
          <cell r="B7481" t="str">
            <v>SLT0000745</v>
          </cell>
          <cell r="C7481" t="str">
            <v>1800小背布套</v>
          </cell>
        </row>
        <row r="7482">
          <cell r="B7482" t="str">
            <v>SLT0000764</v>
          </cell>
          <cell r="C7482" t="str">
            <v>M3出口1800二排背</v>
          </cell>
        </row>
        <row r="7483">
          <cell r="B7483" t="str">
            <v>SLT0000765</v>
          </cell>
          <cell r="C7483" t="str">
            <v>M3出口1800二排座</v>
          </cell>
        </row>
        <row r="7484">
          <cell r="B7484" t="str">
            <v>SLT0000792</v>
          </cell>
          <cell r="C7484" t="str">
            <v>M4杂物箱盖（棕灰色）</v>
          </cell>
        </row>
        <row r="7485">
          <cell r="B7485" t="str">
            <v>SLT0000793</v>
          </cell>
          <cell r="C7485" t="str">
            <v>M4杂物箱底（棕灰色）</v>
          </cell>
        </row>
        <row r="7486">
          <cell r="B7486" t="str">
            <v>SLT0000865</v>
          </cell>
          <cell r="C7486" t="str">
            <v>M3出口1800卧铺布套</v>
          </cell>
        </row>
        <row r="7487">
          <cell r="B7487" t="str">
            <v>SLT0001033</v>
          </cell>
          <cell r="C7487" t="str">
            <v>k1一排三人座布套新面料</v>
          </cell>
        </row>
        <row r="7488">
          <cell r="B7488" t="str">
            <v>SLT0001034</v>
          </cell>
          <cell r="C7488" t="str">
            <v>k1一排三人背布套</v>
          </cell>
        </row>
        <row r="7489">
          <cell r="B7489" t="str">
            <v>SLT0001036</v>
          </cell>
          <cell r="C7489" t="str">
            <v>K1三人联体背泡沫宽车</v>
          </cell>
        </row>
        <row r="7490">
          <cell r="B7490" t="str">
            <v>SLT0001037</v>
          </cell>
          <cell r="C7490" t="str">
            <v>K1一排三人座泡沫</v>
          </cell>
        </row>
        <row r="7491">
          <cell r="B7491" t="str">
            <v>SLT0001587</v>
          </cell>
          <cell r="C7491" t="str">
            <v>精细化-1800正背布套</v>
          </cell>
        </row>
        <row r="7492">
          <cell r="B7492" t="str">
            <v>SLT0001588</v>
          </cell>
          <cell r="C7492" t="str">
            <v>精细化-1800副背布套</v>
          </cell>
        </row>
        <row r="7493">
          <cell r="B7493" t="str">
            <v>SLT0001630</v>
          </cell>
          <cell r="C7493" t="str">
            <v>精细化-1800副座布套</v>
          </cell>
        </row>
        <row r="7494">
          <cell r="B7494" t="str">
            <v>SLT0001631</v>
          </cell>
          <cell r="C7494" t="str">
            <v>精细化-1800小背布套</v>
          </cell>
        </row>
        <row r="7495">
          <cell r="B7495" t="str">
            <v>SLT0001632</v>
          </cell>
          <cell r="C7495" t="str">
            <v>精细化-1800正座布套</v>
          </cell>
        </row>
        <row r="7496">
          <cell r="B7496" t="str">
            <v>SLT0001666</v>
          </cell>
          <cell r="C7496" t="str">
            <v>副驾驶靠背合棉垫材M31RB</v>
          </cell>
        </row>
        <row r="7497">
          <cell r="B7497" t="str">
            <v>SLT0001667</v>
          </cell>
          <cell r="C7497" t="str">
            <v>副驾驶坐垫合棉垫材</v>
          </cell>
        </row>
        <row r="7498">
          <cell r="B7498" t="str">
            <v>SLT0001668</v>
          </cell>
          <cell r="C7498" t="str">
            <v>主驾驶靠背合棉垫材</v>
          </cell>
        </row>
        <row r="7499">
          <cell r="B7499" t="str">
            <v>SLT0001669</v>
          </cell>
          <cell r="C7499" t="str">
            <v>主驾驶座垫合棉垫材</v>
          </cell>
        </row>
        <row r="7500">
          <cell r="B7500" t="str">
            <v>SLT0001677</v>
          </cell>
          <cell r="C7500" t="str">
            <v>M31RB副驾锁扣总成</v>
          </cell>
        </row>
        <row r="7501">
          <cell r="B7501" t="str">
            <v>SLT0001678</v>
          </cell>
          <cell r="C7501" t="str">
            <v>M31RB主驾安全带锁扣</v>
          </cell>
        </row>
        <row r="7502">
          <cell r="B7502" t="str">
            <v>SLT0002041</v>
          </cell>
          <cell r="C7502" t="str">
            <v>K1二三排单人背布套</v>
          </cell>
        </row>
        <row r="7503">
          <cell r="B7503" t="str">
            <v>SLT0002044</v>
          </cell>
          <cell r="C7503" t="str">
            <v>K1左舵三排单人座</v>
          </cell>
        </row>
        <row r="7504">
          <cell r="B7504" t="str">
            <v>SLT0002492</v>
          </cell>
          <cell r="C7504" t="str">
            <v>驾驶员靠背泡沫无纺布</v>
          </cell>
        </row>
        <row r="7505">
          <cell r="B7505" t="str">
            <v>SLT0002495</v>
          </cell>
          <cell r="C7505" t="str">
            <v>驾驶员座垫泡沫无纺布</v>
          </cell>
        </row>
        <row r="7506">
          <cell r="B7506" t="str">
            <v>SLT0002502</v>
          </cell>
          <cell r="C7506" t="str">
            <v>副驾驶员靠背泡沫无纺布</v>
          </cell>
        </row>
        <row r="7507">
          <cell r="B7507" t="str">
            <v>SLT0002507</v>
          </cell>
          <cell r="C7507" t="str">
            <v>驾驶员靠背泡沫无纺布</v>
          </cell>
        </row>
        <row r="7508">
          <cell r="B7508" t="str">
            <v>SLT0002509</v>
          </cell>
          <cell r="C7508" t="str">
            <v>驾驶员座垫泡沫无纺布</v>
          </cell>
        </row>
        <row r="7509">
          <cell r="B7509" t="str">
            <v>SLT0002512</v>
          </cell>
          <cell r="C7509" t="str">
            <v>前座副靠背无纺布</v>
          </cell>
        </row>
        <row r="7510">
          <cell r="B7510" t="str">
            <v>SLT0002520</v>
          </cell>
          <cell r="C7510" t="str">
            <v>锁止机构总成</v>
          </cell>
        </row>
        <row r="7511">
          <cell r="B7511" t="str">
            <v>SLT0002668</v>
          </cell>
          <cell r="C7511" t="str">
            <v>K1窄车右舵双人座垫</v>
          </cell>
        </row>
        <row r="7512">
          <cell r="B7512" t="str">
            <v>SLT0002669</v>
          </cell>
          <cell r="C7512" t="str">
            <v>K1窄车右舵单人二排座垫</v>
          </cell>
        </row>
        <row r="7513">
          <cell r="B7513" t="str">
            <v>SLT0002670</v>
          </cell>
          <cell r="C7513" t="str">
            <v>k1右舵双人左背布套</v>
          </cell>
        </row>
        <row r="7514">
          <cell r="B7514" t="str">
            <v>SLT0002671</v>
          </cell>
          <cell r="C7514" t="str">
            <v>k1右舵双人右背布套</v>
          </cell>
        </row>
        <row r="7515">
          <cell r="B7515" t="str">
            <v>SLT0002672</v>
          </cell>
          <cell r="C7515" t="str">
            <v>k1右舵双人右背布套</v>
          </cell>
        </row>
        <row r="7516">
          <cell r="B7516" t="str">
            <v>SLT0002673</v>
          </cell>
          <cell r="C7516" t="str">
            <v>k1右舵双人左背布套</v>
          </cell>
        </row>
        <row r="7517">
          <cell r="B7517" t="str">
            <v>SLT0002726</v>
          </cell>
          <cell r="C7517" t="str">
            <v>6486三排折叠腿U型</v>
          </cell>
        </row>
        <row r="7518">
          <cell r="B7518" t="str">
            <v>SLT0010107</v>
          </cell>
          <cell r="C7518" t="str">
            <v>产品标识6800010EH26-C00</v>
          </cell>
        </row>
        <row r="7519">
          <cell r="B7519" t="str">
            <v>SLT0010125</v>
          </cell>
          <cell r="C7519" t="str">
            <v>M4奥铃正司机背新内饰</v>
          </cell>
        </row>
        <row r="7520">
          <cell r="B7520" t="str">
            <v>SLT0010127</v>
          </cell>
          <cell r="C7520" t="str">
            <v>M4奥铃正司机座新内饰</v>
          </cell>
        </row>
        <row r="7521">
          <cell r="B7521" t="str">
            <v>SLT0010129</v>
          </cell>
          <cell r="C7521" t="str">
            <v>副驾驶员座椅大背面套</v>
          </cell>
        </row>
        <row r="7522">
          <cell r="B7522" t="str">
            <v>SLT0010131</v>
          </cell>
          <cell r="C7522" t="str">
            <v>副驾驶员座椅小背面套</v>
          </cell>
        </row>
        <row r="7523">
          <cell r="B7523" t="str">
            <v>SLT0010133</v>
          </cell>
          <cell r="C7523" t="str">
            <v>副驾驶员座椅座垫面套总成</v>
          </cell>
        </row>
        <row r="7524">
          <cell r="B7524" t="str">
            <v>SLT0010136</v>
          </cell>
          <cell r="C7524" t="str">
            <v>副驾驶员座椅小背面套</v>
          </cell>
        </row>
        <row r="7525">
          <cell r="B7525" t="str">
            <v>SLT0010140</v>
          </cell>
          <cell r="C7525" t="str">
            <v>副驾驶员座椅座垫面套总成</v>
          </cell>
        </row>
        <row r="7526">
          <cell r="B7526" t="str">
            <v>SLT0010142</v>
          </cell>
          <cell r="C7526" t="str">
            <v>副驾驶员座椅小背面套</v>
          </cell>
        </row>
        <row r="7527">
          <cell r="B7527" t="str">
            <v>SLT0010144</v>
          </cell>
          <cell r="C7527" t="str">
            <v>副驾驶员座椅座垫面套总成</v>
          </cell>
        </row>
        <row r="7528">
          <cell r="B7528" t="str">
            <v>SLT0010145</v>
          </cell>
          <cell r="C7528" t="str">
            <v>2060卧铺面套</v>
          </cell>
        </row>
        <row r="7529">
          <cell r="B7529" t="str">
            <v>SLT0010146</v>
          </cell>
          <cell r="C7529" t="str">
            <v>1880卧铺面套</v>
          </cell>
        </row>
        <row r="7530">
          <cell r="B7530" t="str">
            <v>SLT0010317</v>
          </cell>
          <cell r="C7530" t="str">
            <v>驾驶员座椅产品标识</v>
          </cell>
        </row>
        <row r="7531">
          <cell r="B7531" t="str">
            <v>SLT0010484</v>
          </cell>
          <cell r="C7531" t="str">
            <v>驾驶员靠背护面总成</v>
          </cell>
        </row>
        <row r="7532">
          <cell r="B7532" t="str">
            <v>SLT0010485</v>
          </cell>
          <cell r="C7532" t="str">
            <v>驾驶员座垫护面总成</v>
          </cell>
        </row>
        <row r="7533">
          <cell r="B7533" t="str">
            <v>SLT0010486</v>
          </cell>
          <cell r="C7533" t="str">
            <v>副驾靠背护面总成</v>
          </cell>
        </row>
        <row r="7534">
          <cell r="B7534" t="str">
            <v>SLT0010487</v>
          </cell>
          <cell r="C7534" t="str">
            <v>中间座靠背护面总成</v>
          </cell>
        </row>
        <row r="7535">
          <cell r="B7535" t="str">
            <v>SLT0010488</v>
          </cell>
          <cell r="C7535" t="str">
            <v>副驾座垫护面总成</v>
          </cell>
        </row>
        <row r="7536">
          <cell r="B7536" t="str">
            <v>SLT0010491</v>
          </cell>
          <cell r="C7536" t="str">
            <v>驾驶员头枕护面总成</v>
          </cell>
        </row>
        <row r="7537">
          <cell r="B7537" t="str">
            <v>SLT0010593</v>
          </cell>
          <cell r="C7537" t="str">
            <v>副驾靠背护面总成</v>
          </cell>
        </row>
        <row r="7538">
          <cell r="B7538" t="str">
            <v>SLT0010610</v>
          </cell>
          <cell r="C7538" t="str">
            <v>副驾座垫护面总成</v>
          </cell>
        </row>
        <row r="7539">
          <cell r="B7539" t="str">
            <v>SLT0010690</v>
          </cell>
          <cell r="C7539" t="str">
            <v>驾驶员座垫泡沫预埋钢丝A</v>
          </cell>
        </row>
        <row r="7540">
          <cell r="B7540" t="str">
            <v>TAT0000076</v>
          </cell>
          <cell r="C7540" t="str">
            <v>塑料薄膜(宽1500)</v>
          </cell>
        </row>
        <row r="7541">
          <cell r="B7541" t="str">
            <v>TAT0000077</v>
          </cell>
          <cell r="C7541" t="str">
            <v>塑料薄膜(宽1100)</v>
          </cell>
        </row>
        <row r="7542">
          <cell r="B7542" t="str">
            <v>TFT0000044</v>
          </cell>
          <cell r="C7542" t="str">
            <v>水（泡沫混合料添加剂）</v>
          </cell>
        </row>
        <row r="7543">
          <cell r="B7543" t="str">
            <v>TFT0000082</v>
          </cell>
          <cell r="C7543" t="str">
            <v>抗氧化剂EP-S-363</v>
          </cell>
        </row>
        <row r="7544">
          <cell r="B7544" t="str">
            <v>TSY0000136</v>
          </cell>
          <cell r="C7544" t="str">
            <v>灰色涤纶线20#3</v>
          </cell>
        </row>
        <row r="7545">
          <cell r="B7545" t="str">
            <v>TSY0000346</v>
          </cell>
          <cell r="C7545" t="str">
            <v>布料BQ0029</v>
          </cell>
        </row>
        <row r="7546">
          <cell r="B7546" t="str">
            <v>TSY0000348</v>
          </cell>
          <cell r="C7546" t="str">
            <v>标识H0704010008A0</v>
          </cell>
        </row>
        <row r="7547">
          <cell r="B7547" t="str">
            <v>TSY0000678</v>
          </cell>
          <cell r="C7547" t="str">
            <v>标识H4704011200A0</v>
          </cell>
        </row>
        <row r="7548">
          <cell r="B7548" t="str">
            <v>TSY0000696</v>
          </cell>
          <cell r="C7548" t="str">
            <v>标识5189700149</v>
          </cell>
        </row>
        <row r="7549">
          <cell r="B7549" t="str">
            <v>TSY0000712</v>
          </cell>
          <cell r="C7549" t="str">
            <v>标识H4704010222A0</v>
          </cell>
        </row>
        <row r="7550">
          <cell r="B7550" t="str">
            <v>TSY0000790</v>
          </cell>
          <cell r="C7550" t="str">
            <v>勾条KT-40-140mm</v>
          </cell>
        </row>
        <row r="7551">
          <cell r="B7551" t="str">
            <v>TSY0000835</v>
          </cell>
          <cell r="C7551" t="str">
            <v>产品标识H0704010007A0</v>
          </cell>
        </row>
        <row r="7552">
          <cell r="B7552" t="str">
            <v>TSY0010134</v>
          </cell>
          <cell r="C7552" t="str">
            <v>吊紧带KT-135-2-340mm</v>
          </cell>
        </row>
        <row r="7553">
          <cell r="B7553" t="str">
            <v>TSY0010343</v>
          </cell>
          <cell r="C7553" t="str">
            <v>吊紧带KT-106-285</v>
          </cell>
        </row>
        <row r="7554">
          <cell r="B7554" t="str">
            <v>TSY0010394</v>
          </cell>
          <cell r="C7554" t="str">
            <v>3C标识AZ16D251000036/2</v>
          </cell>
        </row>
        <row r="7555">
          <cell r="B7555" t="str">
            <v>TWA0000185</v>
          </cell>
          <cell r="C7555" t="str">
            <v>济南轻卡条形码</v>
          </cell>
        </row>
        <row r="7556">
          <cell r="B7556" t="str">
            <v>BFA0000374</v>
          </cell>
          <cell r="C7556" t="str">
            <v>绞架连接螺栓</v>
          </cell>
        </row>
        <row r="7557">
          <cell r="B7557" t="str">
            <v>BFA0000417</v>
          </cell>
          <cell r="C7557" t="str">
            <v>轴用弹性挡圈Ф10</v>
          </cell>
        </row>
        <row r="7558">
          <cell r="B7558" t="str">
            <v>BFA0000850</v>
          </cell>
          <cell r="C7558" t="str">
            <v>安全带螺母</v>
          </cell>
        </row>
        <row r="7559">
          <cell r="B7559" t="str">
            <v>BFA0010069</v>
          </cell>
          <cell r="C7559" t="str">
            <v>内六角平圆头螺钉</v>
          </cell>
        </row>
        <row r="7560">
          <cell r="B7560" t="str">
            <v>BSP0000044</v>
          </cell>
          <cell r="C7560" t="str">
            <v>前排框线拉簧</v>
          </cell>
        </row>
        <row r="7561">
          <cell r="B7561" t="str">
            <v>REM0002967</v>
          </cell>
          <cell r="C7561" t="str">
            <v>H3右旋转轴</v>
          </cell>
        </row>
        <row r="7562">
          <cell r="B7562" t="str">
            <v>REM0002973</v>
          </cell>
          <cell r="C7562" t="str">
            <v>欧马可右舵旋转轴</v>
          </cell>
        </row>
        <row r="7563">
          <cell r="B7563" t="str">
            <v>REM0003113</v>
          </cell>
          <cell r="C7563" t="str">
            <v>矿山车安装片左</v>
          </cell>
        </row>
        <row r="7564">
          <cell r="B7564" t="str">
            <v>REM0003118</v>
          </cell>
          <cell r="C7564" t="str">
            <v>矿山车右镜座</v>
          </cell>
        </row>
        <row r="7565">
          <cell r="B7565" t="str">
            <v>REM0003120</v>
          </cell>
          <cell r="C7565" t="str">
            <v>矿山车安装片右</v>
          </cell>
        </row>
        <row r="7566">
          <cell r="B7566" t="str">
            <v>REM0003238</v>
          </cell>
          <cell r="C7566" t="str">
            <v>VT高顶铸件</v>
          </cell>
        </row>
        <row r="7567">
          <cell r="B7567" t="str">
            <v>REM0003239</v>
          </cell>
          <cell r="C7567" t="str">
            <v>奥驰A镜座钣金</v>
          </cell>
        </row>
        <row r="7568">
          <cell r="B7568" t="str">
            <v>REM0003246</v>
          </cell>
          <cell r="C7568" t="str">
            <v>济南轻卡补盲镜镜座</v>
          </cell>
        </row>
        <row r="7569">
          <cell r="B7569" t="str">
            <v>REM0010070</v>
          </cell>
          <cell r="C7569" t="str">
            <v>一汽M46前下视镜安装座</v>
          </cell>
        </row>
        <row r="7570">
          <cell r="B7570" t="str">
            <v>SCS0000791</v>
          </cell>
          <cell r="C7570" t="str">
            <v>副驾座椅底板</v>
          </cell>
        </row>
        <row r="7571">
          <cell r="B7571" t="str">
            <v>SCS0000812</v>
          </cell>
          <cell r="C7571" t="str">
            <v>地板连接支架</v>
          </cell>
        </row>
        <row r="7572">
          <cell r="B7572" t="str">
            <v>SCS0001309</v>
          </cell>
          <cell r="C7572" t="str">
            <v>前排靠背上弯管</v>
          </cell>
        </row>
        <row r="7573">
          <cell r="B7573" t="str">
            <v>SCS0001394</v>
          </cell>
          <cell r="C7573" t="str">
            <v>副驾驶员靠背骨架总成</v>
          </cell>
        </row>
        <row r="7574">
          <cell r="B7574" t="str">
            <v>SCS0001399</v>
          </cell>
          <cell r="C7574" t="str">
            <v>主驾驶员靠背骨架总成</v>
          </cell>
        </row>
        <row r="7575">
          <cell r="B7575" t="str">
            <v>SCS0001445</v>
          </cell>
          <cell r="C7575" t="str">
            <v>副驾座骨架总成</v>
          </cell>
        </row>
        <row r="7576">
          <cell r="B7576" t="str">
            <v>SCS0001447</v>
          </cell>
          <cell r="C7576" t="str">
            <v>主驾座骨架总成</v>
          </cell>
        </row>
        <row r="7577">
          <cell r="B7577" t="str">
            <v>SCS0003842</v>
          </cell>
          <cell r="C7577" t="str">
            <v>副驾座骨架总成</v>
          </cell>
        </row>
        <row r="7578">
          <cell r="B7578" t="str">
            <v>SCS0003845</v>
          </cell>
          <cell r="C7578" t="str">
            <v>主驾座骨架总成四向</v>
          </cell>
        </row>
        <row r="7579">
          <cell r="B7579" t="str">
            <v>SCS0005131</v>
          </cell>
          <cell r="C7579" t="str">
            <v>扶手骨架总成</v>
          </cell>
        </row>
        <row r="7580">
          <cell r="B7580" t="str">
            <v>SCS0005287</v>
          </cell>
          <cell r="C7580" t="str">
            <v>滑槽总成No.1</v>
          </cell>
        </row>
        <row r="7581">
          <cell r="B7581" t="str">
            <v>SCS0005288</v>
          </cell>
          <cell r="C7581" t="str">
            <v>滑槽总成No.2</v>
          </cell>
        </row>
        <row r="7582">
          <cell r="B7582" t="str">
            <v>SCS0005291</v>
          </cell>
          <cell r="C7582" t="str">
            <v>电动滑槽总成No.3</v>
          </cell>
        </row>
        <row r="7583">
          <cell r="B7583" t="str">
            <v>SCS0005292</v>
          </cell>
          <cell r="C7583" t="str">
            <v>电动滑槽总成No.4</v>
          </cell>
        </row>
        <row r="7584">
          <cell r="B7584" t="str">
            <v>SCS0005293</v>
          </cell>
          <cell r="C7584" t="str">
            <v>马达组合</v>
          </cell>
        </row>
        <row r="7585">
          <cell r="B7585" t="str">
            <v>SCS0005580</v>
          </cell>
          <cell r="C7585" t="str">
            <v>电动星盘</v>
          </cell>
        </row>
        <row r="7586">
          <cell r="B7586" t="str">
            <v>SCS0005733</v>
          </cell>
          <cell r="C7586" t="str">
            <v>电机钢索B组合</v>
          </cell>
        </row>
        <row r="7587">
          <cell r="B7587" t="str">
            <v>SCS0005734</v>
          </cell>
          <cell r="C7587" t="str">
            <v>电机钢索A</v>
          </cell>
        </row>
        <row r="7588">
          <cell r="B7588" t="str">
            <v>SCS0006842</v>
          </cell>
          <cell r="C7588" t="str">
            <v>靠背板左边板前四序</v>
          </cell>
        </row>
        <row r="7589">
          <cell r="B7589" t="str">
            <v>SCS0007078</v>
          </cell>
          <cell r="C7589" t="str">
            <v>加强片B焊接总成小</v>
          </cell>
        </row>
        <row r="7590">
          <cell r="B7590" t="str">
            <v>SCS0007079</v>
          </cell>
          <cell r="C7590" t="str">
            <v>加强片C焊接总成中</v>
          </cell>
        </row>
        <row r="7591">
          <cell r="B7591" t="str">
            <v>SCS0007080</v>
          </cell>
          <cell r="C7591" t="str">
            <v>加强片A焊接总成大</v>
          </cell>
        </row>
        <row r="7592">
          <cell r="B7592" t="str">
            <v>SCS0007082</v>
          </cell>
          <cell r="C7592" t="str">
            <v>5.0平垫</v>
          </cell>
        </row>
        <row r="7593">
          <cell r="B7593" t="str">
            <v>SCS0010578</v>
          </cell>
          <cell r="C7593" t="str">
            <v>靠背复位卷簧限位支架</v>
          </cell>
        </row>
        <row r="7594">
          <cell r="B7594" t="str">
            <v>SHT0001204</v>
          </cell>
          <cell r="C7594" t="str">
            <v>上框右纵梁</v>
          </cell>
        </row>
        <row r="7595">
          <cell r="B7595" t="str">
            <v>SHT0001205</v>
          </cell>
          <cell r="C7595" t="str">
            <v>上框左纵梁</v>
          </cell>
        </row>
        <row r="7596">
          <cell r="B7596" t="str">
            <v>SHT0001242</v>
          </cell>
          <cell r="C7596" t="str">
            <v>金王子底座左</v>
          </cell>
        </row>
        <row r="7597">
          <cell r="B7597" t="str">
            <v>SHT0001410</v>
          </cell>
          <cell r="C7597" t="str">
            <v>副驾调角器解锁手柄</v>
          </cell>
        </row>
        <row r="7598">
          <cell r="B7598" t="str">
            <v>SHT0001556</v>
          </cell>
          <cell r="C7598" t="str">
            <v>罩壳上固定片</v>
          </cell>
        </row>
        <row r="7599">
          <cell r="B7599" t="str">
            <v>SHT0001639</v>
          </cell>
          <cell r="C7599" t="str">
            <v>滑轨总成</v>
          </cell>
        </row>
        <row r="7600">
          <cell r="B7600" t="str">
            <v>SHT0001848</v>
          </cell>
          <cell r="C7600" t="str">
            <v>调角器右上连接板</v>
          </cell>
        </row>
        <row r="7601">
          <cell r="B7601" t="str">
            <v>SHT0001883</v>
          </cell>
          <cell r="C7601" t="str">
            <v>上框内支撑柱</v>
          </cell>
        </row>
        <row r="7602">
          <cell r="B7602" t="str">
            <v>SHT0001948</v>
          </cell>
          <cell r="C7602" t="str">
            <v>主驾驶从动侧星盘</v>
          </cell>
        </row>
        <row r="7603">
          <cell r="B7603" t="str">
            <v>SHT0001956</v>
          </cell>
          <cell r="C7603" t="str">
            <v>副驾驶从动侧星盘</v>
          </cell>
        </row>
        <row r="7604">
          <cell r="B7604" t="str">
            <v>SHT0002120</v>
          </cell>
          <cell r="C7604" t="str">
            <v>滑轨总成</v>
          </cell>
        </row>
        <row r="7605">
          <cell r="B7605" t="str">
            <v>SHT0002399</v>
          </cell>
          <cell r="C7605" t="str">
            <v>主驾主动侧星盘</v>
          </cell>
        </row>
        <row r="7606">
          <cell r="B7606" t="str">
            <v>SHT0002708</v>
          </cell>
          <cell r="C7606" t="str">
            <v>驾驶员靠背支撑钢丝总成</v>
          </cell>
        </row>
        <row r="7607">
          <cell r="B7607" t="str">
            <v>SHT0002726</v>
          </cell>
          <cell r="C7607" t="str">
            <v>L5000扶手支架料片</v>
          </cell>
        </row>
        <row r="7608">
          <cell r="B7608" t="str">
            <v>SHT0010213</v>
          </cell>
          <cell r="C7608" t="str">
            <v>座椅上限位缓冲块</v>
          </cell>
        </row>
        <row r="7609">
          <cell r="B7609" t="str">
            <v>SHT0010217</v>
          </cell>
          <cell r="C7609" t="str">
            <v>座椅下限位缓冲块</v>
          </cell>
        </row>
        <row r="7610">
          <cell r="B7610" t="str">
            <v>SHT0010260</v>
          </cell>
          <cell r="C7610" t="str">
            <v>仰角调节钣金</v>
          </cell>
        </row>
        <row r="7611">
          <cell r="B7611" t="str">
            <v>SHT0010304</v>
          </cell>
          <cell r="C7611" t="str">
            <v>仰角解锁旋转轴</v>
          </cell>
        </row>
        <row r="7612">
          <cell r="B7612" t="str">
            <v>SHT0010807</v>
          </cell>
          <cell r="C7612" t="str">
            <v>外绞架固定块A</v>
          </cell>
        </row>
        <row r="7613">
          <cell r="B7613" t="str">
            <v>SHT0010809</v>
          </cell>
          <cell r="C7613" t="str">
            <v>水平减震缓冲块</v>
          </cell>
        </row>
        <row r="7614">
          <cell r="B7614" t="str">
            <v>SHT0011337</v>
          </cell>
          <cell r="C7614" t="str">
            <v>一汽气控阀总成无排气管</v>
          </cell>
        </row>
        <row r="7615">
          <cell r="B7615" t="str">
            <v>SHT0011470</v>
          </cell>
          <cell r="C7615" t="str">
            <v>左侧调角连接板焊接总成</v>
          </cell>
        </row>
        <row r="7616">
          <cell r="B7616" t="str">
            <v>SHT0012471</v>
          </cell>
          <cell r="C7616" t="str">
            <v>扶手安装支架</v>
          </cell>
        </row>
        <row r="7617">
          <cell r="B7617" t="str">
            <v>SHT0012565</v>
          </cell>
          <cell r="C7617" t="str">
            <v>扶手安装支架</v>
          </cell>
        </row>
        <row r="7618">
          <cell r="B7618" t="str">
            <v>SHT0012746</v>
          </cell>
          <cell r="C7618" t="str">
            <v>底座左连接板焊接总成</v>
          </cell>
        </row>
        <row r="7619">
          <cell r="B7619" t="str">
            <v>SHT0012747</v>
          </cell>
          <cell r="C7619" t="str">
            <v>底座右连接板焊接总成</v>
          </cell>
        </row>
        <row r="7620">
          <cell r="B7620" t="str">
            <v>SHT0012811</v>
          </cell>
          <cell r="C7620" t="str">
            <v>五档卡板塑料件</v>
          </cell>
        </row>
        <row r="7621">
          <cell r="B7621" t="str">
            <v>SHT0012845</v>
          </cell>
          <cell r="C7621" t="str">
            <v>滑轨连接梁</v>
          </cell>
        </row>
        <row r="7622">
          <cell r="B7622" t="str">
            <v>SHT0012863</v>
          </cell>
          <cell r="C7622" t="str">
            <v>右旁侧板焊接总成</v>
          </cell>
        </row>
        <row r="7623">
          <cell r="B7623" t="str">
            <v>SHT0012864</v>
          </cell>
          <cell r="C7623" t="str">
            <v>左旁侧板焊接总成</v>
          </cell>
        </row>
        <row r="7624">
          <cell r="B7624" t="str">
            <v>SHT0013176</v>
          </cell>
          <cell r="C7624" t="str">
            <v>下框后连接板</v>
          </cell>
        </row>
        <row r="7625">
          <cell r="B7625" t="str">
            <v>SHT0013347</v>
          </cell>
          <cell r="C7625" t="str">
            <v>下部加强板</v>
          </cell>
        </row>
        <row r="7626">
          <cell r="B7626" t="str">
            <v>SHT0013358</v>
          </cell>
          <cell r="C7626" t="str">
            <v>上部加强板</v>
          </cell>
        </row>
        <row r="7627">
          <cell r="B7627" t="str">
            <v>SHT0013822</v>
          </cell>
          <cell r="C7627" t="str">
            <v>防尘罩前支架</v>
          </cell>
        </row>
        <row r="7628">
          <cell r="B7628" t="str">
            <v>SLT0001949</v>
          </cell>
          <cell r="C7628" t="str">
            <v>L项目司机座垫装饰板 左舵</v>
          </cell>
        </row>
        <row r="7629">
          <cell r="B7629" t="str">
            <v>SLT0001978</v>
          </cell>
          <cell r="C7629" t="str">
            <v>头枕支撑钢丝</v>
          </cell>
        </row>
        <row r="7630">
          <cell r="B7630" t="str">
            <v>SLT0001988</v>
          </cell>
          <cell r="C7630" t="str">
            <v>靠背支撑钢丝</v>
          </cell>
        </row>
        <row r="7631">
          <cell r="B7631" t="str">
            <v>SLT0001989</v>
          </cell>
          <cell r="C7631" t="str">
            <v>头枕支撑钢丝</v>
          </cell>
        </row>
        <row r="7632">
          <cell r="B7632" t="str">
            <v>SLT0001990</v>
          </cell>
          <cell r="C7632" t="str">
            <v>靠背支撑钢丝</v>
          </cell>
        </row>
        <row r="7633">
          <cell r="B7633" t="str">
            <v>SLT0001991</v>
          </cell>
          <cell r="C7633" t="str">
            <v>靠背支撑钢丝</v>
          </cell>
        </row>
        <row r="7634">
          <cell r="B7634" t="str">
            <v>SLT0001992</v>
          </cell>
          <cell r="C7634" t="str">
            <v>头枕支撑钢丝</v>
          </cell>
        </row>
        <row r="7635">
          <cell r="B7635" t="str">
            <v>SLT0002222</v>
          </cell>
          <cell r="C7635" t="str">
            <v>滑芯轴承</v>
          </cell>
        </row>
        <row r="7636">
          <cell r="B7636" t="str">
            <v>SLT0002400</v>
          </cell>
          <cell r="C7636" t="str">
            <v>平垫圈φ16*3</v>
          </cell>
        </row>
        <row r="7637">
          <cell r="B7637" t="str">
            <v>SLT0002538</v>
          </cell>
          <cell r="C7637" t="str">
            <v>前排靠背复位卷簧限位支架</v>
          </cell>
        </row>
        <row r="7638">
          <cell r="B7638" t="str">
            <v>SLT0002563</v>
          </cell>
          <cell r="C7638" t="str">
            <v>驾驶员头枕加强钢丝</v>
          </cell>
        </row>
        <row r="7639">
          <cell r="B7639" t="str">
            <v>TAT0010053</v>
          </cell>
          <cell r="C7639" t="str">
            <v>C32B调角器纸箱</v>
          </cell>
        </row>
        <row r="7640">
          <cell r="B7640" t="str">
            <v>TMA0000175</v>
          </cell>
          <cell r="C7640" t="str">
            <v>黄油</v>
          </cell>
        </row>
        <row r="7641">
          <cell r="B7641" t="str">
            <v>TST0000697</v>
          </cell>
          <cell r="C7641" t="str">
            <v>充电器BC1161-AP1</v>
          </cell>
        </row>
        <row r="7642">
          <cell r="B7642" t="str">
            <v>TST0001811</v>
          </cell>
          <cell r="C7642" t="str">
            <v>冷板材</v>
          </cell>
        </row>
        <row r="7643">
          <cell r="B7643" t="str">
            <v>TST0001875</v>
          </cell>
          <cell r="C7643" t="str">
            <v>不锈钢球阀</v>
          </cell>
        </row>
        <row r="7644">
          <cell r="B7644" t="str">
            <v>TST0001876</v>
          </cell>
          <cell r="C7644" t="str">
            <v>ф11.5（钻头）</v>
          </cell>
        </row>
        <row r="7645">
          <cell r="B7645" t="str">
            <v>TST0001877</v>
          </cell>
          <cell r="C7645" t="str">
            <v>ф15.5（钻头）</v>
          </cell>
        </row>
        <row r="7646">
          <cell r="B7646" t="str">
            <v>TST0001878</v>
          </cell>
          <cell r="C7646" t="str">
            <v>蒸汽管</v>
          </cell>
        </row>
        <row r="7647">
          <cell r="B7647" t="str">
            <v>TST0001879</v>
          </cell>
          <cell r="C7647" t="str">
            <v>金属软连接</v>
          </cell>
        </row>
        <row r="7648">
          <cell r="B7648" t="str">
            <v>TST0001881</v>
          </cell>
          <cell r="C7648" t="str">
            <v>滑轨型材</v>
          </cell>
        </row>
        <row r="7649">
          <cell r="B7649" t="str">
            <v>SHT0002351</v>
          </cell>
          <cell r="C7649" t="str">
            <v>左前支柱扶手总成（宽）</v>
          </cell>
        </row>
        <row r="7650">
          <cell r="B7650" t="str">
            <v>TMA0000007</v>
          </cell>
          <cell r="C7650" t="str">
            <v>润滑脂</v>
          </cell>
        </row>
        <row r="7651">
          <cell r="B7651" t="str">
            <v>TMA0000567</v>
          </cell>
          <cell r="C7651" t="str">
            <v>气泡袋350*250</v>
          </cell>
        </row>
        <row r="7652">
          <cell r="B7652" t="str">
            <v>TMA0000572</v>
          </cell>
          <cell r="C7652" t="str">
            <v>塑料扎带扣</v>
          </cell>
        </row>
        <row r="7653">
          <cell r="B7653" t="str">
            <v>TMA0000574</v>
          </cell>
          <cell r="C7653" t="str">
            <v>65*8气泡袋</v>
          </cell>
        </row>
        <row r="7654">
          <cell r="B7654" t="str">
            <v>TMA0000580</v>
          </cell>
          <cell r="C7654" t="str">
            <v>H6后盖内衬</v>
          </cell>
        </row>
        <row r="7655">
          <cell r="B7655" t="str">
            <v>TMA0000587</v>
          </cell>
          <cell r="C7655" t="str">
            <v>30*80塑料袋</v>
          </cell>
        </row>
        <row r="7656">
          <cell r="B7656" t="str">
            <v>TMA0000588</v>
          </cell>
          <cell r="C7656" t="str">
            <v>30*40塑料袋</v>
          </cell>
        </row>
        <row r="7657">
          <cell r="B7657" t="str">
            <v>TMA0000589</v>
          </cell>
          <cell r="C7657" t="str">
            <v>1125*930*5中空板</v>
          </cell>
        </row>
        <row r="7658">
          <cell r="B7658" t="str">
            <v>TMI0000114</v>
          </cell>
          <cell r="C7658" t="str">
            <v>ABS回收料</v>
          </cell>
        </row>
        <row r="7659">
          <cell r="B7659" t="str">
            <v>BEC0010200</v>
          </cell>
          <cell r="C7659" t="str">
            <v>通风加热+SBR线束</v>
          </cell>
        </row>
        <row r="7660">
          <cell r="B7660" t="str">
            <v>BEC0010205</v>
          </cell>
          <cell r="C7660" t="str">
            <v>单加热线束</v>
          </cell>
        </row>
        <row r="7661">
          <cell r="B7661" t="str">
            <v>BEC0010211</v>
          </cell>
          <cell r="C7661" t="str">
            <v>通风加热线束</v>
          </cell>
        </row>
        <row r="7662">
          <cell r="B7662" t="str">
            <v>BFA0010090</v>
          </cell>
          <cell r="C7662" t="str">
            <v>内梅花盘头三角牙自攻螺钉</v>
          </cell>
        </row>
        <row r="7663">
          <cell r="B7663" t="str">
            <v>BFA0010101</v>
          </cell>
          <cell r="C7663" t="str">
            <v>碳刚沉头十字槽自攻螺钉</v>
          </cell>
        </row>
        <row r="7664">
          <cell r="B7664" t="str">
            <v>BPC0010070</v>
          </cell>
          <cell r="C7664" t="str">
            <v>后盖</v>
          </cell>
        </row>
        <row r="7665">
          <cell r="B7665" t="str">
            <v>BPC0010181</v>
          </cell>
          <cell r="C7665" t="str">
            <v>按压速降阀按钮分总成</v>
          </cell>
        </row>
        <row r="7666">
          <cell r="B7666" t="str">
            <v>SBS0010169</v>
          </cell>
          <cell r="C7666" t="str">
            <v>K1锁扣短</v>
          </cell>
        </row>
        <row r="7667">
          <cell r="B7667" t="str">
            <v>SBS0010284</v>
          </cell>
          <cell r="C7667" t="str">
            <v>电控钢丝坐扣总成</v>
          </cell>
        </row>
        <row r="7668">
          <cell r="B7668" t="str">
            <v>SBS0010285</v>
          </cell>
          <cell r="C7668" t="str">
            <v>双人左座左调角器-左主动</v>
          </cell>
        </row>
        <row r="7669">
          <cell r="B7669" t="str">
            <v>SBS0010288</v>
          </cell>
          <cell r="C7669" t="str">
            <v>双人左座右调角器-右被动</v>
          </cell>
        </row>
        <row r="7670">
          <cell r="B7670" t="str">
            <v>SCS0004056</v>
          </cell>
          <cell r="C7670" t="str">
            <v>B40L四分头枕环保皮护面</v>
          </cell>
        </row>
        <row r="7671">
          <cell r="B7671" t="str">
            <v>SCS0004076</v>
          </cell>
          <cell r="C7671" t="str">
            <v>B40L左前背护面环保皮</v>
          </cell>
        </row>
        <row r="7672">
          <cell r="B7672" t="str">
            <v>SCS0004077</v>
          </cell>
          <cell r="C7672" t="str">
            <v>B40L左前座护面环保皮</v>
          </cell>
        </row>
        <row r="7673">
          <cell r="B7673" t="str">
            <v>SCS0004078</v>
          </cell>
          <cell r="C7673" t="str">
            <v>B40L前头枕护面环保皮</v>
          </cell>
        </row>
        <row r="7674">
          <cell r="B7674" t="str">
            <v>SCS0004097</v>
          </cell>
          <cell r="C7674" t="str">
            <v>B40L左前背护面真皮全黑</v>
          </cell>
        </row>
        <row r="7675">
          <cell r="B7675" t="str">
            <v>SCS0004098</v>
          </cell>
          <cell r="C7675" t="str">
            <v>B40L左前座护面真皮全黑</v>
          </cell>
        </row>
        <row r="7676">
          <cell r="B7676" t="str">
            <v>SCS0004099</v>
          </cell>
          <cell r="C7676" t="str">
            <v>B40L右前背护面真皮全黑</v>
          </cell>
        </row>
        <row r="7677">
          <cell r="B7677" t="str">
            <v>SCS0004100</v>
          </cell>
          <cell r="C7677" t="str">
            <v>B40L右前座护面真皮全黑</v>
          </cell>
        </row>
        <row r="7678">
          <cell r="B7678" t="str">
            <v>SCS0004151</v>
          </cell>
          <cell r="C7678" t="str">
            <v>靠背面套左真皮</v>
          </cell>
        </row>
        <row r="7679">
          <cell r="B7679" t="str">
            <v>SCS0004152</v>
          </cell>
          <cell r="C7679" t="str">
            <v>坐垫面套左真皮</v>
          </cell>
        </row>
        <row r="7680">
          <cell r="B7680" t="str">
            <v>SCS0004153</v>
          </cell>
          <cell r="C7680" t="str">
            <v>B40L六分扶手护面(环保皮)</v>
          </cell>
        </row>
        <row r="7681">
          <cell r="B7681" t="str">
            <v>SCS0004160</v>
          </cell>
          <cell r="C7681" t="str">
            <v>B40L左前背护面套真皮黑红</v>
          </cell>
        </row>
        <row r="7682">
          <cell r="B7682" t="str">
            <v>SCS0004161</v>
          </cell>
          <cell r="C7682" t="str">
            <v>B40L左前座护面套真皮黑红</v>
          </cell>
        </row>
        <row r="7683">
          <cell r="B7683" t="str">
            <v>SCS0004162</v>
          </cell>
          <cell r="C7683" t="str">
            <v>B40L前头枕护面套真皮黑红</v>
          </cell>
        </row>
        <row r="7684">
          <cell r="B7684" t="str">
            <v>SCS0004189</v>
          </cell>
          <cell r="C7684" t="str">
            <v>后排座椅外侧头枕面套</v>
          </cell>
        </row>
        <row r="7685">
          <cell r="B7685" t="str">
            <v>SCS0004195</v>
          </cell>
          <cell r="C7685" t="str">
            <v>后排座椅中间头枕面套</v>
          </cell>
        </row>
        <row r="7686">
          <cell r="B7686" t="str">
            <v>SCS0004201</v>
          </cell>
          <cell r="C7686" t="str">
            <v>后排座椅左靠背面套</v>
          </cell>
        </row>
        <row r="7687">
          <cell r="B7687" t="str">
            <v>SCS0004202</v>
          </cell>
          <cell r="C7687" t="str">
            <v>后排座椅左座垫面套</v>
          </cell>
        </row>
        <row r="7688">
          <cell r="B7688" t="str">
            <v>SCS0004211</v>
          </cell>
          <cell r="C7688" t="str">
            <v>后排座椅左靠背面套</v>
          </cell>
        </row>
        <row r="7689">
          <cell r="B7689" t="str">
            <v>SCS0004212</v>
          </cell>
          <cell r="C7689" t="str">
            <v>后排座椅外侧头枕面套</v>
          </cell>
        </row>
        <row r="7690">
          <cell r="B7690" t="str">
            <v>SCS0004213</v>
          </cell>
          <cell r="C7690" t="str">
            <v>后排座椅中间头枕面套</v>
          </cell>
        </row>
        <row r="7691">
          <cell r="B7691" t="str">
            <v>SCS0004214</v>
          </cell>
          <cell r="C7691" t="str">
            <v>后排座椅左座垫面套</v>
          </cell>
        </row>
        <row r="7692">
          <cell r="B7692" t="str">
            <v>SCS0004215</v>
          </cell>
          <cell r="C7692" t="str">
            <v>后排座椅扶手面套</v>
          </cell>
        </row>
        <row r="7693">
          <cell r="B7693" t="str">
            <v>SCS0004216</v>
          </cell>
          <cell r="C7693" t="str">
            <v>后排座椅中间头枕面套</v>
          </cell>
        </row>
        <row r="7694">
          <cell r="B7694" t="str">
            <v>SCS0004217</v>
          </cell>
          <cell r="C7694" t="str">
            <v>后排座椅外侧头枕面套</v>
          </cell>
        </row>
        <row r="7695">
          <cell r="B7695" t="str">
            <v>SCS0004218</v>
          </cell>
          <cell r="C7695" t="str">
            <v>后排座椅左座垫面套</v>
          </cell>
        </row>
        <row r="7696">
          <cell r="B7696" t="str">
            <v>SCS0004219</v>
          </cell>
          <cell r="C7696" t="str">
            <v>后排座椅左靠背面套</v>
          </cell>
        </row>
        <row r="7697">
          <cell r="B7697" t="str">
            <v>SCS0004220</v>
          </cell>
          <cell r="C7697" t="str">
            <v>后排座椅中间头枕面套</v>
          </cell>
        </row>
        <row r="7698">
          <cell r="B7698" t="str">
            <v>SCS0004221</v>
          </cell>
          <cell r="C7698" t="str">
            <v>后排座椅外侧头枕面套</v>
          </cell>
        </row>
        <row r="7699">
          <cell r="B7699" t="str">
            <v>SCS0004222</v>
          </cell>
          <cell r="C7699" t="str">
            <v>后排座椅左座垫面套</v>
          </cell>
        </row>
        <row r="7700">
          <cell r="B7700" t="str">
            <v>SCS0004223</v>
          </cell>
          <cell r="C7700" t="str">
            <v>后排座椅左靠背面套</v>
          </cell>
        </row>
        <row r="7701">
          <cell r="B7701" t="str">
            <v>SCS0004224</v>
          </cell>
          <cell r="C7701" t="str">
            <v>后排座椅扶手面套</v>
          </cell>
        </row>
        <row r="7702">
          <cell r="B7702" t="str">
            <v>SCS0004225</v>
          </cell>
          <cell r="C7702" t="str">
            <v>后排座椅左靠背面套</v>
          </cell>
        </row>
        <row r="7703">
          <cell r="B7703" t="str">
            <v>SCS0004226</v>
          </cell>
          <cell r="C7703" t="str">
            <v>后排座椅中间头枕面套</v>
          </cell>
        </row>
        <row r="7704">
          <cell r="B7704" t="str">
            <v>SCS0004227</v>
          </cell>
          <cell r="C7704" t="str">
            <v>后排座椅左座垫面套</v>
          </cell>
        </row>
        <row r="7705">
          <cell r="B7705" t="str">
            <v>SCS0004228</v>
          </cell>
          <cell r="C7705" t="str">
            <v>后排座椅外侧头枕面套</v>
          </cell>
        </row>
        <row r="7706">
          <cell r="B7706" t="str">
            <v>SCS0004229</v>
          </cell>
          <cell r="C7706" t="str">
            <v>后排座椅外侧头枕面套</v>
          </cell>
        </row>
        <row r="7707">
          <cell r="B7707" t="str">
            <v>SCS0004230</v>
          </cell>
          <cell r="C7707" t="str">
            <v>后排座椅中间头枕面套</v>
          </cell>
        </row>
        <row r="7708">
          <cell r="B7708" t="str">
            <v>SCS0004231</v>
          </cell>
          <cell r="C7708" t="str">
            <v>后排座椅左座垫面套</v>
          </cell>
        </row>
        <row r="7709">
          <cell r="B7709" t="str">
            <v>SCS0004232</v>
          </cell>
          <cell r="C7709" t="str">
            <v>后排座椅左靠背面套</v>
          </cell>
        </row>
        <row r="7710">
          <cell r="B7710" t="str">
            <v>SCS0004241</v>
          </cell>
          <cell r="C7710" t="str">
            <v>后排座椅右靠背面套</v>
          </cell>
        </row>
        <row r="7711">
          <cell r="B7711" t="str">
            <v>SCS0004243</v>
          </cell>
          <cell r="C7711" t="str">
            <v>后排座椅右座垫面套</v>
          </cell>
        </row>
        <row r="7712">
          <cell r="B7712" t="str">
            <v>SCS0004250</v>
          </cell>
          <cell r="C7712" t="str">
            <v>后排座椅右靠背面套</v>
          </cell>
        </row>
        <row r="7713">
          <cell r="B7713" t="str">
            <v>SCS0004251</v>
          </cell>
          <cell r="C7713" t="str">
            <v>后排座椅右座垫面套</v>
          </cell>
        </row>
        <row r="7714">
          <cell r="B7714" t="str">
            <v>SCS0004252</v>
          </cell>
          <cell r="C7714" t="str">
            <v>后排座椅右座垫面套</v>
          </cell>
        </row>
        <row r="7715">
          <cell r="B7715" t="str">
            <v>SCS0004253</v>
          </cell>
          <cell r="C7715" t="str">
            <v>后排座椅右靠背面套</v>
          </cell>
        </row>
        <row r="7716">
          <cell r="B7716" t="str">
            <v>SCS0004254</v>
          </cell>
          <cell r="C7716" t="str">
            <v>后排座椅右靠背面套</v>
          </cell>
        </row>
        <row r="7717">
          <cell r="B7717" t="str">
            <v>SCS0004255</v>
          </cell>
          <cell r="C7717" t="str">
            <v>后排座椅右座垫面套</v>
          </cell>
        </row>
        <row r="7718">
          <cell r="B7718" t="str">
            <v>SCS0004256</v>
          </cell>
          <cell r="C7718" t="str">
            <v>后排座椅右座垫面套</v>
          </cell>
        </row>
        <row r="7719">
          <cell r="B7719" t="str">
            <v>SCS0004257</v>
          </cell>
          <cell r="C7719" t="str">
            <v>后排座椅右靠背面套</v>
          </cell>
        </row>
        <row r="7720">
          <cell r="B7720" t="str">
            <v>SCS0004258</v>
          </cell>
          <cell r="C7720" t="str">
            <v>后排座椅右靠背面套</v>
          </cell>
        </row>
        <row r="7721">
          <cell r="B7721" t="str">
            <v>SCS0004259</v>
          </cell>
          <cell r="C7721" t="str">
            <v>后排座椅右座垫面套</v>
          </cell>
        </row>
        <row r="7722">
          <cell r="B7722" t="str">
            <v>SCS0005169</v>
          </cell>
          <cell r="C7722" t="str">
            <v>C50出租车后排座仿皮护面</v>
          </cell>
        </row>
        <row r="7723">
          <cell r="B7723" t="str">
            <v>SCS0005177</v>
          </cell>
          <cell r="C7723" t="str">
            <v>C50E左背PVC护面无扶手黑</v>
          </cell>
        </row>
        <row r="7724">
          <cell r="B7724" t="str">
            <v>SCS0005184</v>
          </cell>
          <cell r="C7724" t="str">
            <v>C50出租车四分背仿皮护面</v>
          </cell>
        </row>
        <row r="7725">
          <cell r="B7725" t="str">
            <v>SCS0005770</v>
          </cell>
          <cell r="C7725" t="str">
            <v>B40L中间头枕护面(环保皮)</v>
          </cell>
        </row>
        <row r="7726">
          <cell r="B7726" t="str">
            <v>SCS0006615</v>
          </cell>
          <cell r="C7726" t="str">
            <v>后排座椅座垫面套</v>
          </cell>
        </row>
        <row r="7727">
          <cell r="B7727" t="str">
            <v>SCS0006616</v>
          </cell>
          <cell r="C7727" t="str">
            <v>后排座椅座垫面套</v>
          </cell>
        </row>
        <row r="7728">
          <cell r="B7728" t="str">
            <v>SCS0006617</v>
          </cell>
          <cell r="C7728" t="str">
            <v>后排座椅靠背面套</v>
          </cell>
        </row>
        <row r="7729">
          <cell r="B7729" t="str">
            <v>SCS0006618</v>
          </cell>
          <cell r="C7729" t="str">
            <v>后排座椅靠背面套</v>
          </cell>
        </row>
        <row r="7730">
          <cell r="B7730" t="str">
            <v>SCS0006619</v>
          </cell>
          <cell r="C7730" t="str">
            <v>后排座椅边头枕面套</v>
          </cell>
        </row>
        <row r="7731">
          <cell r="B7731" t="str">
            <v>SCS0006620</v>
          </cell>
          <cell r="C7731" t="str">
            <v>后排座椅边头枕面套</v>
          </cell>
        </row>
        <row r="7732">
          <cell r="B7732" t="str">
            <v>SCS0006653</v>
          </cell>
          <cell r="C7732" t="str">
            <v>座椅面套-后排靠背左</v>
          </cell>
        </row>
        <row r="7733">
          <cell r="B7733" t="str">
            <v>SCS0006654</v>
          </cell>
          <cell r="C7733" t="str">
            <v>座椅面套-后排靠背左</v>
          </cell>
        </row>
        <row r="7734">
          <cell r="B7734" t="str">
            <v>SCS0006655</v>
          </cell>
          <cell r="C7734" t="str">
            <v>座椅面套-后排靠背右</v>
          </cell>
        </row>
        <row r="7735">
          <cell r="B7735" t="str">
            <v>SCS0006656</v>
          </cell>
          <cell r="C7735" t="str">
            <v>座椅面套-后排靠背右</v>
          </cell>
        </row>
        <row r="7736">
          <cell r="B7736" t="str">
            <v>SCS0006657</v>
          </cell>
          <cell r="C7736" t="str">
            <v>后排座椅坐垫面套</v>
          </cell>
        </row>
        <row r="7737">
          <cell r="B7737" t="str">
            <v>SCS0006658</v>
          </cell>
          <cell r="C7737" t="str">
            <v>后排座椅坐垫面套</v>
          </cell>
        </row>
        <row r="7738">
          <cell r="B7738" t="str">
            <v>SCS0006660</v>
          </cell>
          <cell r="C7738" t="str">
            <v>后排座椅边头枕面套</v>
          </cell>
        </row>
        <row r="7739">
          <cell r="B7739" t="str">
            <v>SCS0006661</v>
          </cell>
          <cell r="C7739" t="str">
            <v>后排座椅座垫面套</v>
          </cell>
        </row>
        <row r="7740">
          <cell r="B7740" t="str">
            <v>SCS0006662</v>
          </cell>
          <cell r="C7740" t="str">
            <v>后排座椅靠背面套</v>
          </cell>
        </row>
        <row r="7741">
          <cell r="B7741" t="str">
            <v>SCS0011904</v>
          </cell>
          <cell r="C7741" t="str">
            <v>后排座椅左坐垫面套</v>
          </cell>
        </row>
        <row r="7742">
          <cell r="B7742" t="str">
            <v>SCS0011905</v>
          </cell>
          <cell r="C7742" t="str">
            <v>后排座椅左靠背面套</v>
          </cell>
        </row>
        <row r="7743">
          <cell r="B7743" t="str">
            <v>SCS0011906</v>
          </cell>
          <cell r="C7743" t="str">
            <v>后排座椅扶手面套</v>
          </cell>
        </row>
        <row r="7744">
          <cell r="B7744" t="str">
            <v>SCS0011907</v>
          </cell>
          <cell r="C7744" t="str">
            <v>后排座椅外侧头枕面套</v>
          </cell>
        </row>
        <row r="7745">
          <cell r="B7745" t="str">
            <v>SCS0011908</v>
          </cell>
          <cell r="C7745" t="str">
            <v>后排座椅中间头枕面套</v>
          </cell>
        </row>
        <row r="7746">
          <cell r="B7746" t="str">
            <v>SCS0011910</v>
          </cell>
          <cell r="C7746" t="str">
            <v>后排座椅右坐垫面套</v>
          </cell>
        </row>
        <row r="7747">
          <cell r="B7747" t="str">
            <v>SCS0011911</v>
          </cell>
          <cell r="C7747" t="str">
            <v>后排座椅右靠背面套</v>
          </cell>
        </row>
        <row r="7748">
          <cell r="B7748" t="str">
            <v>SCS0011941</v>
          </cell>
          <cell r="C7748" t="str">
            <v>后排座椅头枕面套</v>
          </cell>
        </row>
        <row r="7749">
          <cell r="B7749" t="str">
            <v>SCS0011942</v>
          </cell>
          <cell r="C7749" t="str">
            <v>后排座椅座垫面套</v>
          </cell>
        </row>
        <row r="7750">
          <cell r="B7750" t="str">
            <v>SCS0011943</v>
          </cell>
          <cell r="C7750" t="str">
            <v>后排座椅靠背面套</v>
          </cell>
        </row>
        <row r="7751">
          <cell r="B7751" t="str">
            <v>SHT0002543</v>
          </cell>
          <cell r="C7751" t="str">
            <v>主驾底座模块化总成</v>
          </cell>
        </row>
        <row r="7752">
          <cell r="B7752" t="str">
            <v>SHT0002758</v>
          </cell>
          <cell r="C7752" t="str">
            <v>2490上卧铺骨架木板右舵</v>
          </cell>
        </row>
        <row r="7753">
          <cell r="B7753" t="str">
            <v>SHT0011205</v>
          </cell>
          <cell r="C7753" t="str">
            <v>驾驶员座垫护面总成</v>
          </cell>
        </row>
        <row r="7754">
          <cell r="B7754" t="str">
            <v>SHT0011206</v>
          </cell>
          <cell r="C7754" t="str">
            <v>司机座坐垫护面总成</v>
          </cell>
        </row>
        <row r="7755">
          <cell r="B7755" t="str">
            <v>SHT0014026</v>
          </cell>
          <cell r="C7755" t="str">
            <v>副驾靠背护面总成</v>
          </cell>
        </row>
        <row r="7756">
          <cell r="B7756" t="str">
            <v>SHT0014027</v>
          </cell>
          <cell r="C7756" t="str">
            <v>副驾座垫护面总成</v>
          </cell>
        </row>
        <row r="7757">
          <cell r="B7757" t="str">
            <v>SHT0014071</v>
          </cell>
          <cell r="C7757" t="str">
            <v>驾驶员靠背护面总成</v>
          </cell>
        </row>
        <row r="7758">
          <cell r="B7758" t="str">
            <v>SHT0014074</v>
          </cell>
          <cell r="C7758" t="str">
            <v>副驾靠背护面总成</v>
          </cell>
        </row>
        <row r="7759">
          <cell r="B7759" t="str">
            <v>SHT0014079</v>
          </cell>
          <cell r="C7759" t="str">
            <v>副驾座垫护面总成</v>
          </cell>
        </row>
        <row r="7760">
          <cell r="B7760" t="str">
            <v>SHT0014096</v>
          </cell>
          <cell r="C7760" t="str">
            <v>驾驶员坐垫护面总成</v>
          </cell>
        </row>
        <row r="7761">
          <cell r="B7761" t="str">
            <v>SHT0014603</v>
          </cell>
          <cell r="C7761" t="str">
            <v>按压式速降阀气路分总成</v>
          </cell>
        </row>
        <row r="7762">
          <cell r="B7762" t="str">
            <v>SHT0014724</v>
          </cell>
          <cell r="C7762" t="str">
            <v>装车接头总成</v>
          </cell>
        </row>
        <row r="7763">
          <cell r="B7763" t="str">
            <v>SHT0014864</v>
          </cell>
          <cell r="C7763" t="str">
            <v>靠背风扇保护壳分总成</v>
          </cell>
        </row>
        <row r="7764">
          <cell r="B7764" t="str">
            <v>SHT0014963</v>
          </cell>
          <cell r="C7764" t="str">
            <v>副驾靠背防尘罩</v>
          </cell>
        </row>
        <row r="7765">
          <cell r="B7765" t="str">
            <v>SHT0014976</v>
          </cell>
          <cell r="C7765" t="str">
            <v>EVA单面胶</v>
          </cell>
        </row>
        <row r="7766">
          <cell r="B7766" t="str">
            <v>SLT0000336</v>
          </cell>
          <cell r="C7766" t="str">
            <v>K1经济型司机锁扣</v>
          </cell>
        </row>
        <row r="7767">
          <cell r="B7767" t="str">
            <v>SLT0000368</v>
          </cell>
          <cell r="C7767" t="str">
            <v>K1经济型副司机锁扣</v>
          </cell>
        </row>
        <row r="7768">
          <cell r="B7768" t="str">
            <v>SLT0000477</v>
          </cell>
          <cell r="C7768" t="str">
            <v>K1锁舌</v>
          </cell>
        </row>
        <row r="7769">
          <cell r="B7769" t="str">
            <v>SLT0000570</v>
          </cell>
          <cell r="C7769" t="str">
            <v>K1三点式安全带右</v>
          </cell>
        </row>
        <row r="7770">
          <cell r="B7770" t="str">
            <v>SLT0010850</v>
          </cell>
          <cell r="C7770" t="str">
            <v>副驾靠背护面总成</v>
          </cell>
        </row>
        <row r="7771">
          <cell r="B7771" t="str">
            <v>SLT0010851</v>
          </cell>
          <cell r="C7771" t="str">
            <v>副驾座垫护面总成</v>
          </cell>
        </row>
        <row r="7772">
          <cell r="B7772" t="str">
            <v>SLT0011502</v>
          </cell>
          <cell r="C7772" t="str">
            <v>锁扣总成（带报警）</v>
          </cell>
        </row>
        <row r="7773">
          <cell r="B7773" t="str">
            <v>SLT0011503</v>
          </cell>
          <cell r="C7773" t="str">
            <v>锁扣总成</v>
          </cell>
        </row>
        <row r="7774">
          <cell r="B7774" t="str">
            <v>TSY0000523</v>
          </cell>
          <cell r="C7774" t="str">
            <v>扣条KT-40-115</v>
          </cell>
        </row>
        <row r="7775">
          <cell r="B7775" t="str">
            <v>TSY0010192</v>
          </cell>
          <cell r="C7775" t="str">
            <v>箭型条410mm</v>
          </cell>
        </row>
        <row r="7776">
          <cell r="B7776" t="str">
            <v>TSY0010515</v>
          </cell>
          <cell r="C7776" t="str">
            <v>辅面料1</v>
          </cell>
        </row>
        <row r="7777">
          <cell r="B7777" t="str">
            <v>TSY0010525</v>
          </cell>
          <cell r="C7777" t="str">
            <v>吊紧带400mm*27mm*N</v>
          </cell>
        </row>
        <row r="7778">
          <cell r="B7778" t="str">
            <v>TSY0010618</v>
          </cell>
          <cell r="C7778" t="str">
            <v>主面料93270B-9</v>
          </cell>
        </row>
        <row r="7779">
          <cell r="B7779" t="str">
            <v>BCL0010018</v>
          </cell>
          <cell r="C7779" t="str">
            <v>黑色防护毛毡</v>
          </cell>
        </row>
        <row r="7780">
          <cell r="B7780" t="str">
            <v>SCS0001313</v>
          </cell>
          <cell r="C7780" t="str">
            <v>主驾左侧调角器总成</v>
          </cell>
        </row>
        <row r="7781">
          <cell r="B7781" t="str">
            <v>SCS0005541</v>
          </cell>
          <cell r="C7781" t="str">
            <v>主驾右侧调角器不带气囊</v>
          </cell>
        </row>
        <row r="7782">
          <cell r="B7782" t="str">
            <v>SCS0005542</v>
          </cell>
          <cell r="C7782" t="str">
            <v>副驾左侧调角器不带气囊</v>
          </cell>
        </row>
        <row r="7783">
          <cell r="B7783" t="str">
            <v>SHT0000053</v>
          </cell>
          <cell r="C7783" t="str">
            <v>防尘罩</v>
          </cell>
        </row>
        <row r="7784">
          <cell r="B7784" t="str">
            <v>SHT0002780</v>
          </cell>
          <cell r="C7784" t="str">
            <v>自封袋</v>
          </cell>
        </row>
        <row r="7785">
          <cell r="B7785" t="str">
            <v>SHT0011924</v>
          </cell>
          <cell r="C7785" t="str">
            <v>3.0平台防尘罩卡扣</v>
          </cell>
        </row>
        <row r="7786">
          <cell r="B7786" t="str">
            <v>SHT0014295</v>
          </cell>
          <cell r="C7786" t="str">
            <v>右侧边框焊接分总成</v>
          </cell>
        </row>
        <row r="7787">
          <cell r="B7787" t="str">
            <v>SHT0014884</v>
          </cell>
          <cell r="C7787" t="str">
            <v>升降器连接异形螺母</v>
          </cell>
        </row>
        <row r="7788">
          <cell r="B7788" t="str">
            <v>SHT0014990</v>
          </cell>
          <cell r="C7788" t="str">
            <v>背胶毛毡</v>
          </cell>
        </row>
        <row r="7789">
          <cell r="B7789" t="str">
            <v>SHT0015007</v>
          </cell>
          <cell r="C7789" t="str">
            <v>靠背支撑钢丝</v>
          </cell>
        </row>
        <row r="7790">
          <cell r="B7790" t="str">
            <v>SLT0011601</v>
          </cell>
          <cell r="C7790" t="str">
            <v>防滑铝板</v>
          </cell>
        </row>
        <row r="7791">
          <cell r="B7791" t="str">
            <v>SLT0011609</v>
          </cell>
          <cell r="C7791" t="str">
            <v>驾驶员左侧滑轨总成</v>
          </cell>
        </row>
        <row r="7792">
          <cell r="B7792" t="str">
            <v>SLT0011610</v>
          </cell>
          <cell r="C7792" t="str">
            <v>驾驶员滑轨U型把手</v>
          </cell>
        </row>
        <row r="7793">
          <cell r="B7793" t="str">
            <v>SLT0011615</v>
          </cell>
          <cell r="C7793" t="str">
            <v>下底板焊接总成喷涂</v>
          </cell>
        </row>
        <row r="7794">
          <cell r="B7794" t="str">
            <v>SLT0011616</v>
          </cell>
          <cell r="C7794" t="str">
            <v>下底板焊接分总成</v>
          </cell>
        </row>
        <row r="7795">
          <cell r="B7795" t="str">
            <v>SLT0011620</v>
          </cell>
          <cell r="C7795" t="str">
            <v>减震器上盖板分总成</v>
          </cell>
        </row>
        <row r="7796">
          <cell r="B7796" t="str">
            <v>SLT0011638</v>
          </cell>
          <cell r="C7796" t="str">
            <v>驾驶员座垫固定支架</v>
          </cell>
        </row>
        <row r="7797">
          <cell r="B7797" t="str">
            <v>SLT0011641</v>
          </cell>
          <cell r="C7797" t="str">
            <v>靠背下连接板喷涂总成</v>
          </cell>
        </row>
        <row r="7798">
          <cell r="B7798" t="str">
            <v>SLT0011649</v>
          </cell>
          <cell r="C7798" t="str">
            <v>驾驶员右侧滑轨总成</v>
          </cell>
        </row>
        <row r="7799">
          <cell r="B7799" t="str">
            <v>SLT0011650</v>
          </cell>
          <cell r="C7799" t="str">
            <v>驾驶员座垫安装板分总成</v>
          </cell>
        </row>
        <row r="7800">
          <cell r="B7800" t="str">
            <v>SLT0011652</v>
          </cell>
          <cell r="C7800" t="str">
            <v>防滑铝板安装钣金分总成</v>
          </cell>
        </row>
        <row r="7801">
          <cell r="B7801" t="str">
            <v>SLT0011654</v>
          </cell>
          <cell r="C7801" t="str">
            <v>防滑铝板安装钣金分总成</v>
          </cell>
        </row>
        <row r="7802">
          <cell r="B7802" t="str">
            <v>SLT0011655</v>
          </cell>
          <cell r="C7802" t="str">
            <v>上盖板焊接总成喷涂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备份"/>
      <sheetName val="数据"/>
    </sheetNames>
    <sheetDataSet>
      <sheetData sheetId="0" refreshError="1"/>
      <sheetData sheetId="1" refreshError="1">
        <row r="12906">
          <cell r="A12906" t="str">
            <v>W1341TWT0000023</v>
          </cell>
          <cell r="B12906" t="str">
            <v>TWT0000023</v>
          </cell>
          <cell r="C12906" t="str">
            <v>冷拔焊管Q235 φ10*1.5*6000</v>
          </cell>
          <cell r="D12906" t="str">
            <v>B</v>
          </cell>
          <cell r="E12906">
            <v>3.47</v>
          </cell>
        </row>
        <row r="12907">
          <cell r="A12907" t="str">
            <v>W1341TWT0000027</v>
          </cell>
          <cell r="B12907" t="str">
            <v>TWT0000027</v>
          </cell>
          <cell r="C12907" t="str">
            <v>方管Q235 20*20*1.5*6000</v>
          </cell>
          <cell r="D12907" t="str">
            <v>B</v>
          </cell>
          <cell r="E12907">
            <v>179.315</v>
          </cell>
        </row>
        <row r="12908">
          <cell r="A12908" t="str">
            <v>W1341TWT0000059</v>
          </cell>
          <cell r="B12908" t="str">
            <v>TWT0000059</v>
          </cell>
          <cell r="C12908" t="str">
            <v>焊管Q195 φ32*2.0*6400</v>
          </cell>
          <cell r="D12908" t="str">
            <v>B</v>
          </cell>
          <cell r="E12908">
            <v>1879.6172</v>
          </cell>
        </row>
        <row r="12909">
          <cell r="A12909" t="str">
            <v>W1341TWT0000065</v>
          </cell>
          <cell r="B12909" t="str">
            <v>TWT0000065</v>
          </cell>
          <cell r="C12909" t="str">
            <v>焊管SAPH400 φ36*3.0*6000</v>
          </cell>
          <cell r="D12909" t="str">
            <v>B</v>
          </cell>
          <cell r="E12909">
            <v>1071.419</v>
          </cell>
        </row>
        <row r="12910">
          <cell r="A12910" t="str">
            <v>W1341TWT0000096</v>
          </cell>
          <cell r="B12910" t="str">
            <v>TWT0000096</v>
          </cell>
          <cell r="C12910" t="str">
            <v>焊管Q235 φ22*1.5*6000</v>
          </cell>
          <cell r="D12910" t="str">
            <v>B</v>
          </cell>
          <cell r="E12910">
            <v>2.3616</v>
          </cell>
        </row>
        <row r="12911">
          <cell r="A12911" t="str">
            <v>W1341TWT0000098</v>
          </cell>
          <cell r="B12911" t="str">
            <v>TWT0000098</v>
          </cell>
          <cell r="C12911" t="str">
            <v>焊管Q195 φ20*2.0*6000</v>
          </cell>
          <cell r="D12911" t="str">
            <v>B</v>
          </cell>
          <cell r="E12911">
            <v>403.5298</v>
          </cell>
        </row>
        <row r="12912">
          <cell r="A12912" t="str">
            <v>W1341TWT0000110</v>
          </cell>
          <cell r="B12912" t="str">
            <v>TWT0000110</v>
          </cell>
          <cell r="C12912" t="str">
            <v>焊管Q195光亮管 φ20*1.5*6000</v>
          </cell>
          <cell r="D12912" t="str">
            <v>B</v>
          </cell>
          <cell r="E12912">
            <v>157.704</v>
          </cell>
        </row>
        <row r="12913">
          <cell r="A12913" t="str">
            <v>W1341TWT0000116</v>
          </cell>
          <cell r="B12913" t="str">
            <v>TWT0000116</v>
          </cell>
          <cell r="C12913" t="str">
            <v>焊管QSTE340TM φ25*2.0*6000</v>
          </cell>
          <cell r="D12913" t="str">
            <v>B</v>
          </cell>
          <cell r="E12913">
            <v>468.004</v>
          </cell>
        </row>
        <row r="12914">
          <cell r="A12914" t="str">
            <v>W1341TWT0000117</v>
          </cell>
          <cell r="B12914" t="str">
            <v>TWT0000117</v>
          </cell>
          <cell r="C12914" t="str">
            <v>焊管QSTE340TM φ20*2.0*6000</v>
          </cell>
          <cell r="D12914" t="str">
            <v>B</v>
          </cell>
          <cell r="E12914">
            <v>145.8316</v>
          </cell>
        </row>
        <row r="12915">
          <cell r="A12915" t="str">
            <v>W1341TWT0000120</v>
          </cell>
          <cell r="B12915" t="str">
            <v>TWT0000120</v>
          </cell>
          <cell r="C12915" t="str">
            <v>焊管Q235 φ20*1.5*6000</v>
          </cell>
          <cell r="D12915" t="str">
            <v>B</v>
          </cell>
          <cell r="E12915">
            <v>626.393</v>
          </cell>
        </row>
        <row r="12916">
          <cell r="A12916" t="str">
            <v>W1341TWT0000125</v>
          </cell>
          <cell r="B12916" t="str">
            <v>TWT0000125</v>
          </cell>
          <cell r="C12916" t="str">
            <v>焊管Q195光亮管 φ25*2.0*6300</v>
          </cell>
          <cell r="D12916" t="str">
            <v>B</v>
          </cell>
          <cell r="E12916">
            <v>380.99</v>
          </cell>
        </row>
        <row r="12917">
          <cell r="A12917" t="str">
            <v>W1341TWT0000131</v>
          </cell>
          <cell r="B12917" t="str">
            <v>TWT0000131</v>
          </cell>
          <cell r="C12917" t="str">
            <v>方管B340LA 10*20*1.5*6000</v>
          </cell>
          <cell r="D12917" t="str">
            <v>B</v>
          </cell>
          <cell r="E12917">
            <v>302.3126</v>
          </cell>
        </row>
        <row r="12918">
          <cell r="A12918" t="str">
            <v>W1341TWT0000138</v>
          </cell>
          <cell r="B12918" t="str">
            <v>TWT0000138</v>
          </cell>
          <cell r="C12918" t="str">
            <v>焊管SPCC φ20*1.5*6000</v>
          </cell>
          <cell r="D12918" t="str">
            <v>A</v>
          </cell>
          <cell r="E12918">
            <v>245</v>
          </cell>
        </row>
        <row r="12919">
          <cell r="A12919" t="str">
            <v>w1342BAS0000017</v>
          </cell>
          <cell r="B12919" t="str">
            <v>BAS0000017</v>
          </cell>
          <cell r="C12919" t="str">
            <v>中排独立软垫轴承 J7F/虎V靠背骨架</v>
          </cell>
          <cell r="D12919" t="str">
            <v>A</v>
          </cell>
          <cell r="E12919">
            <v>320</v>
          </cell>
        </row>
        <row r="12920">
          <cell r="A12920" t="str">
            <v>w1342BFA0000371</v>
          </cell>
          <cell r="B12920" t="str">
            <v>BFA0000371</v>
          </cell>
          <cell r="C12920" t="str">
            <v>回转销 升降器连接板1</v>
          </cell>
          <cell r="D12920" t="str">
            <v>A</v>
          </cell>
          <cell r="E12920">
            <v>937</v>
          </cell>
        </row>
        <row r="12921">
          <cell r="A12921" t="str">
            <v>w1342BFA0000859</v>
          </cell>
          <cell r="B12921" t="str">
            <v>BFA0000859</v>
          </cell>
          <cell r="C12921" t="str">
            <v>限位销 6480连接板</v>
          </cell>
          <cell r="D12921" t="str">
            <v>A</v>
          </cell>
          <cell r="E12921">
            <v>1000</v>
          </cell>
        </row>
        <row r="12922">
          <cell r="A12922" t="str">
            <v>w1342BFA0000860</v>
          </cell>
          <cell r="B12922" t="str">
            <v>BFA0000860</v>
          </cell>
          <cell r="C12922" t="str">
            <v>固定铆钉 6480连接板</v>
          </cell>
          <cell r="D12922" t="str">
            <v>A</v>
          </cell>
          <cell r="E12922">
            <v>20</v>
          </cell>
        </row>
        <row r="12923">
          <cell r="A12923" t="str">
            <v>w1342BFA0000861</v>
          </cell>
          <cell r="B12923" t="str">
            <v>BFA0000861</v>
          </cell>
          <cell r="C12923" t="str">
            <v>定位铆钉 6480连接板</v>
          </cell>
          <cell r="D12923" t="str">
            <v>A</v>
          </cell>
          <cell r="E12923">
            <v>220</v>
          </cell>
        </row>
        <row r="12924">
          <cell r="A12924" t="str">
            <v>w1342SCS0007041</v>
          </cell>
          <cell r="B12924" t="str">
            <v>SCS0007041</v>
          </cell>
          <cell r="C12924" t="str">
            <v>地锁固定板R B40V后排座骨架</v>
          </cell>
          <cell r="D12924" t="str">
            <v>a</v>
          </cell>
          <cell r="E12924">
            <v>9</v>
          </cell>
        </row>
        <row r="12925">
          <cell r="A12925" t="str">
            <v>w1342SHT0011391</v>
          </cell>
          <cell r="B12925" t="str">
            <v>SHT0011391</v>
          </cell>
          <cell r="C12925" t="str">
            <v>锁止板 H6</v>
          </cell>
          <cell r="D12925" t="str">
            <v>C</v>
          </cell>
          <cell r="E12925">
            <v>229</v>
          </cell>
        </row>
        <row r="12926">
          <cell r="A12926" t="str">
            <v>w1342SHT0013388</v>
          </cell>
          <cell r="B12926" t="str">
            <v>SHT0013388</v>
          </cell>
          <cell r="C12926" t="str">
            <v>后升降长连杆 1.3平台</v>
          </cell>
          <cell r="D12926" t="str">
            <v>B</v>
          </cell>
          <cell r="E12926">
            <v>80</v>
          </cell>
        </row>
        <row r="12927">
          <cell r="A12927" t="str">
            <v>w1342SHT0013389</v>
          </cell>
          <cell r="B12927" t="str">
            <v>SHT0013389</v>
          </cell>
          <cell r="C12927" t="str">
            <v>后升降短连杆 1.3平台</v>
          </cell>
          <cell r="D12927" t="str">
            <v>B</v>
          </cell>
          <cell r="E12927">
            <v>80</v>
          </cell>
        </row>
        <row r="12928">
          <cell r="A12928" t="str">
            <v>w1342SLT0002807</v>
          </cell>
          <cell r="B12928" t="str">
            <v>SLT0002807</v>
          </cell>
          <cell r="C12928" t="str">
            <v>操纵柄 6480连接板</v>
          </cell>
          <cell r="D12928" t="str">
            <v>A</v>
          </cell>
          <cell r="E12928">
            <v>50</v>
          </cell>
        </row>
        <row r="12929">
          <cell r="A12929" t="str">
            <v>w1342SLT0002808</v>
          </cell>
          <cell r="B12929" t="str">
            <v>SLT0002808</v>
          </cell>
          <cell r="C12929" t="str">
            <v>中心轴 6480连接板</v>
          </cell>
          <cell r="D12929" t="str">
            <v>A</v>
          </cell>
          <cell r="E12929">
            <v>220</v>
          </cell>
        </row>
        <row r="12930">
          <cell r="A12930" t="str">
            <v>w1342SLT0002846</v>
          </cell>
          <cell r="B12930" t="str">
            <v>SLT0002846</v>
          </cell>
          <cell r="C12930" t="str">
            <v>被动上板电泳 6480连接板</v>
          </cell>
          <cell r="D12930" t="str">
            <v>A</v>
          </cell>
          <cell r="E12930">
            <v>120</v>
          </cell>
        </row>
        <row r="12931">
          <cell r="A12931" t="str">
            <v>w1342SLT0002847</v>
          </cell>
          <cell r="B12931" t="str">
            <v>SLT0002847</v>
          </cell>
          <cell r="C12931" t="str">
            <v>下板（右）电泳 6480连接板</v>
          </cell>
          <cell r="D12931" t="str">
            <v>A</v>
          </cell>
          <cell r="E12931">
            <v>119</v>
          </cell>
        </row>
        <row r="12932">
          <cell r="A12932" t="str">
            <v>w1342SLT0002848</v>
          </cell>
          <cell r="B12932" t="str">
            <v>SLT0002848</v>
          </cell>
          <cell r="C12932" t="str">
            <v>下板（左）电泳 6480连接板</v>
          </cell>
          <cell r="D12932" t="str">
            <v>A</v>
          </cell>
          <cell r="E12932">
            <v>37</v>
          </cell>
        </row>
        <row r="12933">
          <cell r="A12933" t="str">
            <v>w1342SLT0002851</v>
          </cell>
          <cell r="B12933" t="str">
            <v>SLT0002851</v>
          </cell>
          <cell r="C12933" t="str">
            <v>固定板（从动）电泳 6480连接板</v>
          </cell>
          <cell r="D12933" t="str">
            <v>A</v>
          </cell>
          <cell r="E12933">
            <v>120</v>
          </cell>
        </row>
        <row r="12934">
          <cell r="A12934" t="str">
            <v>w1342TST0000012</v>
          </cell>
          <cell r="B12934" t="str">
            <v>TST0000012</v>
          </cell>
          <cell r="C12934" t="str">
            <v>板材SAPH440 3.0*1250*2500</v>
          </cell>
          <cell r="D12934" t="str">
            <v>B</v>
          </cell>
          <cell r="E12934">
            <v>425.4124</v>
          </cell>
        </row>
        <row r="12935">
          <cell r="A12935" t="str">
            <v>w1342TST0000023</v>
          </cell>
          <cell r="B12935" t="str">
            <v>TST0000023</v>
          </cell>
          <cell r="C12935" t="str">
            <v>扁钢Q235 15*2.0*6000</v>
          </cell>
          <cell r="D12935" t="str">
            <v>B</v>
          </cell>
          <cell r="E12935">
            <v>47.193</v>
          </cell>
        </row>
        <row r="12936">
          <cell r="A12936" t="str">
            <v>w1342TST0000024</v>
          </cell>
          <cell r="B12936" t="str">
            <v>TST0000024</v>
          </cell>
          <cell r="C12936" t="str">
            <v>扁钢Q235 30*5.0*6000</v>
          </cell>
          <cell r="D12936" t="str">
            <v>A</v>
          </cell>
          <cell r="E12936">
            <v>53.214</v>
          </cell>
        </row>
        <row r="12937">
          <cell r="A12937" t="str">
            <v>w1342TST0000034</v>
          </cell>
          <cell r="B12937" t="str">
            <v>TST0000034</v>
          </cell>
          <cell r="C12937" t="str">
            <v>板材SAPH440 4.0*1250*2500</v>
          </cell>
          <cell r="D12937" t="str">
            <v>C</v>
          </cell>
          <cell r="E12937">
            <v>3</v>
          </cell>
        </row>
        <row r="12938">
          <cell r="A12938" t="str">
            <v>w1342TST0000040</v>
          </cell>
          <cell r="B12938" t="str">
            <v>TST0000040</v>
          </cell>
          <cell r="C12938" t="str">
            <v>卷材SAPH440 3.0*554</v>
          </cell>
          <cell r="D12938" t="str">
            <v>B</v>
          </cell>
          <cell r="E12938">
            <v>75.413</v>
          </cell>
        </row>
        <row r="12939">
          <cell r="A12939" t="str">
            <v>w1342TST0000056</v>
          </cell>
          <cell r="B12939" t="str">
            <v>TST0000056</v>
          </cell>
          <cell r="C12939" t="str">
            <v>卷材SPFH590 3.0*554</v>
          </cell>
          <cell r="D12939" t="str">
            <v>C</v>
          </cell>
          <cell r="E12939">
            <v>61.07</v>
          </cell>
        </row>
        <row r="12940">
          <cell r="A12940" t="str">
            <v>w1342TST0000777</v>
          </cell>
          <cell r="B12940" t="str">
            <v>TST0000777</v>
          </cell>
          <cell r="C12940" t="str">
            <v>扁钢Q235 10*2.0*6000</v>
          </cell>
          <cell r="D12940" t="str">
            <v>B</v>
          </cell>
          <cell r="E12940">
            <v>15.4482</v>
          </cell>
        </row>
        <row r="12941">
          <cell r="A12941" t="str">
            <v>w1342TST0001789</v>
          </cell>
          <cell r="B12941" t="str">
            <v>TST0001789</v>
          </cell>
          <cell r="C12941" t="str">
            <v>板材SPFH590 5.0*1250*2000</v>
          </cell>
          <cell r="D12941" t="str">
            <v>B</v>
          </cell>
          <cell r="E12941">
            <v>46.8</v>
          </cell>
        </row>
        <row r="12942">
          <cell r="A12942" t="str">
            <v>w1342TST0001799</v>
          </cell>
          <cell r="B12942" t="str">
            <v>TST0001799</v>
          </cell>
          <cell r="C12942" t="str">
            <v>板材SPFH590 2.5*1250*2500</v>
          </cell>
          <cell r="D12942" t="str">
            <v>B</v>
          </cell>
          <cell r="E12942">
            <v>112.72</v>
          </cell>
        </row>
        <row r="12943">
          <cell r="A12943" t="str">
            <v>w1342TST0001801</v>
          </cell>
          <cell r="B12943" t="str">
            <v>TST0001801</v>
          </cell>
          <cell r="C12943" t="str">
            <v>板材ST14 1.0*1250*2500</v>
          </cell>
          <cell r="D12943" t="str">
            <v>C</v>
          </cell>
          <cell r="E12943">
            <v>753.88</v>
          </cell>
        </row>
        <row r="12944">
          <cell r="A12944" t="str">
            <v>w1342TST0001808</v>
          </cell>
          <cell r="B12944" t="str">
            <v>TST0001808</v>
          </cell>
          <cell r="C12944" t="str">
            <v>卷材SPFH590 3.0*386</v>
          </cell>
          <cell r="D12944" t="str">
            <v>B</v>
          </cell>
          <cell r="E12944">
            <v>167.648</v>
          </cell>
        </row>
        <row r="12945">
          <cell r="A12945" t="str">
            <v>w1342TST0001810</v>
          </cell>
          <cell r="B12945" t="str">
            <v>TST0001810</v>
          </cell>
          <cell r="C12945" t="str">
            <v>卷材SPFH590 3.5*330</v>
          </cell>
          <cell r="D12945" t="str">
            <v>B</v>
          </cell>
          <cell r="E12945">
            <v>154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B1:Z52"/>
  <sheetViews>
    <sheetView workbookViewId="0">
      <pane ySplit="2" topLeftCell="A3" activePane="bottomLeft" state="frozen"/>
      <selection/>
      <selection pane="bottomLeft" activeCell="G63" sqref="G63"/>
    </sheetView>
  </sheetViews>
  <sheetFormatPr defaultColWidth="8.89166666666667" defaultRowHeight="13.5"/>
  <cols>
    <col min="1" max="1" width="1.75" customWidth="1"/>
    <col min="2" max="2" width="4.10833333333333" customWidth="1"/>
    <col min="3" max="3" width="7.625" customWidth="1"/>
    <col min="4" max="4" width="4.875" customWidth="1"/>
    <col min="5" max="5" width="14.875" customWidth="1"/>
    <col min="6" max="6" width="10.5" customWidth="1"/>
    <col min="7" max="7" width="8.5" customWidth="1"/>
    <col min="8" max="9" width="8.25" customWidth="1"/>
    <col min="10" max="10" width="7.25" customWidth="1"/>
    <col min="11" max="11" width="14.75" hidden="1" customWidth="1" outlineLevel="1"/>
    <col min="12" max="12" width="15" hidden="1" customWidth="1" outlineLevel="1"/>
    <col min="13" max="13" width="13.625" hidden="1" customWidth="1" outlineLevel="1"/>
    <col min="14" max="14" width="13.75" hidden="1" customWidth="1" outlineLevel="1"/>
    <col min="15" max="15" width="14.625" hidden="1" customWidth="1" outlineLevel="1"/>
    <col min="16" max="16" width="10" customWidth="1" collapsed="1"/>
    <col min="17" max="21" width="9.75" customWidth="1"/>
    <col min="22" max="22" width="9.55833333333333" customWidth="1"/>
    <col min="23" max="23" width="5.66666666666667" customWidth="1"/>
    <col min="24" max="26" width="8.89166666666667" hidden="1" customWidth="1"/>
  </cols>
  <sheetData>
    <row r="1" ht="21.75" spans="2:23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2" ht="45" spans="2:24">
      <c r="B2" s="154" t="s">
        <v>1</v>
      </c>
      <c r="C2" s="155" t="s">
        <v>2</v>
      </c>
      <c r="D2" s="155" t="s">
        <v>3</v>
      </c>
      <c r="E2" s="155" t="s">
        <v>4</v>
      </c>
      <c r="F2" s="155" t="s">
        <v>5</v>
      </c>
      <c r="G2" s="155" t="s">
        <v>6</v>
      </c>
      <c r="H2" s="155" t="s">
        <v>7</v>
      </c>
      <c r="I2" s="155" t="s">
        <v>8</v>
      </c>
      <c r="J2" s="181" t="s">
        <v>9</v>
      </c>
      <c r="K2" s="155" t="s">
        <v>10</v>
      </c>
      <c r="L2" s="155" t="s">
        <v>11</v>
      </c>
      <c r="M2" s="155" t="s">
        <v>12</v>
      </c>
      <c r="N2" s="155" t="s">
        <v>13</v>
      </c>
      <c r="O2" s="155" t="s">
        <v>14</v>
      </c>
      <c r="P2" s="181" t="s">
        <v>15</v>
      </c>
      <c r="Q2" s="195" t="s">
        <v>16</v>
      </c>
      <c r="R2" s="195" t="s">
        <v>17</v>
      </c>
      <c r="S2" s="195" t="s">
        <v>18</v>
      </c>
      <c r="T2" s="195" t="s">
        <v>19</v>
      </c>
      <c r="U2" s="195" t="s">
        <v>20</v>
      </c>
      <c r="V2" s="195" t="s">
        <v>21</v>
      </c>
      <c r="W2" s="196" t="s">
        <v>22</v>
      </c>
      <c r="X2" t="s">
        <v>23</v>
      </c>
    </row>
    <row r="3" ht="16.5" hidden="1" outlineLevel="1" spans="2:23">
      <c r="B3" s="156">
        <v>1</v>
      </c>
      <c r="C3" s="157" t="s">
        <v>24</v>
      </c>
      <c r="D3" s="158">
        <v>210</v>
      </c>
      <c r="E3" s="158" t="s">
        <v>25</v>
      </c>
      <c r="F3" s="158" t="s">
        <v>26</v>
      </c>
      <c r="G3" s="159"/>
      <c r="H3" s="159"/>
      <c r="I3" s="159"/>
      <c r="J3" s="182">
        <f t="shared" ref="J3:J16" si="0">IFERROR(IF(1-I3/H3&lt;0,0,1-I3/H3),0)</f>
        <v>0</v>
      </c>
      <c r="K3" s="183">
        <f>SUMIFS('w1341'!$V$2:$V$16,'w1341'!$C$2:$C$16,$F3)</f>
        <v>0</v>
      </c>
      <c r="L3" s="183">
        <f>SUMIF('w1341'!$C:$C,$F3,'w1341'!W:W)</f>
        <v>0</v>
      </c>
      <c r="M3" s="183">
        <f>SUMIF('w1341'!$C:$C,$F3,'w1341'!X:X)</f>
        <v>0</v>
      </c>
      <c r="N3" s="183">
        <f>SUMIF('w1341'!$C:$C,$F3,'w1341'!Y:Y)</f>
        <v>0</v>
      </c>
      <c r="O3" s="183">
        <f>N3+M3</f>
        <v>0</v>
      </c>
      <c r="P3" s="182" t="e">
        <f t="shared" ref="P3:P8" si="1">K3/L3</f>
        <v>#DIV/0!</v>
      </c>
      <c r="Q3" s="197">
        <f>K3/10000</f>
        <v>0</v>
      </c>
      <c r="R3" s="197">
        <f>L3/10000</f>
        <v>0</v>
      </c>
      <c r="S3" s="197">
        <f>M3/10000</f>
        <v>0</v>
      </c>
      <c r="T3" s="197">
        <f>N3/10000</f>
        <v>0</v>
      </c>
      <c r="U3" s="197">
        <f>O3/10000</f>
        <v>0</v>
      </c>
      <c r="V3" s="198" t="e">
        <f>U3/$U$52</f>
        <v>#REF!</v>
      </c>
      <c r="W3" s="199"/>
    </row>
    <row r="4" ht="16.5" hidden="1" outlineLevel="1" spans="2:23">
      <c r="B4" s="156">
        <v>2</v>
      </c>
      <c r="C4" s="160"/>
      <c r="D4" s="158">
        <v>210</v>
      </c>
      <c r="E4" s="158" t="s">
        <v>27</v>
      </c>
      <c r="F4" s="158" t="s">
        <v>28</v>
      </c>
      <c r="G4" s="159"/>
      <c r="H4" s="159"/>
      <c r="I4" s="159"/>
      <c r="J4" s="182">
        <f t="shared" si="0"/>
        <v>0</v>
      </c>
      <c r="K4" s="183">
        <f>SUMIFS('w1341'!$V$2:$V$16,'w1341'!$C$2:$C$16,$F4)</f>
        <v>0</v>
      </c>
      <c r="L4" s="183">
        <f>SUMIF('w1341'!$C:$C,$F4,'w1341'!W:W)</f>
        <v>0</v>
      </c>
      <c r="M4" s="183">
        <f>SUMIF('w1341'!$C:$C,$F4,'w1341'!X:X)</f>
        <v>0</v>
      </c>
      <c r="N4" s="183">
        <f>SUMIF('w1341'!$C:$C,$F4,'w1341'!Y:Y)</f>
        <v>0</v>
      </c>
      <c r="O4" s="183">
        <f>N4+M4</f>
        <v>0</v>
      </c>
      <c r="P4" s="182" t="e">
        <f t="shared" si="1"/>
        <v>#DIV/0!</v>
      </c>
      <c r="Q4" s="197">
        <f>K4/10000</f>
        <v>0</v>
      </c>
      <c r="R4" s="197">
        <f>L4/10000</f>
        <v>0</v>
      </c>
      <c r="S4" s="197">
        <f>M4/10000</f>
        <v>0</v>
      </c>
      <c r="T4" s="197">
        <f>N4/10000</f>
        <v>0</v>
      </c>
      <c r="U4" s="197">
        <f>O4/10000</f>
        <v>0</v>
      </c>
      <c r="V4" s="198" t="e">
        <f t="shared" ref="V3:V8" si="2">U4/$U$52</f>
        <v>#REF!</v>
      </c>
      <c r="W4" s="199"/>
    </row>
    <row r="5" ht="16.5" hidden="1" outlineLevel="1" spans="2:23">
      <c r="B5" s="156">
        <v>3</v>
      </c>
      <c r="C5" s="160"/>
      <c r="D5" s="158">
        <v>210</v>
      </c>
      <c r="E5" s="158" t="s">
        <v>29</v>
      </c>
      <c r="F5" s="158" t="s">
        <v>30</v>
      </c>
      <c r="G5" s="159"/>
      <c r="H5" s="159"/>
      <c r="I5" s="159"/>
      <c r="J5" s="182">
        <f t="shared" si="0"/>
        <v>0</v>
      </c>
      <c r="K5" s="183">
        <f>SUMIFS('w1341'!$V$2:$V$16,'w1341'!$C$2:$C$16,$F5)</f>
        <v>0</v>
      </c>
      <c r="L5" s="183">
        <f>SUMIF('w1341'!$C:$C,$F5,'w1341'!W:W)</f>
        <v>0</v>
      </c>
      <c r="M5" s="183">
        <f>SUMIF('w1341'!$C:$C,$F5,'w1341'!X:X)</f>
        <v>0</v>
      </c>
      <c r="N5" s="183">
        <f>SUMIF('w1341'!$C:$C,$F5,'w1341'!Y:Y)</f>
        <v>0</v>
      </c>
      <c r="O5" s="183">
        <f>N5+M5</f>
        <v>0</v>
      </c>
      <c r="P5" s="182" t="e">
        <f t="shared" si="1"/>
        <v>#DIV/0!</v>
      </c>
      <c r="Q5" s="197">
        <f>K5/10000</f>
        <v>0</v>
      </c>
      <c r="R5" s="197">
        <f>L5/10000</f>
        <v>0</v>
      </c>
      <c r="S5" s="197">
        <f>M5/10000</f>
        <v>0</v>
      </c>
      <c r="T5" s="197">
        <f>N5/10000</f>
        <v>0</v>
      </c>
      <c r="U5" s="197">
        <f>O5/10000</f>
        <v>0</v>
      </c>
      <c r="V5" s="198" t="e">
        <f t="shared" si="2"/>
        <v>#REF!</v>
      </c>
      <c r="W5" s="199"/>
    </row>
    <row r="6" ht="16.5" hidden="1" outlineLevel="1" spans="2:23">
      <c r="B6" s="156">
        <v>4</v>
      </c>
      <c r="C6" s="160"/>
      <c r="D6" s="158">
        <v>220</v>
      </c>
      <c r="E6" s="158" t="s">
        <v>31</v>
      </c>
      <c r="F6" s="158" t="s">
        <v>32</v>
      </c>
      <c r="G6" s="159"/>
      <c r="H6" s="159"/>
      <c r="I6" s="159"/>
      <c r="J6" s="182">
        <f t="shared" si="0"/>
        <v>0</v>
      </c>
      <c r="K6" s="183">
        <f>SUMIFS('w1341'!$V$2:$V$16,'w1341'!$C$2:$C$16,$F6)</f>
        <v>0</v>
      </c>
      <c r="L6" s="183">
        <f>SUMIF('w1341'!$C:$C,$F6,'w1341'!W:W)</f>
        <v>0</v>
      </c>
      <c r="M6" s="183">
        <f>SUMIF('w1341'!$C:$C,$F6,'w1341'!X:X)</f>
        <v>0</v>
      </c>
      <c r="N6" s="183">
        <f>SUMIF('w1341'!$C:$C,$F6,'w1341'!Y:Y)</f>
        <v>0</v>
      </c>
      <c r="O6" s="183">
        <f t="shared" ref="O6:O13" si="3">N6+M6</f>
        <v>0</v>
      </c>
      <c r="P6" s="182" t="e">
        <f t="shared" si="1"/>
        <v>#DIV/0!</v>
      </c>
      <c r="Q6" s="197">
        <f t="shared" ref="Q6:Q11" si="4">K6/10000</f>
        <v>0</v>
      </c>
      <c r="R6" s="197">
        <f t="shared" ref="R6:R11" si="5">L6/10000</f>
        <v>0</v>
      </c>
      <c r="S6" s="197">
        <f t="shared" ref="S6:S11" si="6">M6/10000</f>
        <v>0</v>
      </c>
      <c r="T6" s="197">
        <f t="shared" ref="T6:T11" si="7">N6/10000</f>
        <v>0</v>
      </c>
      <c r="U6" s="197">
        <f t="shared" ref="U6:U11" si="8">O6/10000</f>
        <v>0</v>
      </c>
      <c r="V6" s="198" t="e">
        <f t="shared" si="2"/>
        <v>#REF!</v>
      </c>
      <c r="W6" s="199"/>
    </row>
    <row r="7" ht="16.5" hidden="1" outlineLevel="1" spans="2:23">
      <c r="B7" s="156">
        <v>5</v>
      </c>
      <c r="C7" s="160"/>
      <c r="D7" s="158">
        <v>220</v>
      </c>
      <c r="E7" s="158" t="s">
        <v>33</v>
      </c>
      <c r="F7" s="158" t="s">
        <v>34</v>
      </c>
      <c r="G7" s="159"/>
      <c r="H7" s="159"/>
      <c r="I7" s="159"/>
      <c r="J7" s="182">
        <f t="shared" si="0"/>
        <v>0</v>
      </c>
      <c r="K7" s="183">
        <f>SUMIFS('w1341'!$V$2:$V$16,'w1341'!$C$2:$C$16,$F7)</f>
        <v>0</v>
      </c>
      <c r="L7" s="183">
        <f>SUMIF('w1341'!$C:$C,$F7,'w1341'!W:W)</f>
        <v>0</v>
      </c>
      <c r="M7" s="183">
        <f>SUMIF('w1341'!$C:$C,$F7,'w1341'!X:X)</f>
        <v>0</v>
      </c>
      <c r="N7" s="183">
        <f>SUMIF('w1341'!$C:$C,$F7,'w1341'!Y:Y)</f>
        <v>0</v>
      </c>
      <c r="O7" s="183">
        <f t="shared" si="3"/>
        <v>0</v>
      </c>
      <c r="P7" s="182" t="e">
        <f t="shared" si="1"/>
        <v>#DIV/0!</v>
      </c>
      <c r="Q7" s="197">
        <f t="shared" si="4"/>
        <v>0</v>
      </c>
      <c r="R7" s="197">
        <f t="shared" si="5"/>
        <v>0</v>
      </c>
      <c r="S7" s="197">
        <f t="shared" si="6"/>
        <v>0</v>
      </c>
      <c r="T7" s="197">
        <f t="shared" si="7"/>
        <v>0</v>
      </c>
      <c r="U7" s="197">
        <f t="shared" si="8"/>
        <v>0</v>
      </c>
      <c r="V7" s="198" t="e">
        <f t="shared" si="2"/>
        <v>#REF!</v>
      </c>
      <c r="W7" s="199"/>
    </row>
    <row r="8" ht="16.5" hidden="1" outlineLevel="1" spans="2:23">
      <c r="B8" s="156">
        <v>6</v>
      </c>
      <c r="C8" s="160"/>
      <c r="D8" s="158">
        <v>220</v>
      </c>
      <c r="E8" s="158" t="s">
        <v>35</v>
      </c>
      <c r="F8" s="158" t="s">
        <v>36</v>
      </c>
      <c r="G8" s="159"/>
      <c r="H8" s="159"/>
      <c r="I8" s="159"/>
      <c r="J8" s="182">
        <f t="shared" si="0"/>
        <v>0</v>
      </c>
      <c r="K8" s="183">
        <f>SUMIFS('w1341'!$V$2:$V$16,'w1341'!$C$2:$C$16,$F8)</f>
        <v>0</v>
      </c>
      <c r="L8" s="183">
        <f>SUMIF('w1341'!$C:$C,$F8,'w1341'!W:W)</f>
        <v>0</v>
      </c>
      <c r="M8" s="183">
        <f>SUMIF('w1341'!$C:$C,$F8,'w1341'!X:X)</f>
        <v>0</v>
      </c>
      <c r="N8" s="183">
        <f>SUMIF('w1341'!$C:$C,$F8,'w1341'!Y:Y)</f>
        <v>0</v>
      </c>
      <c r="O8" s="183">
        <f t="shared" si="3"/>
        <v>0</v>
      </c>
      <c r="P8" s="182" t="e">
        <f t="shared" si="1"/>
        <v>#DIV/0!</v>
      </c>
      <c r="Q8" s="197">
        <f t="shared" si="4"/>
        <v>0</v>
      </c>
      <c r="R8" s="197">
        <f t="shared" si="5"/>
        <v>0</v>
      </c>
      <c r="S8" s="197">
        <f t="shared" si="6"/>
        <v>0</v>
      </c>
      <c r="T8" s="197">
        <f t="shared" si="7"/>
        <v>0</v>
      </c>
      <c r="U8" s="197">
        <f t="shared" si="8"/>
        <v>0</v>
      </c>
      <c r="V8" s="198" t="e">
        <f t="shared" si="2"/>
        <v>#REF!</v>
      </c>
      <c r="W8" s="199"/>
    </row>
    <row r="9" ht="16.5" hidden="1" outlineLevel="1" spans="2:23">
      <c r="B9" s="156">
        <v>7</v>
      </c>
      <c r="C9" s="160"/>
      <c r="D9" s="158">
        <v>220</v>
      </c>
      <c r="E9" s="158" t="s">
        <v>37</v>
      </c>
      <c r="F9" s="158" t="s">
        <v>38</v>
      </c>
      <c r="G9" s="159"/>
      <c r="H9" s="159"/>
      <c r="I9" s="159"/>
      <c r="J9" s="182">
        <f t="shared" si="0"/>
        <v>0</v>
      </c>
      <c r="K9" s="183">
        <f>SUMIFS('w1341'!$V$2:$V$16,'w1341'!$C$2:$C$16,$F9)</f>
        <v>0</v>
      </c>
      <c r="L9" s="183">
        <f>SUMIF('w1341'!$C:$C,$F9,'w1341'!W:W)</f>
        <v>0</v>
      </c>
      <c r="M9" s="183">
        <f>SUMIF('w1341'!$C:$C,$F9,'w1341'!X:X)</f>
        <v>0</v>
      </c>
      <c r="N9" s="183">
        <f>SUMIF('w1341'!$C:$C,$F9,'w1341'!Y:Y)</f>
        <v>0</v>
      </c>
      <c r="O9" s="183">
        <f t="shared" ref="O9:O15" si="9">N9+M9</f>
        <v>0</v>
      </c>
      <c r="P9" s="182" t="e">
        <f t="shared" ref="P9:P15" si="10">K9/L9</f>
        <v>#DIV/0!</v>
      </c>
      <c r="Q9" s="197">
        <f t="shared" ref="Q9:Q15" si="11">K9/10000</f>
        <v>0</v>
      </c>
      <c r="R9" s="197">
        <f t="shared" ref="R9:R15" si="12">L9/10000</f>
        <v>0</v>
      </c>
      <c r="S9" s="197">
        <f t="shared" ref="S9:S15" si="13">M9/10000</f>
        <v>0</v>
      </c>
      <c r="T9" s="197">
        <f t="shared" ref="T9:T15" si="14">N9/10000</f>
        <v>0</v>
      </c>
      <c r="U9" s="197">
        <f t="shared" ref="U9:U15" si="15">O9/10000</f>
        <v>0</v>
      </c>
      <c r="V9" s="198" t="e">
        <f t="shared" ref="V9:V15" si="16">U9/$U$52</f>
        <v>#REF!</v>
      </c>
      <c r="W9" s="199"/>
    </row>
    <row r="10" ht="16.5" hidden="1" outlineLevel="1" spans="2:23">
      <c r="B10" s="156">
        <v>8</v>
      </c>
      <c r="C10" s="160"/>
      <c r="D10" s="158">
        <v>230</v>
      </c>
      <c r="E10" s="158" t="s">
        <v>39</v>
      </c>
      <c r="F10" s="158" t="s">
        <v>40</v>
      </c>
      <c r="G10" s="159"/>
      <c r="H10" s="159"/>
      <c r="I10" s="159"/>
      <c r="J10" s="182">
        <f t="shared" si="0"/>
        <v>0</v>
      </c>
      <c r="K10" s="183">
        <f>SUMIFS('w1341'!$V$2:$V$16,'w1341'!$C$2:$C$16,$F10)</f>
        <v>0</v>
      </c>
      <c r="L10" s="183">
        <f>SUMIF('w1341'!$C:$C,$F10,'w1341'!W:W)</f>
        <v>0</v>
      </c>
      <c r="M10" s="183">
        <f>SUMIF('w1341'!$C:$C,$F10,'w1341'!X:X)</f>
        <v>0</v>
      </c>
      <c r="N10" s="183">
        <f>SUMIF('w1341'!$C:$C,$F10,'w1341'!Y:Y)</f>
        <v>0</v>
      </c>
      <c r="O10" s="183">
        <f t="shared" si="9"/>
        <v>0</v>
      </c>
      <c r="P10" s="182" t="e">
        <f t="shared" si="10"/>
        <v>#DIV/0!</v>
      </c>
      <c r="Q10" s="197">
        <f t="shared" si="11"/>
        <v>0</v>
      </c>
      <c r="R10" s="197">
        <f t="shared" si="12"/>
        <v>0</v>
      </c>
      <c r="S10" s="197">
        <f t="shared" si="13"/>
        <v>0</v>
      </c>
      <c r="T10" s="197">
        <f t="shared" si="14"/>
        <v>0</v>
      </c>
      <c r="U10" s="197">
        <f t="shared" si="15"/>
        <v>0</v>
      </c>
      <c r="V10" s="198" t="e">
        <f t="shared" si="16"/>
        <v>#REF!</v>
      </c>
      <c r="W10" s="199"/>
    </row>
    <row r="11" ht="16.5" hidden="1" outlineLevel="1" spans="2:23">
      <c r="B11" s="156">
        <v>9</v>
      </c>
      <c r="C11" s="160"/>
      <c r="D11" s="158">
        <v>230</v>
      </c>
      <c r="E11" s="158" t="s">
        <v>41</v>
      </c>
      <c r="F11" s="158" t="s">
        <v>42</v>
      </c>
      <c r="G11" s="159"/>
      <c r="H11" s="159"/>
      <c r="I11" s="159"/>
      <c r="J11" s="182">
        <f t="shared" si="0"/>
        <v>0</v>
      </c>
      <c r="K11" s="183">
        <f>SUMIFS('w1341'!$V$2:$V$16,'w1341'!$C$2:$C$16,$F11)</f>
        <v>0</v>
      </c>
      <c r="L11" s="183">
        <f>SUMIF('w1341'!$C:$C,$F11,'w1341'!W:W)</f>
        <v>0</v>
      </c>
      <c r="M11" s="183">
        <f>SUMIF('w1341'!$C:$C,$F11,'w1341'!X:X)</f>
        <v>0</v>
      </c>
      <c r="N11" s="183">
        <f>SUMIF('w1341'!$C:$C,$F11,'w1341'!Y:Y)</f>
        <v>0</v>
      </c>
      <c r="O11" s="183">
        <f t="shared" si="9"/>
        <v>0</v>
      </c>
      <c r="P11" s="182" t="e">
        <f t="shared" si="10"/>
        <v>#DIV/0!</v>
      </c>
      <c r="Q11" s="197">
        <f t="shared" si="11"/>
        <v>0</v>
      </c>
      <c r="R11" s="197">
        <f t="shared" si="12"/>
        <v>0</v>
      </c>
      <c r="S11" s="197">
        <f t="shared" si="13"/>
        <v>0</v>
      </c>
      <c r="T11" s="197">
        <f t="shared" si="14"/>
        <v>0</v>
      </c>
      <c r="U11" s="197">
        <f t="shared" si="15"/>
        <v>0</v>
      </c>
      <c r="V11" s="198" t="e">
        <f t="shared" si="16"/>
        <v>#REF!</v>
      </c>
      <c r="W11" s="199"/>
    </row>
    <row r="12" ht="16.5" hidden="1" outlineLevel="1" spans="2:23">
      <c r="B12" s="156">
        <v>10</v>
      </c>
      <c r="C12" s="160"/>
      <c r="D12" s="158">
        <v>230</v>
      </c>
      <c r="E12" s="158" t="s">
        <v>43</v>
      </c>
      <c r="F12" s="158" t="s">
        <v>44</v>
      </c>
      <c r="G12" s="159"/>
      <c r="H12" s="159"/>
      <c r="I12" s="159"/>
      <c r="J12" s="182">
        <f t="shared" si="0"/>
        <v>0</v>
      </c>
      <c r="K12" s="183">
        <f>SUMIFS('w1341'!$V$2:$V$16,'w1341'!$C$2:$C$16,$F12)</f>
        <v>0</v>
      </c>
      <c r="L12" s="183">
        <f>SUMIF('w1341'!$C:$C,$F12,'w1341'!W:W)</f>
        <v>0</v>
      </c>
      <c r="M12" s="183">
        <f>SUMIF('w1341'!$C:$C,$F12,'w1341'!X:X)</f>
        <v>0</v>
      </c>
      <c r="N12" s="183">
        <f>SUMIF('w1341'!$C:$C,$F12,'w1341'!Y:Y)</f>
        <v>0</v>
      </c>
      <c r="O12" s="183">
        <f t="shared" si="9"/>
        <v>0</v>
      </c>
      <c r="P12" s="182" t="e">
        <f t="shared" si="10"/>
        <v>#DIV/0!</v>
      </c>
      <c r="Q12" s="197">
        <f t="shared" si="11"/>
        <v>0</v>
      </c>
      <c r="R12" s="197">
        <f t="shared" si="12"/>
        <v>0</v>
      </c>
      <c r="S12" s="197">
        <f t="shared" si="13"/>
        <v>0</v>
      </c>
      <c r="T12" s="197">
        <f t="shared" si="14"/>
        <v>0</v>
      </c>
      <c r="U12" s="197">
        <f t="shared" si="15"/>
        <v>0</v>
      </c>
      <c r="V12" s="198" t="e">
        <f t="shared" si="16"/>
        <v>#REF!</v>
      </c>
      <c r="W12" s="199"/>
    </row>
    <row r="13" ht="16.5" hidden="1" outlineLevel="1" spans="2:23">
      <c r="B13" s="156">
        <v>11</v>
      </c>
      <c r="C13" s="160"/>
      <c r="D13" s="158">
        <v>230</v>
      </c>
      <c r="E13" s="158" t="s">
        <v>45</v>
      </c>
      <c r="F13" s="158" t="s">
        <v>46</v>
      </c>
      <c r="G13" s="159"/>
      <c r="H13" s="159"/>
      <c r="I13" s="159"/>
      <c r="J13" s="182">
        <f t="shared" si="0"/>
        <v>0</v>
      </c>
      <c r="K13" s="183">
        <f>SUMIFS('w1341'!$V$2:$V$16,'w1341'!$C$2:$C$16,$F13)</f>
        <v>0</v>
      </c>
      <c r="L13" s="183">
        <f>SUMIF('w1341'!$C:$C,$F13,'w1341'!W:W)</f>
        <v>0</v>
      </c>
      <c r="M13" s="183">
        <f>SUMIF('w1341'!$C:$C,$F13,'w1341'!X:X)</f>
        <v>0</v>
      </c>
      <c r="N13" s="183">
        <f>SUMIF('w1341'!$C:$C,$F13,'w1341'!Y:Y)</f>
        <v>0</v>
      </c>
      <c r="O13" s="183">
        <f t="shared" si="9"/>
        <v>0</v>
      </c>
      <c r="P13" s="182" t="e">
        <f t="shared" si="10"/>
        <v>#DIV/0!</v>
      </c>
      <c r="Q13" s="197">
        <f t="shared" si="11"/>
        <v>0</v>
      </c>
      <c r="R13" s="197">
        <f t="shared" si="12"/>
        <v>0</v>
      </c>
      <c r="S13" s="197">
        <f t="shared" si="13"/>
        <v>0</v>
      </c>
      <c r="T13" s="197">
        <f t="shared" si="14"/>
        <v>0</v>
      </c>
      <c r="U13" s="197">
        <f t="shared" si="15"/>
        <v>0</v>
      </c>
      <c r="V13" s="198" t="e">
        <f t="shared" si="16"/>
        <v>#REF!</v>
      </c>
      <c r="W13" s="199"/>
    </row>
    <row r="14" ht="16.5" hidden="1" outlineLevel="1" spans="2:23">
      <c r="B14" s="156">
        <v>12</v>
      </c>
      <c r="C14" s="160"/>
      <c r="D14" s="158">
        <v>230</v>
      </c>
      <c r="E14" s="158" t="s">
        <v>47</v>
      </c>
      <c r="F14" s="158" t="s">
        <v>48</v>
      </c>
      <c r="G14" s="159"/>
      <c r="H14" s="159"/>
      <c r="I14" s="159"/>
      <c r="J14" s="182">
        <f t="shared" si="0"/>
        <v>0</v>
      </c>
      <c r="K14" s="183">
        <f>SUMIFS('w1341'!$V$2:$V$16,'w1341'!$C$2:$C$16,$F14)</f>
        <v>0</v>
      </c>
      <c r="L14" s="183">
        <f>SUMIF('w1341'!$C:$C,$F14,'w1341'!W:W)</f>
        <v>0</v>
      </c>
      <c r="M14" s="183">
        <f>SUMIF('w1341'!$C:$C,$F14,'w1341'!X:X)</f>
        <v>0</v>
      </c>
      <c r="N14" s="183">
        <f>SUMIF('w1341'!$C:$C,$F14,'w1341'!Y:Y)</f>
        <v>0</v>
      </c>
      <c r="O14" s="183">
        <f t="shared" si="9"/>
        <v>0</v>
      </c>
      <c r="P14" s="182" t="e">
        <f t="shared" si="10"/>
        <v>#DIV/0!</v>
      </c>
      <c r="Q14" s="197">
        <f t="shared" si="11"/>
        <v>0</v>
      </c>
      <c r="R14" s="197">
        <f t="shared" si="12"/>
        <v>0</v>
      </c>
      <c r="S14" s="197">
        <f t="shared" si="13"/>
        <v>0</v>
      </c>
      <c r="T14" s="197">
        <f t="shared" si="14"/>
        <v>0</v>
      </c>
      <c r="U14" s="197">
        <f t="shared" si="15"/>
        <v>0</v>
      </c>
      <c r="V14" s="198" t="e">
        <f t="shared" si="16"/>
        <v>#REF!</v>
      </c>
      <c r="W14" s="199"/>
    </row>
    <row r="15" ht="16.5" hidden="1" outlineLevel="1" spans="2:23">
      <c r="B15" s="156">
        <v>13</v>
      </c>
      <c r="C15" s="161"/>
      <c r="D15" s="158">
        <v>230</v>
      </c>
      <c r="E15" s="158" t="s">
        <v>49</v>
      </c>
      <c r="F15" s="158" t="s">
        <v>50</v>
      </c>
      <c r="G15" s="159"/>
      <c r="H15" s="159"/>
      <c r="I15" s="159"/>
      <c r="J15" s="182">
        <f t="shared" si="0"/>
        <v>0</v>
      </c>
      <c r="K15" s="183">
        <f>SUMIFS('w1341'!$V$2:$V$16,'w1341'!$C$2:$C$16,$F15)</f>
        <v>0</v>
      </c>
      <c r="L15" s="183">
        <f>SUMIF('w1341'!$C:$C,$F15,'w1341'!W:W)</f>
        <v>0</v>
      </c>
      <c r="M15" s="183">
        <f>SUMIF('w1341'!$C:$C,$F15,'w1341'!X:X)</f>
        <v>0</v>
      </c>
      <c r="N15" s="183">
        <f>SUMIF('w1341'!$C:$C,$F15,'w1341'!Y:Y)</f>
        <v>0</v>
      </c>
      <c r="O15" s="183">
        <f t="shared" si="9"/>
        <v>0</v>
      </c>
      <c r="P15" s="182" t="e">
        <f t="shared" si="10"/>
        <v>#DIV/0!</v>
      </c>
      <c r="Q15" s="197">
        <f t="shared" si="11"/>
        <v>0</v>
      </c>
      <c r="R15" s="197">
        <f t="shared" si="12"/>
        <v>0</v>
      </c>
      <c r="S15" s="197">
        <f t="shared" si="13"/>
        <v>0</v>
      </c>
      <c r="T15" s="197">
        <f t="shared" si="14"/>
        <v>0</v>
      </c>
      <c r="U15" s="197">
        <f t="shared" si="15"/>
        <v>0</v>
      </c>
      <c r="V15" s="198" t="e">
        <f t="shared" si="16"/>
        <v>#REF!</v>
      </c>
      <c r="W15" s="199"/>
    </row>
    <row r="16" ht="15" collapsed="1" spans="2:23">
      <c r="B16" s="162" t="s">
        <v>51</v>
      </c>
      <c r="C16" s="163"/>
      <c r="D16" s="163"/>
      <c r="E16" s="163"/>
      <c r="F16" s="163"/>
      <c r="G16" s="164">
        <f>SUM(G3:G15)</f>
        <v>0</v>
      </c>
      <c r="H16" s="164">
        <f>SUM(H3:H15)</f>
        <v>0</v>
      </c>
      <c r="I16" s="164">
        <f>SUM(I3:I15)</f>
        <v>0</v>
      </c>
      <c r="J16" s="184">
        <f t="shared" si="0"/>
        <v>0</v>
      </c>
      <c r="K16" s="185">
        <f>SUM(K3:K15)</f>
        <v>0</v>
      </c>
      <c r="L16" s="185">
        <f>SUM(L3:L15)</f>
        <v>0</v>
      </c>
      <c r="M16" s="185">
        <f>SUM(M3:M15)</f>
        <v>0</v>
      </c>
      <c r="N16" s="185">
        <f>SUM(N3:N15)</f>
        <v>0</v>
      </c>
      <c r="O16" s="185">
        <f>SUM(O3:O15)</f>
        <v>0</v>
      </c>
      <c r="P16" s="184" t="e">
        <f t="shared" ref="P16:P52" si="17">K16/L16</f>
        <v>#DIV/0!</v>
      </c>
      <c r="Q16" s="200">
        <f t="shared" ref="Q16:U16" si="18">K16/10000</f>
        <v>0</v>
      </c>
      <c r="R16" s="200">
        <f t="shared" si="18"/>
        <v>0</v>
      </c>
      <c r="S16" s="200">
        <f t="shared" si="18"/>
        <v>0</v>
      </c>
      <c r="T16" s="200">
        <f t="shared" si="18"/>
        <v>0</v>
      </c>
      <c r="U16" s="200">
        <f t="shared" si="18"/>
        <v>0</v>
      </c>
      <c r="V16" s="201" t="e">
        <f t="shared" ref="V16:V36" si="19">U16/$U$52</f>
        <v>#REF!</v>
      </c>
      <c r="W16" s="202"/>
    </row>
    <row r="17" ht="16.5" hidden="1" outlineLevel="1" spans="2:26">
      <c r="B17" s="156">
        <v>14</v>
      </c>
      <c r="C17" s="157" t="s">
        <v>52</v>
      </c>
      <c r="D17" s="158">
        <v>210</v>
      </c>
      <c r="E17" s="158" t="s">
        <v>53</v>
      </c>
      <c r="F17" s="158" t="s">
        <v>54</v>
      </c>
      <c r="G17" s="159"/>
      <c r="H17" s="159"/>
      <c r="I17" s="159"/>
      <c r="J17" s="182">
        <f t="shared" ref="J16:J36" si="20">IFERROR(IF(1-I17/H17&lt;0,0,1-I17/H17),0)</f>
        <v>0</v>
      </c>
      <c r="K17" s="183" t="e">
        <f>SUMIF(#REF!,$D17,#REF!)</f>
        <v>#REF!</v>
      </c>
      <c r="L17" s="183" t="e">
        <f>SUMIF(#REF!,D17,#REF!)</f>
        <v>#REF!</v>
      </c>
      <c r="M17" s="183" t="e">
        <f>SUMIF(#REF!,$D17,#REF!)</f>
        <v>#REF!</v>
      </c>
      <c r="N17" s="183" t="e">
        <f>SUMIF(#REF!,$D17,#REF!)</f>
        <v>#REF!</v>
      </c>
      <c r="O17" s="183" t="e">
        <f t="shared" ref="O17:O20" si="21">N17+M17</f>
        <v>#REF!</v>
      </c>
      <c r="P17" s="182" t="e">
        <f t="shared" si="17"/>
        <v>#REF!</v>
      </c>
      <c r="Q17" s="197" t="e">
        <f t="shared" ref="Q17:U17" si="22">K17/10000</f>
        <v>#REF!</v>
      </c>
      <c r="R17" s="197" t="e">
        <f t="shared" si="22"/>
        <v>#REF!</v>
      </c>
      <c r="S17" s="197" t="e">
        <f t="shared" si="22"/>
        <v>#REF!</v>
      </c>
      <c r="T17" s="197" t="e">
        <f t="shared" si="22"/>
        <v>#REF!</v>
      </c>
      <c r="U17" s="197" t="e">
        <f t="shared" si="22"/>
        <v>#REF!</v>
      </c>
      <c r="V17" s="198" t="e">
        <f t="shared" si="19"/>
        <v>#REF!</v>
      </c>
      <c r="W17" s="199"/>
      <c r="X17">
        <v>131</v>
      </c>
      <c r="Y17">
        <v>65</v>
      </c>
      <c r="Z17">
        <v>119</v>
      </c>
    </row>
    <row r="18" ht="16.5" hidden="1" outlineLevel="1" spans="2:26">
      <c r="B18" s="156">
        <v>15</v>
      </c>
      <c r="C18" s="160"/>
      <c r="D18" s="158">
        <v>220</v>
      </c>
      <c r="E18" s="158" t="s">
        <v>55</v>
      </c>
      <c r="F18" s="158" t="s">
        <v>54</v>
      </c>
      <c r="G18" s="159"/>
      <c r="H18" s="159"/>
      <c r="I18" s="159"/>
      <c r="J18" s="182">
        <f t="shared" si="20"/>
        <v>0</v>
      </c>
      <c r="K18" s="183" t="e">
        <f>SUMIF(#REF!,$D18,#REF!)</f>
        <v>#REF!</v>
      </c>
      <c r="L18" s="183" t="e">
        <f>SUMIF(#REF!,D18,#REF!)</f>
        <v>#REF!</v>
      </c>
      <c r="M18" s="183" t="e">
        <f>SUMIF(#REF!,$D18,#REF!)</f>
        <v>#REF!</v>
      </c>
      <c r="N18" s="183" t="e">
        <f>SUMIF(#REF!,$D18,#REF!)</f>
        <v>#REF!</v>
      </c>
      <c r="O18" s="183" t="e">
        <f t="shared" si="21"/>
        <v>#REF!</v>
      </c>
      <c r="P18" s="182" t="e">
        <f t="shared" si="17"/>
        <v>#REF!</v>
      </c>
      <c r="Q18" s="197" t="e">
        <f t="shared" ref="Q18:U18" si="23">K18/10000</f>
        <v>#REF!</v>
      </c>
      <c r="R18" s="197" t="e">
        <f t="shared" si="23"/>
        <v>#REF!</v>
      </c>
      <c r="S18" s="197" t="e">
        <f t="shared" si="23"/>
        <v>#REF!</v>
      </c>
      <c r="T18" s="197" t="e">
        <f t="shared" si="23"/>
        <v>#REF!</v>
      </c>
      <c r="U18" s="197" t="e">
        <f t="shared" si="23"/>
        <v>#REF!</v>
      </c>
      <c r="V18" s="198" t="e">
        <f t="shared" si="19"/>
        <v>#REF!</v>
      </c>
      <c r="W18" s="199"/>
      <c r="X18">
        <v>63</v>
      </c>
      <c r="Y18">
        <v>37</v>
      </c>
      <c r="Z18">
        <v>46</v>
      </c>
    </row>
    <row r="19" ht="16.5" hidden="1" outlineLevel="1" spans="2:26">
      <c r="B19" s="156">
        <v>16</v>
      </c>
      <c r="C19" s="160"/>
      <c r="D19" s="158">
        <v>230</v>
      </c>
      <c r="E19" s="158" t="s">
        <v>56</v>
      </c>
      <c r="F19" s="158" t="s">
        <v>54</v>
      </c>
      <c r="G19" s="159"/>
      <c r="H19" s="159"/>
      <c r="I19" s="159"/>
      <c r="J19" s="182">
        <f t="shared" si="20"/>
        <v>0</v>
      </c>
      <c r="K19" s="183" t="e">
        <f>SUMIF(#REF!,$D19,#REF!)</f>
        <v>#REF!</v>
      </c>
      <c r="L19" s="183" t="e">
        <f>SUMIF(#REF!,D19,#REF!)</f>
        <v>#REF!</v>
      </c>
      <c r="M19" s="183" t="e">
        <f>SUMIF(#REF!,$D19,#REF!)</f>
        <v>#REF!</v>
      </c>
      <c r="N19" s="183" t="e">
        <f>SUMIF(#REF!,$D19,#REF!)</f>
        <v>#REF!</v>
      </c>
      <c r="O19" s="183" t="e">
        <f t="shared" si="21"/>
        <v>#REF!</v>
      </c>
      <c r="P19" s="182" t="e">
        <f t="shared" si="17"/>
        <v>#REF!</v>
      </c>
      <c r="Q19" s="197" t="e">
        <f t="shared" ref="Q19:U19" si="24">K19/10000</f>
        <v>#REF!</v>
      </c>
      <c r="R19" s="197" t="e">
        <f t="shared" si="24"/>
        <v>#REF!</v>
      </c>
      <c r="S19" s="197" t="e">
        <f t="shared" si="24"/>
        <v>#REF!</v>
      </c>
      <c r="T19" s="197" t="e">
        <f t="shared" si="24"/>
        <v>#REF!</v>
      </c>
      <c r="U19" s="197" t="e">
        <f t="shared" si="24"/>
        <v>#REF!</v>
      </c>
      <c r="V19" s="198" t="e">
        <f t="shared" si="19"/>
        <v>#REF!</v>
      </c>
      <c r="W19" s="199"/>
      <c r="X19">
        <v>78</v>
      </c>
      <c r="Y19">
        <v>38</v>
      </c>
      <c r="Z19">
        <v>51</v>
      </c>
    </row>
    <row r="20" ht="16.5" hidden="1" outlineLevel="1" spans="2:23">
      <c r="B20" s="156">
        <v>17</v>
      </c>
      <c r="C20" s="165" t="s">
        <v>57</v>
      </c>
      <c r="D20" s="166" t="s">
        <v>57</v>
      </c>
      <c r="E20" s="167"/>
      <c r="F20" s="167" t="s">
        <v>54</v>
      </c>
      <c r="G20" s="159"/>
      <c r="H20" s="159"/>
      <c r="I20" s="159"/>
      <c r="J20" s="182">
        <f t="shared" si="20"/>
        <v>0</v>
      </c>
      <c r="K20" s="183"/>
      <c r="L20" s="183"/>
      <c r="M20" s="183"/>
      <c r="N20" s="183"/>
      <c r="O20" s="183">
        <f t="shared" si="21"/>
        <v>0</v>
      </c>
      <c r="P20" s="182" t="e">
        <f t="shared" si="17"/>
        <v>#DIV/0!</v>
      </c>
      <c r="Q20" s="197">
        <f t="shared" ref="Q20:U20" si="25">K20/10000</f>
        <v>0</v>
      </c>
      <c r="R20" s="197">
        <f t="shared" si="25"/>
        <v>0</v>
      </c>
      <c r="S20" s="197">
        <f t="shared" si="25"/>
        <v>0</v>
      </c>
      <c r="T20" s="197">
        <f t="shared" si="25"/>
        <v>0</v>
      </c>
      <c r="U20" s="197">
        <f t="shared" si="25"/>
        <v>0</v>
      </c>
      <c r="V20" s="198" t="e">
        <f t="shared" si="19"/>
        <v>#REF!</v>
      </c>
      <c r="W20" s="199"/>
    </row>
    <row r="21" ht="15" collapsed="1" spans="2:23">
      <c r="B21" s="162" t="s">
        <v>58</v>
      </c>
      <c r="C21" s="163"/>
      <c r="D21" s="163"/>
      <c r="E21" s="163"/>
      <c r="F21" s="163"/>
      <c r="G21" s="164">
        <f>SUM(G17:G20)</f>
        <v>0</v>
      </c>
      <c r="H21" s="164">
        <f>SUM(H17:H20)</f>
        <v>0</v>
      </c>
      <c r="I21" s="164">
        <f>SUM(I17:I20)</f>
        <v>0</v>
      </c>
      <c r="J21" s="184">
        <f t="shared" si="20"/>
        <v>0</v>
      </c>
      <c r="K21" s="185" t="e">
        <f>SUM(K17:K20)</f>
        <v>#REF!</v>
      </c>
      <c r="L21" s="185" t="e">
        <f>SUM(L17:L20)</f>
        <v>#REF!</v>
      </c>
      <c r="M21" s="185" t="e">
        <f>SUM(M17:M20)</f>
        <v>#REF!</v>
      </c>
      <c r="N21" s="185" t="e">
        <f>SUM(N17:N20)</f>
        <v>#REF!</v>
      </c>
      <c r="O21" s="185" t="e">
        <f>SUM(O17:O20)</f>
        <v>#REF!</v>
      </c>
      <c r="P21" s="184" t="e">
        <f t="shared" si="17"/>
        <v>#REF!</v>
      </c>
      <c r="Q21" s="200" t="e">
        <f t="shared" ref="Q21:U21" si="26">K21/10000</f>
        <v>#REF!</v>
      </c>
      <c r="R21" s="200" t="e">
        <f t="shared" si="26"/>
        <v>#REF!</v>
      </c>
      <c r="S21" s="200" t="e">
        <f t="shared" si="26"/>
        <v>#REF!</v>
      </c>
      <c r="T21" s="200" t="e">
        <f t="shared" si="26"/>
        <v>#REF!</v>
      </c>
      <c r="U21" s="200" t="e">
        <f t="shared" si="26"/>
        <v>#REF!</v>
      </c>
      <c r="V21" s="201" t="e">
        <f t="shared" si="19"/>
        <v>#REF!</v>
      </c>
      <c r="W21" s="202"/>
    </row>
    <row r="22" ht="16.5" hidden="1" outlineLevel="1" spans="2:23">
      <c r="B22" s="156">
        <v>18</v>
      </c>
      <c r="C22" s="168" t="s">
        <v>59</v>
      </c>
      <c r="D22" s="166">
        <v>210</v>
      </c>
      <c r="E22" s="167"/>
      <c r="F22" s="167" t="s">
        <v>54</v>
      </c>
      <c r="G22" s="159"/>
      <c r="H22" s="159"/>
      <c r="I22" s="159"/>
      <c r="J22" s="182">
        <f t="shared" si="20"/>
        <v>0</v>
      </c>
      <c r="K22" s="183" t="e">
        <f>SUMIF(#REF!,D22,#REF!)</f>
        <v>#REF!</v>
      </c>
      <c r="L22" s="183" t="e">
        <f>SUMIF(#REF!,D22,#REF!)</f>
        <v>#REF!</v>
      </c>
      <c r="M22" s="183" t="e">
        <f>SUMIF(#REF!,$D22,#REF!)</f>
        <v>#REF!</v>
      </c>
      <c r="N22" s="183" t="e">
        <f>SUMIF(#REF!,$D22,#REF!)</f>
        <v>#REF!</v>
      </c>
      <c r="O22" s="183" t="e">
        <f t="shared" ref="O22:O50" si="27">N22+M22</f>
        <v>#REF!</v>
      </c>
      <c r="P22" s="182" t="e">
        <f t="shared" si="17"/>
        <v>#REF!</v>
      </c>
      <c r="Q22" s="197" t="e">
        <f t="shared" ref="Q22:U22" si="28">K22/10000</f>
        <v>#REF!</v>
      </c>
      <c r="R22" s="197" t="e">
        <f t="shared" si="28"/>
        <v>#REF!</v>
      </c>
      <c r="S22" s="197" t="e">
        <f t="shared" si="28"/>
        <v>#REF!</v>
      </c>
      <c r="T22" s="197" t="e">
        <f t="shared" si="28"/>
        <v>#REF!</v>
      </c>
      <c r="U22" s="197" t="e">
        <f t="shared" si="28"/>
        <v>#REF!</v>
      </c>
      <c r="V22" s="198" t="e">
        <f t="shared" si="19"/>
        <v>#REF!</v>
      </c>
      <c r="W22" s="199"/>
    </row>
    <row r="23" ht="16.5" hidden="1" outlineLevel="1" spans="2:23">
      <c r="B23" s="156">
        <v>19</v>
      </c>
      <c r="C23" s="169"/>
      <c r="D23" s="170">
        <v>220</v>
      </c>
      <c r="E23" s="171"/>
      <c r="F23" s="167" t="s">
        <v>54</v>
      </c>
      <c r="G23" s="159"/>
      <c r="H23" s="159"/>
      <c r="I23" s="159"/>
      <c r="J23" s="186">
        <f t="shared" si="20"/>
        <v>0</v>
      </c>
      <c r="K23" s="183" t="e">
        <f>SUMIF(#REF!,D23,#REF!)</f>
        <v>#REF!</v>
      </c>
      <c r="L23" s="183" t="e">
        <f>SUMIF(#REF!,D23,#REF!)</f>
        <v>#REF!</v>
      </c>
      <c r="M23" s="183" t="e">
        <f>SUMIF(#REF!,$D23,#REF!)</f>
        <v>#REF!</v>
      </c>
      <c r="N23" s="183" t="e">
        <f>SUMIF(#REF!,$D23,#REF!)</f>
        <v>#REF!</v>
      </c>
      <c r="O23" s="183" t="e">
        <f t="shared" si="27"/>
        <v>#REF!</v>
      </c>
      <c r="P23" s="186" t="e">
        <f t="shared" si="17"/>
        <v>#REF!</v>
      </c>
      <c r="Q23" s="203" t="e">
        <f t="shared" ref="Q23:U23" si="29">K23/10000</f>
        <v>#REF!</v>
      </c>
      <c r="R23" s="203" t="e">
        <f t="shared" si="29"/>
        <v>#REF!</v>
      </c>
      <c r="S23" s="203" t="e">
        <f t="shared" si="29"/>
        <v>#REF!</v>
      </c>
      <c r="T23" s="203" t="e">
        <f t="shared" si="29"/>
        <v>#REF!</v>
      </c>
      <c r="U23" s="203" t="e">
        <f t="shared" si="29"/>
        <v>#REF!</v>
      </c>
      <c r="V23" s="204" t="e">
        <f t="shared" si="19"/>
        <v>#REF!</v>
      </c>
      <c r="W23" s="199"/>
    </row>
    <row r="24" ht="16.5" hidden="1" outlineLevel="1" spans="2:23">
      <c r="B24" s="156">
        <v>20</v>
      </c>
      <c r="C24" s="172"/>
      <c r="D24" s="170">
        <v>230</v>
      </c>
      <c r="E24" s="171"/>
      <c r="F24" s="167" t="s">
        <v>54</v>
      </c>
      <c r="G24" s="159"/>
      <c r="H24" s="159"/>
      <c r="I24" s="159"/>
      <c r="J24" s="182">
        <f t="shared" si="20"/>
        <v>0</v>
      </c>
      <c r="K24" s="183" t="e">
        <f>SUMIF(#REF!,D24,#REF!)</f>
        <v>#REF!</v>
      </c>
      <c r="L24" s="183" t="e">
        <f>SUMIF(#REF!,D24,#REF!)</f>
        <v>#REF!</v>
      </c>
      <c r="M24" s="183" t="e">
        <f>SUMIF(#REF!,$D24,#REF!)</f>
        <v>#REF!</v>
      </c>
      <c r="N24" s="183" t="e">
        <f>SUMIF(#REF!,$D24,#REF!)</f>
        <v>#REF!</v>
      </c>
      <c r="O24" s="183" t="e">
        <f t="shared" si="27"/>
        <v>#REF!</v>
      </c>
      <c r="P24" s="182" t="e">
        <f t="shared" si="17"/>
        <v>#REF!</v>
      </c>
      <c r="Q24" s="197" t="e">
        <f t="shared" ref="Q24:U24" si="30">K24/10000</f>
        <v>#REF!</v>
      </c>
      <c r="R24" s="197" t="e">
        <f t="shared" si="30"/>
        <v>#REF!</v>
      </c>
      <c r="S24" s="197" t="e">
        <f t="shared" si="30"/>
        <v>#REF!</v>
      </c>
      <c r="T24" s="197" t="e">
        <f t="shared" si="30"/>
        <v>#REF!</v>
      </c>
      <c r="U24" s="197" t="e">
        <f t="shared" si="30"/>
        <v>#REF!</v>
      </c>
      <c r="V24" s="198" t="e">
        <f t="shared" si="19"/>
        <v>#REF!</v>
      </c>
      <c r="W24" s="199"/>
    </row>
    <row r="25" ht="15" collapsed="1" spans="2:23">
      <c r="B25" s="162" t="s">
        <v>60</v>
      </c>
      <c r="C25" s="163"/>
      <c r="D25" s="163"/>
      <c r="E25" s="163"/>
      <c r="F25" s="163"/>
      <c r="G25" s="164">
        <f>SUM(G22:G24)</f>
        <v>0</v>
      </c>
      <c r="H25" s="164">
        <f>SUM(H22:H24)</f>
        <v>0</v>
      </c>
      <c r="I25" s="164">
        <f>SUM(I22:I24)</f>
        <v>0</v>
      </c>
      <c r="J25" s="184">
        <f t="shared" si="20"/>
        <v>0</v>
      </c>
      <c r="K25" s="185" t="e">
        <f t="shared" ref="K25:N25" si="31">SUM(K22:K24)</f>
        <v>#REF!</v>
      </c>
      <c r="L25" s="185" t="e">
        <f t="shared" si="31"/>
        <v>#REF!</v>
      </c>
      <c r="M25" s="185" t="e">
        <f t="shared" si="31"/>
        <v>#REF!</v>
      </c>
      <c r="N25" s="185" t="e">
        <f t="shared" si="31"/>
        <v>#REF!</v>
      </c>
      <c r="O25" s="185" t="e">
        <f t="shared" si="27"/>
        <v>#REF!</v>
      </c>
      <c r="P25" s="184" t="e">
        <f t="shared" si="17"/>
        <v>#REF!</v>
      </c>
      <c r="Q25" s="200" t="e">
        <f t="shared" ref="Q25:U25" si="32">K25/10000</f>
        <v>#REF!</v>
      </c>
      <c r="R25" s="200" t="e">
        <f t="shared" si="32"/>
        <v>#REF!</v>
      </c>
      <c r="S25" s="200" t="e">
        <f t="shared" si="32"/>
        <v>#REF!</v>
      </c>
      <c r="T25" s="200" t="e">
        <f t="shared" si="32"/>
        <v>#REF!</v>
      </c>
      <c r="U25" s="200" t="e">
        <f t="shared" si="32"/>
        <v>#REF!</v>
      </c>
      <c r="V25" s="201" t="e">
        <f t="shared" si="19"/>
        <v>#REF!</v>
      </c>
      <c r="W25" s="202"/>
    </row>
    <row r="26" ht="15" spans="2:23">
      <c r="B26" s="173" t="s">
        <v>61</v>
      </c>
      <c r="C26" s="174"/>
      <c r="D26" s="174"/>
      <c r="E26" s="174"/>
      <c r="F26" s="174"/>
      <c r="G26" s="175">
        <f>G25++G21+G16</f>
        <v>0</v>
      </c>
      <c r="H26" s="175">
        <f>H25++H21+H16</f>
        <v>0</v>
      </c>
      <c r="I26" s="175">
        <f>I25++I21+I16</f>
        <v>0</v>
      </c>
      <c r="J26" s="187">
        <f t="shared" si="20"/>
        <v>0</v>
      </c>
      <c r="K26" s="188" t="e">
        <f t="shared" ref="K26:N26" si="33">K25++K21+K16</f>
        <v>#REF!</v>
      </c>
      <c r="L26" s="188" t="e">
        <f t="shared" si="33"/>
        <v>#REF!</v>
      </c>
      <c r="M26" s="188" t="e">
        <f>M25+M21+M16</f>
        <v>#REF!</v>
      </c>
      <c r="N26" s="188" t="e">
        <f>N25+N21+N16</f>
        <v>#REF!</v>
      </c>
      <c r="O26" s="188" t="e">
        <f t="shared" si="27"/>
        <v>#REF!</v>
      </c>
      <c r="P26" s="187" t="e">
        <f t="shared" si="17"/>
        <v>#REF!</v>
      </c>
      <c r="Q26" s="205" t="e">
        <f t="shared" ref="Q26:U26" si="34">K26/10000</f>
        <v>#REF!</v>
      </c>
      <c r="R26" s="205" t="e">
        <f t="shared" si="34"/>
        <v>#REF!</v>
      </c>
      <c r="S26" s="205" t="e">
        <f t="shared" si="34"/>
        <v>#REF!</v>
      </c>
      <c r="T26" s="205" t="e">
        <f t="shared" si="34"/>
        <v>#REF!</v>
      </c>
      <c r="U26" s="205" t="e">
        <f t="shared" si="34"/>
        <v>#REF!</v>
      </c>
      <c r="V26" s="206" t="e">
        <f t="shared" si="19"/>
        <v>#REF!</v>
      </c>
      <c r="W26" s="207"/>
    </row>
    <row r="27" ht="16.5" hidden="1" outlineLevel="1" spans="2:24">
      <c r="B27" s="156">
        <v>21</v>
      </c>
      <c r="C27" s="160" t="s">
        <v>62</v>
      </c>
      <c r="D27" s="166" t="s">
        <v>63</v>
      </c>
      <c r="E27" s="167"/>
      <c r="F27" s="167" t="s">
        <v>64</v>
      </c>
      <c r="G27" s="159"/>
      <c r="H27" s="159"/>
      <c r="I27" s="159"/>
      <c r="J27" s="182">
        <f t="shared" si="20"/>
        <v>0</v>
      </c>
      <c r="K27" s="183">
        <f>SUMIF(发出商品!$B:$B,$F27,发出商品!W:W)</f>
        <v>0</v>
      </c>
      <c r="L27" s="183">
        <f>SUMIF(发出商品!B:B,F27,发出商品!X:X)</f>
        <v>0</v>
      </c>
      <c r="M27" s="189">
        <f>SUMIF(发出商品!$B:$B,$F27,发出商品!Y:Y)</f>
        <v>0</v>
      </c>
      <c r="N27" s="189">
        <f>SUMIF(发出商品!$B:$B,$F27,发出商品!Z:Z)</f>
        <v>0</v>
      </c>
      <c r="O27" s="183">
        <f t="shared" si="27"/>
        <v>0</v>
      </c>
      <c r="P27" s="182" t="e">
        <f t="shared" si="17"/>
        <v>#DIV/0!</v>
      </c>
      <c r="Q27" s="197">
        <f t="shared" ref="Q27:U27" si="35">K27/10000</f>
        <v>0</v>
      </c>
      <c r="R27" s="197">
        <f t="shared" si="35"/>
        <v>0</v>
      </c>
      <c r="S27" s="197">
        <f t="shared" si="35"/>
        <v>0</v>
      </c>
      <c r="T27" s="197">
        <f t="shared" si="35"/>
        <v>0</v>
      </c>
      <c r="U27" s="197">
        <f t="shared" si="35"/>
        <v>0</v>
      </c>
      <c r="V27" s="198" t="e">
        <f t="shared" si="19"/>
        <v>#REF!</v>
      </c>
      <c r="W27" s="199"/>
      <c r="X27" t="s">
        <v>65</v>
      </c>
    </row>
    <row r="28" ht="16.5" hidden="1" outlineLevel="1" spans="2:23">
      <c r="B28" s="156">
        <v>22</v>
      </c>
      <c r="C28" s="160"/>
      <c r="D28" s="166" t="s">
        <v>66</v>
      </c>
      <c r="E28" s="167"/>
      <c r="F28" s="167" t="s">
        <v>67</v>
      </c>
      <c r="G28" s="159"/>
      <c r="H28" s="159"/>
      <c r="I28" s="159"/>
      <c r="J28" s="182">
        <f t="shared" si="20"/>
        <v>0</v>
      </c>
      <c r="K28" s="183">
        <f>SUMIF(发出商品!$B:$B,$F28,发出商品!W:W)</f>
        <v>0</v>
      </c>
      <c r="L28" s="183">
        <f>SUMIF(发出商品!B:B,F28,发出商品!X:X)</f>
        <v>0</v>
      </c>
      <c r="M28" s="189">
        <f>SUMIF(发出商品!$B:$B,$F28,发出商品!Y:Y)</f>
        <v>0</v>
      </c>
      <c r="N28" s="189">
        <f>SUMIF(发出商品!$B:$B,$F28,发出商品!Z:Z)</f>
        <v>0</v>
      </c>
      <c r="O28" s="183">
        <f t="shared" si="27"/>
        <v>0</v>
      </c>
      <c r="P28" s="182" t="e">
        <f t="shared" si="17"/>
        <v>#DIV/0!</v>
      </c>
      <c r="Q28" s="197">
        <f t="shared" ref="Q28:U28" si="36">K28/10000</f>
        <v>0</v>
      </c>
      <c r="R28" s="197">
        <f t="shared" si="36"/>
        <v>0</v>
      </c>
      <c r="S28" s="197">
        <f t="shared" si="36"/>
        <v>0</v>
      </c>
      <c r="T28" s="197">
        <f t="shared" si="36"/>
        <v>0</v>
      </c>
      <c r="U28" s="197">
        <f t="shared" si="36"/>
        <v>0</v>
      </c>
      <c r="V28" s="198" t="e">
        <f t="shared" si="19"/>
        <v>#REF!</v>
      </c>
      <c r="W28" s="199"/>
    </row>
    <row r="29" ht="16.5" hidden="1" outlineLevel="1" spans="2:23">
      <c r="B29" s="156">
        <v>23</v>
      </c>
      <c r="C29" s="160"/>
      <c r="D29" s="166" t="s">
        <v>68</v>
      </c>
      <c r="E29" s="167"/>
      <c r="F29" s="167" t="s">
        <v>69</v>
      </c>
      <c r="G29" s="159"/>
      <c r="H29" s="159"/>
      <c r="I29" s="159"/>
      <c r="J29" s="182">
        <f t="shared" si="20"/>
        <v>0</v>
      </c>
      <c r="K29" s="183">
        <f>SUMIF(发出商品!$B:$B,$F29,发出商品!W:W)</f>
        <v>0</v>
      </c>
      <c r="L29" s="183">
        <f>SUMIF(发出商品!B:B,F29,发出商品!X:X)</f>
        <v>0</v>
      </c>
      <c r="M29" s="189">
        <f>SUMIF(发出商品!$B:$B,$F29,发出商品!Y:Y)</f>
        <v>0</v>
      </c>
      <c r="N29" s="189">
        <f>SUMIF(发出商品!$B:$B,$F29,发出商品!Z:Z)</f>
        <v>0</v>
      </c>
      <c r="O29" s="183">
        <f t="shared" si="27"/>
        <v>0</v>
      </c>
      <c r="P29" s="182" t="e">
        <f t="shared" si="17"/>
        <v>#DIV/0!</v>
      </c>
      <c r="Q29" s="197">
        <f t="shared" ref="Q29:U29" si="37">K29/10000</f>
        <v>0</v>
      </c>
      <c r="R29" s="197">
        <f t="shared" si="37"/>
        <v>0</v>
      </c>
      <c r="S29" s="197">
        <f t="shared" si="37"/>
        <v>0</v>
      </c>
      <c r="T29" s="197">
        <f t="shared" si="37"/>
        <v>0</v>
      </c>
      <c r="U29" s="197">
        <f t="shared" si="37"/>
        <v>0</v>
      </c>
      <c r="V29" s="198" t="e">
        <f t="shared" si="19"/>
        <v>#REF!</v>
      </c>
      <c r="W29" s="199"/>
    </row>
    <row r="30" ht="16.5" hidden="1" outlineLevel="1" spans="2:23">
      <c r="B30" s="156">
        <v>24</v>
      </c>
      <c r="C30" s="160"/>
      <c r="D30" s="166" t="s">
        <v>70</v>
      </c>
      <c r="E30" s="167"/>
      <c r="F30" s="167" t="s">
        <v>71</v>
      </c>
      <c r="G30" s="159"/>
      <c r="H30" s="159"/>
      <c r="I30" s="159"/>
      <c r="J30" s="182">
        <f t="shared" si="20"/>
        <v>0</v>
      </c>
      <c r="K30" s="183">
        <f>SUMIF(发出商品!$B:$B,$F30,发出商品!W:W)</f>
        <v>0</v>
      </c>
      <c r="L30" s="183">
        <f>SUMIF(发出商品!B:B,F30,发出商品!X:X)</f>
        <v>0</v>
      </c>
      <c r="M30" s="189">
        <f>SUMIF(发出商品!$B:$B,$F30,发出商品!Y:Y)</f>
        <v>0</v>
      </c>
      <c r="N30" s="189">
        <f>SUMIF(发出商品!$B:$B,$F30,发出商品!Z:Z)</f>
        <v>0</v>
      </c>
      <c r="O30" s="183">
        <f t="shared" si="27"/>
        <v>0</v>
      </c>
      <c r="P30" s="182" t="e">
        <f t="shared" si="17"/>
        <v>#DIV/0!</v>
      </c>
      <c r="Q30" s="197">
        <f t="shared" ref="Q30:U30" si="38">K30/10000</f>
        <v>0</v>
      </c>
      <c r="R30" s="197">
        <f t="shared" si="38"/>
        <v>0</v>
      </c>
      <c r="S30" s="197">
        <f t="shared" si="38"/>
        <v>0</v>
      </c>
      <c r="T30" s="197">
        <f t="shared" si="38"/>
        <v>0</v>
      </c>
      <c r="U30" s="197">
        <f t="shared" si="38"/>
        <v>0</v>
      </c>
      <c r="V30" s="198" t="e">
        <f t="shared" si="19"/>
        <v>#REF!</v>
      </c>
      <c r="W30" s="199"/>
    </row>
    <row r="31" ht="16.5" hidden="1" outlineLevel="1" spans="2:23">
      <c r="B31" s="156">
        <v>25</v>
      </c>
      <c r="C31" s="160"/>
      <c r="D31" s="166" t="s">
        <v>72</v>
      </c>
      <c r="E31" s="167"/>
      <c r="F31" s="167" t="s">
        <v>73</v>
      </c>
      <c r="G31" s="159"/>
      <c r="H31" s="159"/>
      <c r="I31" s="159"/>
      <c r="J31" s="182">
        <f t="shared" si="20"/>
        <v>0</v>
      </c>
      <c r="K31" s="183">
        <f>SUMIF(发出商品!$B:$B,$F31,发出商品!W:W)</f>
        <v>0</v>
      </c>
      <c r="L31" s="183">
        <f>SUMIF(发出商品!B:B,F31,发出商品!X:X)</f>
        <v>0</v>
      </c>
      <c r="M31" s="189">
        <f>SUMIF(发出商品!$B:$B,$F31,发出商品!Y:Y)</f>
        <v>0</v>
      </c>
      <c r="N31" s="189">
        <f>SUMIF(发出商品!$B:$B,$F31,发出商品!Z:Z)</f>
        <v>0</v>
      </c>
      <c r="O31" s="183">
        <f t="shared" si="27"/>
        <v>0</v>
      </c>
      <c r="P31" s="182" t="e">
        <f t="shared" si="17"/>
        <v>#DIV/0!</v>
      </c>
      <c r="Q31" s="197">
        <f t="shared" ref="Q31:U31" si="39">K31/10000</f>
        <v>0</v>
      </c>
      <c r="R31" s="197">
        <f t="shared" si="39"/>
        <v>0</v>
      </c>
      <c r="S31" s="197">
        <f t="shared" si="39"/>
        <v>0</v>
      </c>
      <c r="T31" s="197">
        <f t="shared" si="39"/>
        <v>0</v>
      </c>
      <c r="U31" s="197">
        <f t="shared" si="39"/>
        <v>0</v>
      </c>
      <c r="V31" s="198" t="e">
        <f t="shared" si="19"/>
        <v>#REF!</v>
      </c>
      <c r="W31" s="199"/>
    </row>
    <row r="32" ht="16.5" hidden="1" outlineLevel="1" spans="2:23">
      <c r="B32" s="156">
        <v>26</v>
      </c>
      <c r="C32" s="160"/>
      <c r="D32" s="166" t="s">
        <v>74</v>
      </c>
      <c r="E32" s="167"/>
      <c r="F32" s="167" t="s">
        <v>75</v>
      </c>
      <c r="G32" s="159"/>
      <c r="H32" s="159"/>
      <c r="I32" s="159"/>
      <c r="J32" s="182">
        <f t="shared" si="20"/>
        <v>0</v>
      </c>
      <c r="K32" s="183">
        <f>SUMIF(发出商品!$B:$B,$F32,发出商品!W:W)</f>
        <v>0</v>
      </c>
      <c r="L32" s="183">
        <f>SUMIF(发出商品!B:B,F32,发出商品!X:X)</f>
        <v>0</v>
      </c>
      <c r="M32" s="189">
        <f>SUMIF(发出商品!$B:$B,$F32,发出商品!Y:Y)</f>
        <v>0</v>
      </c>
      <c r="N32" s="189">
        <f>SUMIF(发出商品!$B:$B,$F32,发出商品!Z:Z)</f>
        <v>0</v>
      </c>
      <c r="O32" s="183">
        <f t="shared" si="27"/>
        <v>0</v>
      </c>
      <c r="P32" s="182" t="e">
        <f t="shared" si="17"/>
        <v>#DIV/0!</v>
      </c>
      <c r="Q32" s="197">
        <f t="shared" ref="Q32:U32" si="40">K32/10000</f>
        <v>0</v>
      </c>
      <c r="R32" s="197">
        <f t="shared" si="40"/>
        <v>0</v>
      </c>
      <c r="S32" s="197">
        <f t="shared" si="40"/>
        <v>0</v>
      </c>
      <c r="T32" s="197">
        <f t="shared" si="40"/>
        <v>0</v>
      </c>
      <c r="U32" s="197">
        <f t="shared" si="40"/>
        <v>0</v>
      </c>
      <c r="V32" s="198" t="e">
        <f t="shared" si="19"/>
        <v>#REF!</v>
      </c>
      <c r="W32" s="199"/>
    </row>
    <row r="33" ht="16.5" hidden="1" outlineLevel="1" spans="2:23">
      <c r="B33" s="156">
        <v>27</v>
      </c>
      <c r="C33" s="160"/>
      <c r="D33" s="166" t="s">
        <v>76</v>
      </c>
      <c r="E33" s="167"/>
      <c r="F33" s="176" t="s">
        <v>77</v>
      </c>
      <c r="G33" s="159"/>
      <c r="H33" s="159"/>
      <c r="I33" s="159"/>
      <c r="J33" s="182">
        <f t="shared" si="20"/>
        <v>0</v>
      </c>
      <c r="K33" s="183">
        <f>SUMIF(发出商品!$B:$B,$F33,发出商品!W:W)</f>
        <v>0</v>
      </c>
      <c r="L33" s="183">
        <f>SUMIF(发出商品!B:B,F33,发出商品!X:X)</f>
        <v>0</v>
      </c>
      <c r="M33" s="189">
        <f>SUMIF(发出商品!$B:$B,$F33,发出商品!Y:Y)</f>
        <v>0</v>
      </c>
      <c r="N33" s="189">
        <f>SUMIF(发出商品!$B:$B,$F33,发出商品!Z:Z)</f>
        <v>0</v>
      </c>
      <c r="O33" s="183">
        <f t="shared" si="27"/>
        <v>0</v>
      </c>
      <c r="P33" s="186" t="e">
        <f t="shared" si="17"/>
        <v>#DIV/0!</v>
      </c>
      <c r="Q33" s="203">
        <f t="shared" ref="Q33:U33" si="41">K33/10000</f>
        <v>0</v>
      </c>
      <c r="R33" s="203">
        <f t="shared" si="41"/>
        <v>0</v>
      </c>
      <c r="S33" s="203">
        <f t="shared" si="41"/>
        <v>0</v>
      </c>
      <c r="T33" s="203">
        <f t="shared" si="41"/>
        <v>0</v>
      </c>
      <c r="U33" s="203">
        <f t="shared" si="41"/>
        <v>0</v>
      </c>
      <c r="V33" s="204" t="e">
        <f t="shared" si="19"/>
        <v>#REF!</v>
      </c>
      <c r="W33" s="199"/>
    </row>
    <row r="34" ht="16.5" hidden="1" outlineLevel="1" spans="2:23">
      <c r="B34" s="156">
        <v>28</v>
      </c>
      <c r="C34" s="160"/>
      <c r="D34" s="166" t="s">
        <v>78</v>
      </c>
      <c r="E34" s="167"/>
      <c r="F34" s="167" t="s">
        <v>79</v>
      </c>
      <c r="G34" s="159"/>
      <c r="H34" s="159"/>
      <c r="I34" s="159"/>
      <c r="J34" s="182">
        <f t="shared" si="20"/>
        <v>0</v>
      </c>
      <c r="K34" s="183">
        <f>SUMIF(发出商品!$B:$B,$F34,发出商品!W:W)</f>
        <v>0</v>
      </c>
      <c r="L34" s="183">
        <f>SUMIF(发出商品!B:B,F34,发出商品!X:X)</f>
        <v>0</v>
      </c>
      <c r="M34" s="189">
        <f>SUMIF(发出商品!$B:$B,$F34,发出商品!Y:Y)</f>
        <v>0</v>
      </c>
      <c r="N34" s="189">
        <f>SUMIF(发出商品!$B:$B,$F34,发出商品!Z:Z)</f>
        <v>0</v>
      </c>
      <c r="O34" s="183">
        <f t="shared" si="27"/>
        <v>0</v>
      </c>
      <c r="P34" s="186" t="e">
        <f t="shared" si="17"/>
        <v>#DIV/0!</v>
      </c>
      <c r="Q34" s="197">
        <f t="shared" ref="Q34:U34" si="42">K34/10000</f>
        <v>0</v>
      </c>
      <c r="R34" s="197">
        <f t="shared" si="42"/>
        <v>0</v>
      </c>
      <c r="S34" s="197">
        <f t="shared" si="42"/>
        <v>0</v>
      </c>
      <c r="T34" s="197">
        <f t="shared" si="42"/>
        <v>0</v>
      </c>
      <c r="U34" s="197">
        <f t="shared" si="42"/>
        <v>0</v>
      </c>
      <c r="V34" s="198" t="e">
        <f t="shared" si="19"/>
        <v>#REF!</v>
      </c>
      <c r="W34" s="199"/>
    </row>
    <row r="35" ht="16.5" hidden="1" outlineLevel="1" spans="2:23">
      <c r="B35" s="156">
        <v>29</v>
      </c>
      <c r="C35" s="160"/>
      <c r="D35" s="166" t="s">
        <v>80</v>
      </c>
      <c r="E35" s="167"/>
      <c r="F35" s="167" t="s">
        <v>81</v>
      </c>
      <c r="G35" s="159"/>
      <c r="H35" s="159"/>
      <c r="I35" s="159"/>
      <c r="J35" s="182">
        <f t="shared" si="20"/>
        <v>0</v>
      </c>
      <c r="K35" s="183">
        <f>SUMIF(发出商品!$B:$B,$F35,发出商品!W:W)</f>
        <v>0</v>
      </c>
      <c r="L35" s="183">
        <f>SUMIF(发出商品!B:B,F35,发出商品!X:X)</f>
        <v>0</v>
      </c>
      <c r="M35" s="189">
        <f>SUMIF(发出商品!$B:$B,$F35,发出商品!Y:Y)</f>
        <v>0</v>
      </c>
      <c r="N35" s="189">
        <f>SUMIF(发出商品!$B:$B,$F35,发出商品!Z:Z)</f>
        <v>0</v>
      </c>
      <c r="O35" s="183">
        <f t="shared" si="27"/>
        <v>0</v>
      </c>
      <c r="P35" s="186" t="e">
        <f t="shared" si="17"/>
        <v>#DIV/0!</v>
      </c>
      <c r="Q35" s="197">
        <f t="shared" ref="Q35:U35" si="43">K35/10000</f>
        <v>0</v>
      </c>
      <c r="R35" s="197">
        <f t="shared" si="43"/>
        <v>0</v>
      </c>
      <c r="S35" s="197">
        <f t="shared" si="43"/>
        <v>0</v>
      </c>
      <c r="T35" s="197">
        <f t="shared" si="43"/>
        <v>0</v>
      </c>
      <c r="U35" s="197">
        <f t="shared" si="43"/>
        <v>0</v>
      </c>
      <c r="V35" s="198" t="e">
        <f t="shared" si="19"/>
        <v>#REF!</v>
      </c>
      <c r="W35" s="199"/>
    </row>
    <row r="36" ht="16.5" hidden="1" outlineLevel="1" spans="2:23">
      <c r="B36" s="156">
        <v>30</v>
      </c>
      <c r="C36" s="160"/>
      <c r="D36" s="166" t="s">
        <v>80</v>
      </c>
      <c r="E36" s="167"/>
      <c r="F36" s="167" t="s">
        <v>82</v>
      </c>
      <c r="G36" s="159"/>
      <c r="H36" s="159"/>
      <c r="I36" s="159"/>
      <c r="J36" s="182">
        <f t="shared" si="20"/>
        <v>0</v>
      </c>
      <c r="K36" s="183">
        <f>SUMIF(发出商品!$B:$B,$F36,发出商品!W:W)</f>
        <v>0</v>
      </c>
      <c r="L36" s="183">
        <f>SUMIF(发出商品!B:B,F36,发出商品!X:X)</f>
        <v>0</v>
      </c>
      <c r="M36" s="189">
        <f>SUMIF(发出商品!$B:$B,$F36,发出商品!Y:Y)</f>
        <v>0</v>
      </c>
      <c r="N36" s="189">
        <f>SUMIF(发出商品!$B:$B,$F36,发出商品!Z:Z)</f>
        <v>0</v>
      </c>
      <c r="O36" s="183">
        <f t="shared" si="27"/>
        <v>0</v>
      </c>
      <c r="P36" s="186" t="e">
        <f t="shared" si="17"/>
        <v>#DIV/0!</v>
      </c>
      <c r="Q36" s="197">
        <f>K36/10000</f>
        <v>0</v>
      </c>
      <c r="R36" s="197">
        <f>L36/10000</f>
        <v>0</v>
      </c>
      <c r="S36" s="197">
        <f>M36/10000</f>
        <v>0</v>
      </c>
      <c r="T36" s="197">
        <f>N36/10000</f>
        <v>0</v>
      </c>
      <c r="U36" s="197">
        <f>O36/10000</f>
        <v>0</v>
      </c>
      <c r="V36" s="198" t="e">
        <f t="shared" si="19"/>
        <v>#REF!</v>
      </c>
      <c r="W36" s="199"/>
    </row>
    <row r="37" ht="16.5" hidden="1" outlineLevel="1" spans="2:23">
      <c r="B37" s="156">
        <v>31</v>
      </c>
      <c r="C37" s="160"/>
      <c r="D37" s="166" t="s">
        <v>83</v>
      </c>
      <c r="E37" s="167"/>
      <c r="F37" s="167" t="s">
        <v>84</v>
      </c>
      <c r="G37" s="159"/>
      <c r="H37" s="159"/>
      <c r="I37" s="159"/>
      <c r="J37" s="182">
        <f t="shared" ref="J37:J52" si="44">IFERROR(IF(1-I37/H37&lt;0,0,1-I37/H37),0)</f>
        <v>0</v>
      </c>
      <c r="K37" s="183">
        <f>SUMIF(发出商品!$B:$B,$F37,发出商品!W:W)</f>
        <v>0</v>
      </c>
      <c r="L37" s="183">
        <f>SUMIF(发出商品!B:B,F37,发出商品!X:X)</f>
        <v>0</v>
      </c>
      <c r="M37" s="189">
        <f>SUMIF(发出商品!$B:$B,$F37,发出商品!Y:Y)</f>
        <v>0</v>
      </c>
      <c r="N37" s="189">
        <f>SUMIF(发出商品!$B:$B,$F37,发出商品!Z:Z)</f>
        <v>0</v>
      </c>
      <c r="O37" s="183">
        <f t="shared" si="27"/>
        <v>0</v>
      </c>
      <c r="P37" s="186" t="e">
        <f t="shared" si="17"/>
        <v>#DIV/0!</v>
      </c>
      <c r="Q37" s="203">
        <f t="shared" ref="Q37:U37" si="45">K37/10000</f>
        <v>0</v>
      </c>
      <c r="R37" s="203">
        <f t="shared" si="45"/>
        <v>0</v>
      </c>
      <c r="S37" s="203">
        <f t="shared" si="45"/>
        <v>0</v>
      </c>
      <c r="T37" s="203">
        <f t="shared" si="45"/>
        <v>0</v>
      </c>
      <c r="U37" s="203">
        <f t="shared" si="45"/>
        <v>0</v>
      </c>
      <c r="V37" s="204" t="e">
        <f t="shared" ref="V37:V52" si="46">U37/$U$52</f>
        <v>#REF!</v>
      </c>
      <c r="W37" s="199"/>
    </row>
    <row r="38" ht="16.5" hidden="1" outlineLevel="1" spans="2:23">
      <c r="B38" s="156">
        <v>32</v>
      </c>
      <c r="C38" s="160"/>
      <c r="D38" s="166" t="s">
        <v>85</v>
      </c>
      <c r="E38" s="167"/>
      <c r="F38" s="167" t="s">
        <v>86</v>
      </c>
      <c r="G38" s="159"/>
      <c r="H38" s="159"/>
      <c r="I38" s="159"/>
      <c r="J38" s="182">
        <f t="shared" si="44"/>
        <v>0</v>
      </c>
      <c r="K38" s="183">
        <f>SUMIF(发出商品!$B:$B,$F38,发出商品!W:W)</f>
        <v>0</v>
      </c>
      <c r="L38" s="183">
        <f>SUMIF(发出商品!B:B,F38,发出商品!X:X)</f>
        <v>0</v>
      </c>
      <c r="M38" s="189">
        <f>SUMIF(发出商品!$B:$B,$F38,发出商品!Y:Y)</f>
        <v>0</v>
      </c>
      <c r="N38" s="189">
        <f>SUMIF(发出商品!$B:$B,$F38,发出商品!Z:Z)</f>
        <v>0</v>
      </c>
      <c r="O38" s="183">
        <f t="shared" si="27"/>
        <v>0</v>
      </c>
      <c r="P38" s="182" t="e">
        <f t="shared" si="17"/>
        <v>#DIV/0!</v>
      </c>
      <c r="Q38" s="197">
        <f t="shared" ref="Q38:U38" si="47">K38/10000</f>
        <v>0</v>
      </c>
      <c r="R38" s="197">
        <f t="shared" si="47"/>
        <v>0</v>
      </c>
      <c r="S38" s="197">
        <f t="shared" si="47"/>
        <v>0</v>
      </c>
      <c r="T38" s="197">
        <f t="shared" si="47"/>
        <v>0</v>
      </c>
      <c r="U38" s="197">
        <f t="shared" si="47"/>
        <v>0</v>
      </c>
      <c r="V38" s="198" t="e">
        <f t="shared" si="46"/>
        <v>#REF!</v>
      </c>
      <c r="W38" s="199"/>
    </row>
    <row r="39" ht="16.5" hidden="1" outlineLevel="1" spans="2:23">
      <c r="B39" s="156">
        <v>33</v>
      </c>
      <c r="C39" s="160"/>
      <c r="D39" s="166" t="s">
        <v>87</v>
      </c>
      <c r="E39" s="167"/>
      <c r="F39" s="167" t="s">
        <v>88</v>
      </c>
      <c r="G39" s="159"/>
      <c r="H39" s="159"/>
      <c r="I39" s="159"/>
      <c r="J39" s="190">
        <f t="shared" si="44"/>
        <v>0</v>
      </c>
      <c r="K39" s="183">
        <f>SUMIF(发出商品!$B:$B,$F39,发出商品!W:W)</f>
        <v>0</v>
      </c>
      <c r="L39" s="183">
        <f>SUMIF(发出商品!B:B,F39,发出商品!X:X)</f>
        <v>0</v>
      </c>
      <c r="M39" s="189">
        <f>SUMIF(发出商品!$B:$B,$F39,发出商品!Y:Y)</f>
        <v>0</v>
      </c>
      <c r="N39" s="189">
        <f>SUMIF(发出商品!$B:$B,$F39,发出商品!Z:Z)</f>
        <v>0</v>
      </c>
      <c r="O39" s="183">
        <f t="shared" si="27"/>
        <v>0</v>
      </c>
      <c r="P39" s="182" t="e">
        <f t="shared" si="17"/>
        <v>#DIV/0!</v>
      </c>
      <c r="Q39" s="197">
        <f t="shared" ref="Q39:U39" si="48">K39/10000</f>
        <v>0</v>
      </c>
      <c r="R39" s="197">
        <f t="shared" si="48"/>
        <v>0</v>
      </c>
      <c r="S39" s="197">
        <f t="shared" si="48"/>
        <v>0</v>
      </c>
      <c r="T39" s="197">
        <f t="shared" si="48"/>
        <v>0</v>
      </c>
      <c r="U39" s="197">
        <f t="shared" si="48"/>
        <v>0</v>
      </c>
      <c r="V39" s="198" t="e">
        <f t="shared" si="46"/>
        <v>#REF!</v>
      </c>
      <c r="W39" s="199"/>
    </row>
    <row r="40" ht="16.5" hidden="1" outlineLevel="1" spans="2:23">
      <c r="B40" s="156">
        <v>34</v>
      </c>
      <c r="C40" s="160"/>
      <c r="D40" s="166" t="s">
        <v>89</v>
      </c>
      <c r="E40" s="167"/>
      <c r="F40" s="167" t="s">
        <v>90</v>
      </c>
      <c r="G40" s="159"/>
      <c r="H40" s="159"/>
      <c r="I40" s="159"/>
      <c r="J40" s="182">
        <f t="shared" si="44"/>
        <v>0</v>
      </c>
      <c r="K40" s="183">
        <f>SUMIF(发出商品!$B:$B,$F40,发出商品!W:W)</f>
        <v>0</v>
      </c>
      <c r="L40" s="183">
        <f>SUMIF(发出商品!B:B,F40,发出商品!X:X)</f>
        <v>0</v>
      </c>
      <c r="M40" s="189">
        <f>SUMIF(发出商品!$B:$B,$F40,发出商品!Y:Y)</f>
        <v>0</v>
      </c>
      <c r="N40" s="189">
        <f>SUMIF(发出商品!$B:$B,$F40,发出商品!Z:Z)</f>
        <v>0</v>
      </c>
      <c r="O40" s="183">
        <f t="shared" si="27"/>
        <v>0</v>
      </c>
      <c r="P40" s="182" t="e">
        <f t="shared" si="17"/>
        <v>#DIV/0!</v>
      </c>
      <c r="Q40" s="197">
        <f t="shared" ref="Q40:U40" si="49">K40/10000</f>
        <v>0</v>
      </c>
      <c r="R40" s="197">
        <f t="shared" si="49"/>
        <v>0</v>
      </c>
      <c r="S40" s="197">
        <f t="shared" si="49"/>
        <v>0</v>
      </c>
      <c r="T40" s="197">
        <f t="shared" si="49"/>
        <v>0</v>
      </c>
      <c r="U40" s="197">
        <f t="shared" si="49"/>
        <v>0</v>
      </c>
      <c r="V40" s="198" t="e">
        <f t="shared" si="46"/>
        <v>#REF!</v>
      </c>
      <c r="W40" s="199"/>
    </row>
    <row r="41" ht="16.5" hidden="1" outlineLevel="1" spans="2:23">
      <c r="B41" s="156">
        <v>35</v>
      </c>
      <c r="C41" s="160"/>
      <c r="D41" s="166" t="s">
        <v>91</v>
      </c>
      <c r="E41" s="167"/>
      <c r="F41" s="167" t="s">
        <v>92</v>
      </c>
      <c r="G41" s="159"/>
      <c r="H41" s="159"/>
      <c r="I41" s="159"/>
      <c r="J41" s="182">
        <f t="shared" si="44"/>
        <v>0</v>
      </c>
      <c r="K41" s="183">
        <f>SUMIF(发出商品!$B:$B,$F41,发出商品!W:W)</f>
        <v>0</v>
      </c>
      <c r="L41" s="183">
        <f>SUMIF(发出商品!B:B,F41,发出商品!X:X)</f>
        <v>0</v>
      </c>
      <c r="M41" s="189">
        <f>SUMIF(发出商品!$B:$B,$F41,发出商品!Y:Y)</f>
        <v>0</v>
      </c>
      <c r="N41" s="189">
        <f>SUMIF(发出商品!$B:$B,$F41,发出商品!Z:Z)</f>
        <v>0</v>
      </c>
      <c r="O41" s="183">
        <f t="shared" si="27"/>
        <v>0</v>
      </c>
      <c r="P41" s="182" t="e">
        <f t="shared" si="17"/>
        <v>#DIV/0!</v>
      </c>
      <c r="Q41" s="197">
        <f t="shared" ref="Q41:U41" si="50">K41/10000</f>
        <v>0</v>
      </c>
      <c r="R41" s="197">
        <f t="shared" si="50"/>
        <v>0</v>
      </c>
      <c r="S41" s="197">
        <f t="shared" si="50"/>
        <v>0</v>
      </c>
      <c r="T41" s="197">
        <f t="shared" si="50"/>
        <v>0</v>
      </c>
      <c r="U41" s="197">
        <f t="shared" si="50"/>
        <v>0</v>
      </c>
      <c r="V41" s="198" t="e">
        <f t="shared" si="46"/>
        <v>#REF!</v>
      </c>
      <c r="W41" s="199"/>
    </row>
    <row r="42" ht="16.5" hidden="1" outlineLevel="1" spans="2:23">
      <c r="B42" s="156">
        <v>36</v>
      </c>
      <c r="C42" s="160"/>
      <c r="D42" s="166" t="s">
        <v>93</v>
      </c>
      <c r="E42" s="167"/>
      <c r="F42" s="176" t="s">
        <v>94</v>
      </c>
      <c r="G42" s="159"/>
      <c r="H42" s="159"/>
      <c r="I42" s="159"/>
      <c r="J42" s="182">
        <f t="shared" si="44"/>
        <v>0</v>
      </c>
      <c r="K42" s="183">
        <f>SUMIF(发出商品!$B:$B,$F42,发出商品!W:W)</f>
        <v>0</v>
      </c>
      <c r="L42" s="183">
        <f>SUMIF(发出商品!B:B,F42,发出商品!X:X)</f>
        <v>0</v>
      </c>
      <c r="M42" s="189">
        <f>SUMIF(发出商品!$B:$B,$F42,发出商品!Y:Y)</f>
        <v>0</v>
      </c>
      <c r="N42" s="189">
        <f>SUMIF(发出商品!$B:$B,$F42,发出商品!Z:Z)</f>
        <v>0</v>
      </c>
      <c r="O42" s="183">
        <f t="shared" si="27"/>
        <v>0</v>
      </c>
      <c r="P42" s="182" t="e">
        <f t="shared" si="17"/>
        <v>#DIV/0!</v>
      </c>
      <c r="Q42" s="197">
        <f t="shared" ref="Q42:Q47" si="51">K42/10000</f>
        <v>0</v>
      </c>
      <c r="R42" s="197">
        <f t="shared" ref="R42:R47" si="52">L42/10000</f>
        <v>0</v>
      </c>
      <c r="S42" s="197">
        <f t="shared" ref="S42:S47" si="53">M42/10000</f>
        <v>0</v>
      </c>
      <c r="T42" s="197">
        <f t="shared" ref="T42:T47" si="54">N42/10000</f>
        <v>0</v>
      </c>
      <c r="U42" s="197">
        <f t="shared" ref="U42:U47" si="55">O42/10000</f>
        <v>0</v>
      </c>
      <c r="V42" s="198" t="e">
        <f t="shared" si="46"/>
        <v>#REF!</v>
      </c>
      <c r="W42" s="199"/>
    </row>
    <row r="43" ht="16.5" hidden="1" outlineLevel="1" spans="2:23">
      <c r="B43" s="156">
        <v>37</v>
      </c>
      <c r="C43" s="160"/>
      <c r="D43" s="166" t="s">
        <v>95</v>
      </c>
      <c r="E43" s="167"/>
      <c r="F43" s="167" t="s">
        <v>96</v>
      </c>
      <c r="G43" s="159"/>
      <c r="H43" s="159"/>
      <c r="I43" s="159"/>
      <c r="J43" s="182">
        <f t="shared" si="44"/>
        <v>0</v>
      </c>
      <c r="K43" s="183">
        <f>SUMIF(发出商品!$B:$B,$F43,发出商品!W:W)</f>
        <v>0</v>
      </c>
      <c r="L43" s="183">
        <f>SUMIF(发出商品!B:B,F43,发出商品!X:X)</f>
        <v>0</v>
      </c>
      <c r="M43" s="189">
        <f>SUMIF(发出商品!$B:$B,$F43,发出商品!Y:Y)</f>
        <v>0</v>
      </c>
      <c r="N43" s="189">
        <f>SUMIF(发出商品!$B:$B,$F43,发出商品!Z:Z)</f>
        <v>0</v>
      </c>
      <c r="O43" s="183">
        <f t="shared" si="27"/>
        <v>0</v>
      </c>
      <c r="P43" s="182" t="e">
        <f t="shared" si="17"/>
        <v>#DIV/0!</v>
      </c>
      <c r="Q43" s="197">
        <f t="shared" si="51"/>
        <v>0</v>
      </c>
      <c r="R43" s="197">
        <f t="shared" si="52"/>
        <v>0</v>
      </c>
      <c r="S43" s="197">
        <f t="shared" si="53"/>
        <v>0</v>
      </c>
      <c r="T43" s="197">
        <f t="shared" si="54"/>
        <v>0</v>
      </c>
      <c r="U43" s="197">
        <f t="shared" si="55"/>
        <v>0</v>
      </c>
      <c r="V43" s="198" t="e">
        <f t="shared" si="46"/>
        <v>#REF!</v>
      </c>
      <c r="W43" s="199"/>
    </row>
    <row r="44" ht="16.5" hidden="1" outlineLevel="1" spans="2:23">
      <c r="B44" s="156">
        <v>38</v>
      </c>
      <c r="C44" s="160"/>
      <c r="D44" s="166" t="s">
        <v>95</v>
      </c>
      <c r="E44" s="167"/>
      <c r="F44" s="167" t="s">
        <v>97</v>
      </c>
      <c r="G44" s="159"/>
      <c r="H44" s="159"/>
      <c r="I44" s="159"/>
      <c r="J44" s="182">
        <f t="shared" si="44"/>
        <v>0</v>
      </c>
      <c r="K44" s="183">
        <f>SUMIF(发出商品!$B:$B,$F44,发出商品!W:W)</f>
        <v>0</v>
      </c>
      <c r="L44" s="183">
        <f>SUMIF(发出商品!B:B,F44,发出商品!X:X)</f>
        <v>0</v>
      </c>
      <c r="M44" s="189">
        <f>SUMIF(发出商品!$B:$B,$F44,发出商品!Y:Y)</f>
        <v>0</v>
      </c>
      <c r="N44" s="189">
        <f>SUMIF(发出商品!$B:$B,$F44,发出商品!Z:Z)</f>
        <v>0</v>
      </c>
      <c r="O44" s="183">
        <f t="shared" si="27"/>
        <v>0</v>
      </c>
      <c r="P44" s="182" t="e">
        <f t="shared" si="17"/>
        <v>#DIV/0!</v>
      </c>
      <c r="Q44" s="197">
        <f t="shared" si="51"/>
        <v>0</v>
      </c>
      <c r="R44" s="197">
        <f t="shared" si="52"/>
        <v>0</v>
      </c>
      <c r="S44" s="197">
        <f t="shared" si="53"/>
        <v>0</v>
      </c>
      <c r="T44" s="197">
        <f t="shared" si="54"/>
        <v>0</v>
      </c>
      <c r="U44" s="197">
        <f t="shared" si="55"/>
        <v>0</v>
      </c>
      <c r="V44" s="198" t="e">
        <f t="shared" si="46"/>
        <v>#REF!</v>
      </c>
      <c r="W44" s="199"/>
    </row>
    <row r="45" ht="16.5" hidden="1" outlineLevel="1" spans="2:23">
      <c r="B45" s="156">
        <v>39</v>
      </c>
      <c r="C45" s="160"/>
      <c r="D45" s="166" t="s">
        <v>95</v>
      </c>
      <c r="E45" s="167"/>
      <c r="F45" s="167" t="s">
        <v>98</v>
      </c>
      <c r="G45" s="159"/>
      <c r="H45" s="159"/>
      <c r="I45" s="159"/>
      <c r="J45" s="182">
        <f t="shared" si="44"/>
        <v>0</v>
      </c>
      <c r="K45" s="183">
        <f>SUMIF(发出商品!$B:$B,$F45,发出商品!W:W)</f>
        <v>0</v>
      </c>
      <c r="L45" s="183">
        <f>SUMIF(发出商品!B:B,F45,发出商品!X:X)</f>
        <v>0</v>
      </c>
      <c r="M45" s="189">
        <f>SUMIF(发出商品!$B:$B,$F45,发出商品!Y:Y)</f>
        <v>0</v>
      </c>
      <c r="N45" s="189">
        <f>SUMIF(发出商品!$B:$B,$F45,发出商品!Z:Z)</f>
        <v>0</v>
      </c>
      <c r="O45" s="183">
        <f t="shared" si="27"/>
        <v>0</v>
      </c>
      <c r="P45" s="182" t="e">
        <f t="shared" si="17"/>
        <v>#DIV/0!</v>
      </c>
      <c r="Q45" s="197">
        <f t="shared" si="51"/>
        <v>0</v>
      </c>
      <c r="R45" s="197">
        <f t="shared" si="52"/>
        <v>0</v>
      </c>
      <c r="S45" s="197">
        <f t="shared" si="53"/>
        <v>0</v>
      </c>
      <c r="T45" s="197">
        <f t="shared" si="54"/>
        <v>0</v>
      </c>
      <c r="U45" s="197">
        <f t="shared" si="55"/>
        <v>0</v>
      </c>
      <c r="V45" s="198" t="e">
        <f t="shared" si="46"/>
        <v>#REF!</v>
      </c>
      <c r="W45" s="199"/>
    </row>
    <row r="46" ht="16.5" hidden="1" outlineLevel="1" spans="2:23">
      <c r="B46" s="156">
        <v>40</v>
      </c>
      <c r="C46" s="160"/>
      <c r="D46" s="166" t="s">
        <v>95</v>
      </c>
      <c r="E46" s="167"/>
      <c r="F46" s="167" t="s">
        <v>99</v>
      </c>
      <c r="G46" s="159"/>
      <c r="H46" s="159"/>
      <c r="I46" s="159"/>
      <c r="J46" s="182">
        <f t="shared" si="44"/>
        <v>0</v>
      </c>
      <c r="K46" s="183">
        <f>SUMIF(发出商品!$B:$B,$F46,发出商品!W:W)</f>
        <v>0</v>
      </c>
      <c r="L46" s="183">
        <f>SUMIF(发出商品!B:B,F46,发出商品!X:X)</f>
        <v>0</v>
      </c>
      <c r="M46" s="189">
        <f>SUMIF(发出商品!$B:$B,$F46,发出商品!Y:Y)</f>
        <v>0</v>
      </c>
      <c r="N46" s="189">
        <f>SUMIF(发出商品!$B:$B,$F46,发出商品!Z:Z)</f>
        <v>0</v>
      </c>
      <c r="O46" s="183">
        <f t="shared" si="27"/>
        <v>0</v>
      </c>
      <c r="P46" s="182" t="e">
        <f t="shared" si="17"/>
        <v>#DIV/0!</v>
      </c>
      <c r="Q46" s="197">
        <f t="shared" si="51"/>
        <v>0</v>
      </c>
      <c r="R46" s="197">
        <f t="shared" si="52"/>
        <v>0</v>
      </c>
      <c r="S46" s="197">
        <f t="shared" si="53"/>
        <v>0</v>
      </c>
      <c r="T46" s="197">
        <f t="shared" si="54"/>
        <v>0</v>
      </c>
      <c r="U46" s="197">
        <f t="shared" si="55"/>
        <v>0</v>
      </c>
      <c r="V46" s="198" t="e">
        <f t="shared" si="46"/>
        <v>#REF!</v>
      </c>
      <c r="W46" s="199"/>
    </row>
    <row r="47" ht="16.5" hidden="1" outlineLevel="1" spans="2:23">
      <c r="B47" s="156">
        <v>41</v>
      </c>
      <c r="C47" s="160"/>
      <c r="D47" s="166" t="s">
        <v>100</v>
      </c>
      <c r="E47" s="167"/>
      <c r="F47" s="167" t="s">
        <v>101</v>
      </c>
      <c r="G47" s="159"/>
      <c r="H47" s="159"/>
      <c r="I47" s="159"/>
      <c r="J47" s="182">
        <f t="shared" si="44"/>
        <v>0</v>
      </c>
      <c r="K47" s="183">
        <f>SUMIF(发出商品!$B:$B,$F47,发出商品!W:W)</f>
        <v>0</v>
      </c>
      <c r="L47" s="183">
        <f>SUMIF(发出商品!B:B,F47,发出商品!X:X)</f>
        <v>0</v>
      </c>
      <c r="M47" s="189">
        <f>SUMIF(发出商品!$B:$B,$F47,发出商品!Y:Y)</f>
        <v>0</v>
      </c>
      <c r="N47" s="189">
        <f>SUMIF(发出商品!$B:$B,$F47,发出商品!Z:Z)</f>
        <v>0</v>
      </c>
      <c r="O47" s="183">
        <f t="shared" si="27"/>
        <v>0</v>
      </c>
      <c r="P47" s="182" t="e">
        <f t="shared" si="17"/>
        <v>#DIV/0!</v>
      </c>
      <c r="Q47" s="197">
        <f t="shared" si="51"/>
        <v>0</v>
      </c>
      <c r="R47" s="197">
        <f t="shared" si="52"/>
        <v>0</v>
      </c>
      <c r="S47" s="197">
        <f t="shared" si="53"/>
        <v>0</v>
      </c>
      <c r="T47" s="197">
        <f t="shared" si="54"/>
        <v>0</v>
      </c>
      <c r="U47" s="197">
        <f t="shared" si="55"/>
        <v>0</v>
      </c>
      <c r="V47" s="198" t="e">
        <f t="shared" si="46"/>
        <v>#REF!</v>
      </c>
      <c r="W47" s="199"/>
    </row>
    <row r="48" ht="16.5" hidden="1" outlineLevel="1" spans="2:23">
      <c r="B48" s="156">
        <v>42</v>
      </c>
      <c r="C48" s="160"/>
      <c r="D48" s="166" t="s">
        <v>102</v>
      </c>
      <c r="E48" s="167"/>
      <c r="F48" s="167" t="s">
        <v>103</v>
      </c>
      <c r="G48" s="159"/>
      <c r="H48" s="159"/>
      <c r="I48" s="159"/>
      <c r="J48" s="182">
        <f t="shared" si="44"/>
        <v>0</v>
      </c>
      <c r="K48" s="183">
        <f>SUMIF(发出商品!$B:$B,$F48,发出商品!W:W)</f>
        <v>0</v>
      </c>
      <c r="L48" s="183">
        <f>SUMIF(发出商品!B:B,F48,发出商品!X:X)</f>
        <v>0</v>
      </c>
      <c r="M48" s="189">
        <f>SUMIF(发出商品!$B:$B,$F48,发出商品!Y:Y)</f>
        <v>0</v>
      </c>
      <c r="N48" s="189">
        <f>SUMIF(发出商品!$B:$B,$F48,发出商品!Z:Z)</f>
        <v>0</v>
      </c>
      <c r="O48" s="183">
        <f t="shared" si="27"/>
        <v>0</v>
      </c>
      <c r="P48" s="182" t="e">
        <f t="shared" si="17"/>
        <v>#DIV/0!</v>
      </c>
      <c r="Q48" s="197">
        <f t="shared" ref="Q48:U48" si="56">K48/10000</f>
        <v>0</v>
      </c>
      <c r="R48" s="197">
        <f t="shared" si="56"/>
        <v>0</v>
      </c>
      <c r="S48" s="197">
        <f t="shared" si="56"/>
        <v>0</v>
      </c>
      <c r="T48" s="197">
        <f t="shared" si="56"/>
        <v>0</v>
      </c>
      <c r="U48" s="197">
        <f t="shared" si="56"/>
        <v>0</v>
      </c>
      <c r="V48" s="198" t="e">
        <f t="shared" si="46"/>
        <v>#REF!</v>
      </c>
      <c r="W48" s="199"/>
    </row>
    <row r="49" ht="16.5" hidden="1" outlineLevel="1" spans="2:23">
      <c r="B49" s="156">
        <v>43</v>
      </c>
      <c r="C49" s="160"/>
      <c r="D49" s="166" t="s">
        <v>104</v>
      </c>
      <c r="E49" s="167"/>
      <c r="F49" s="167" t="s">
        <v>105</v>
      </c>
      <c r="G49" s="159"/>
      <c r="H49" s="159"/>
      <c r="I49" s="159"/>
      <c r="J49" s="182">
        <f t="shared" si="44"/>
        <v>0</v>
      </c>
      <c r="K49" s="183">
        <f>SUMIF(发出商品!$B:$B,$F49,发出商品!W:W)</f>
        <v>0</v>
      </c>
      <c r="L49" s="183">
        <f>SUMIF(发出商品!B:B,F49,发出商品!X:X)</f>
        <v>0</v>
      </c>
      <c r="M49" s="189">
        <f>SUMIF(发出商品!$B:$B,$F49,发出商品!Y:Y)</f>
        <v>0</v>
      </c>
      <c r="N49" s="189">
        <f>SUMIF(发出商品!$B:$B,$F49,发出商品!Z:Z)</f>
        <v>0</v>
      </c>
      <c r="O49" s="183">
        <f t="shared" si="27"/>
        <v>0</v>
      </c>
      <c r="P49" s="182" t="e">
        <f t="shared" si="17"/>
        <v>#DIV/0!</v>
      </c>
      <c r="Q49" s="197">
        <f>K49/10000</f>
        <v>0</v>
      </c>
      <c r="R49" s="197">
        <f>L49/10000</f>
        <v>0</v>
      </c>
      <c r="S49" s="197">
        <f>M49/10000</f>
        <v>0</v>
      </c>
      <c r="T49" s="197">
        <f>N49/10000</f>
        <v>0</v>
      </c>
      <c r="U49" s="197">
        <f>O49/10000</f>
        <v>0</v>
      </c>
      <c r="V49" s="198" t="e">
        <f t="shared" si="46"/>
        <v>#REF!</v>
      </c>
      <c r="W49" s="199"/>
    </row>
    <row r="50" ht="16.5" hidden="1" outlineLevel="1" spans="2:23">
      <c r="B50" s="156">
        <v>44</v>
      </c>
      <c r="C50" s="161"/>
      <c r="D50" s="166" t="s">
        <v>106</v>
      </c>
      <c r="E50" s="167"/>
      <c r="F50" s="167" t="s">
        <v>107</v>
      </c>
      <c r="G50" s="159"/>
      <c r="H50" s="159"/>
      <c r="I50" s="159"/>
      <c r="J50" s="182">
        <f t="shared" si="44"/>
        <v>0</v>
      </c>
      <c r="K50" s="183">
        <f>SUMIF(发出商品!$B:$B,$F50,发出商品!W:W)</f>
        <v>0</v>
      </c>
      <c r="L50" s="183">
        <f>SUMIF(发出商品!B:B,F50,发出商品!X:X)</f>
        <v>0</v>
      </c>
      <c r="M50" s="189">
        <f>SUMIF(发出商品!$B:$B,$F50,发出商品!Y:Y)</f>
        <v>0</v>
      </c>
      <c r="N50" s="189">
        <f>SUMIF(发出商品!$B:$B,$F50,发出商品!Z:Z)</f>
        <v>0</v>
      </c>
      <c r="O50" s="183">
        <f t="shared" si="27"/>
        <v>0</v>
      </c>
      <c r="P50" s="182" t="e">
        <f t="shared" si="17"/>
        <v>#DIV/0!</v>
      </c>
      <c r="Q50" s="197">
        <f>K50/10000</f>
        <v>0</v>
      </c>
      <c r="R50" s="197">
        <f>L50/10000</f>
        <v>0</v>
      </c>
      <c r="S50" s="197">
        <f>M50/10000</f>
        <v>0</v>
      </c>
      <c r="T50" s="197">
        <f>N50/10000</f>
        <v>0</v>
      </c>
      <c r="U50" s="197">
        <f>O50/10000</f>
        <v>0</v>
      </c>
      <c r="V50" s="198" t="e">
        <f t="shared" si="46"/>
        <v>#REF!</v>
      </c>
      <c r="W50" s="199"/>
    </row>
    <row r="51" ht="15" collapsed="1" spans="2:23">
      <c r="B51" s="173" t="s">
        <v>108</v>
      </c>
      <c r="C51" s="174"/>
      <c r="D51" s="174"/>
      <c r="E51" s="174"/>
      <c r="F51" s="174"/>
      <c r="G51" s="175">
        <f>SUM(G27:G50)</f>
        <v>0</v>
      </c>
      <c r="H51" s="175">
        <f>SUM(H27:H50)</f>
        <v>0</v>
      </c>
      <c r="I51" s="175">
        <f>SUM(I27:I50)</f>
        <v>0</v>
      </c>
      <c r="J51" s="187">
        <f t="shared" si="44"/>
        <v>0</v>
      </c>
      <c r="K51" s="191">
        <f>SUM(K27:K50)</f>
        <v>0</v>
      </c>
      <c r="L51" s="191">
        <f>SUM(L27:L50)</f>
        <v>0</v>
      </c>
      <c r="M51" s="191">
        <f>SUM(M27:M50)</f>
        <v>0</v>
      </c>
      <c r="N51" s="191">
        <f>SUM(N27:N50)</f>
        <v>0</v>
      </c>
      <c r="O51" s="175">
        <f>SUM(O27:O50)</f>
        <v>0</v>
      </c>
      <c r="P51" s="187" t="e">
        <f t="shared" si="17"/>
        <v>#DIV/0!</v>
      </c>
      <c r="Q51" s="175">
        <f>SUM(Q27:Q50)</f>
        <v>0</v>
      </c>
      <c r="R51" s="175">
        <f>SUM(R27:R50)</f>
        <v>0</v>
      </c>
      <c r="S51" s="175">
        <f>SUM(S27:S50)</f>
        <v>0</v>
      </c>
      <c r="T51" s="175">
        <f>SUM(T27:T50)</f>
        <v>0</v>
      </c>
      <c r="U51" s="175">
        <f>SUM(U27:U50)</f>
        <v>0</v>
      </c>
      <c r="V51" s="206" t="e">
        <f t="shared" si="46"/>
        <v>#REF!</v>
      </c>
      <c r="W51" s="207"/>
    </row>
    <row r="52" ht="15.75" spans="2:23">
      <c r="B52" s="177" t="s">
        <v>109</v>
      </c>
      <c r="C52" s="178"/>
      <c r="D52" s="178"/>
      <c r="E52" s="178"/>
      <c r="F52" s="178"/>
      <c r="G52" s="179">
        <f>G51+G26</f>
        <v>0</v>
      </c>
      <c r="H52" s="179">
        <f>H51+H26</f>
        <v>0</v>
      </c>
      <c r="I52" s="179">
        <f>I51+I26</f>
        <v>0</v>
      </c>
      <c r="J52" s="192">
        <f t="shared" si="44"/>
        <v>0</v>
      </c>
      <c r="K52" s="193" t="e">
        <f>K51+K26</f>
        <v>#REF!</v>
      </c>
      <c r="L52" s="193" t="e">
        <f t="shared" ref="K52:N52" si="57">L51+L26</f>
        <v>#REF!</v>
      </c>
      <c r="M52" s="193" t="e">
        <f t="shared" si="57"/>
        <v>#REF!</v>
      </c>
      <c r="N52" s="193" t="e">
        <f t="shared" si="57"/>
        <v>#REF!</v>
      </c>
      <c r="O52" s="194" t="e">
        <f>N52+M52</f>
        <v>#REF!</v>
      </c>
      <c r="P52" s="192" t="e">
        <f t="shared" si="17"/>
        <v>#REF!</v>
      </c>
      <c r="Q52" s="208" t="e">
        <f t="shared" ref="Q52:U52" si="58">K52/10000</f>
        <v>#REF!</v>
      </c>
      <c r="R52" s="208" t="e">
        <f t="shared" si="58"/>
        <v>#REF!</v>
      </c>
      <c r="S52" s="208" t="e">
        <f t="shared" si="58"/>
        <v>#REF!</v>
      </c>
      <c r="T52" s="208" t="e">
        <f t="shared" si="58"/>
        <v>#REF!</v>
      </c>
      <c r="U52" s="208" t="e">
        <f t="shared" si="58"/>
        <v>#REF!</v>
      </c>
      <c r="V52" s="209" t="e">
        <f t="shared" si="46"/>
        <v>#REF!</v>
      </c>
      <c r="W52" s="210"/>
    </row>
  </sheetData>
  <mergeCells count="38">
    <mergeCell ref="B1:J1"/>
    <mergeCell ref="B16:D16"/>
    <mergeCell ref="D20:E20"/>
    <mergeCell ref="B21:D21"/>
    <mergeCell ref="D22:E22"/>
    <mergeCell ref="D23:E23"/>
    <mergeCell ref="D24:E24"/>
    <mergeCell ref="B25:D25"/>
    <mergeCell ref="B26:D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50:E50"/>
    <mergeCell ref="B51:D51"/>
    <mergeCell ref="B52:D52"/>
    <mergeCell ref="C3:C15"/>
    <mergeCell ref="C17:C19"/>
    <mergeCell ref="C22:C24"/>
    <mergeCell ref="C27:C50"/>
  </mergeCells>
  <conditionalFormatting sqref="F36">
    <cfRule type="duplicateValues" dxfId="0" priority="3"/>
  </conditionalFormatting>
  <conditionalFormatting sqref="F46">
    <cfRule type="duplicateValues" dxfId="0" priority="5"/>
  </conditionalFormatting>
  <conditionalFormatting sqref="F47">
    <cfRule type="duplicateValues" dxfId="0" priority="4"/>
  </conditionalFormatting>
  <conditionalFormatting sqref="F1:F35 F37:F45 F48:F1048576">
    <cfRule type="duplicateValues" dxfId="0" priority="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BO17"/>
  <sheetViews>
    <sheetView tabSelected="1" workbookViewId="0">
      <pane ySplit="1" topLeftCell="A2" activePane="bottomLeft" state="frozen"/>
      <selection/>
      <selection pane="bottomLeft" activeCell="O5" sqref="O5"/>
    </sheetView>
  </sheetViews>
  <sheetFormatPr defaultColWidth="9" defaultRowHeight="16.5"/>
  <cols>
    <col min="1" max="1" width="4.375" style="4" customWidth="1"/>
    <col min="2" max="2" width="5.13333333333333" style="4" customWidth="1"/>
    <col min="3" max="3" width="9.125" style="4" customWidth="1"/>
    <col min="4" max="4" width="9.75" style="4" customWidth="1"/>
    <col min="5" max="5" width="7.25" style="4" customWidth="1"/>
    <col min="6" max="6" width="11.25" style="4" customWidth="1"/>
    <col min="7" max="7" width="12.875" style="4" customWidth="1"/>
    <col min="8" max="8" width="9.5" style="4" customWidth="1" outlineLevel="1"/>
    <col min="9" max="9" width="18.25" style="4" customWidth="1" outlineLevel="1"/>
    <col min="10" max="10" width="6.375" style="4" customWidth="1" outlineLevel="1"/>
    <col min="11" max="11" width="9.625" style="4" customWidth="1"/>
    <col min="12" max="14" width="9.375" style="4" customWidth="1" outlineLevel="1"/>
    <col min="15" max="15" width="9.125" style="4" customWidth="1" outlineLevel="1"/>
    <col min="16" max="16" width="11.75" style="4" customWidth="1"/>
    <col min="17" max="17" width="8.875" style="4" customWidth="1"/>
    <col min="18" max="18" width="11" style="4" customWidth="1"/>
    <col min="19" max="19" width="9.75" style="4" customWidth="1"/>
    <col min="20" max="20" width="13.75" style="4" customWidth="1"/>
    <col min="21" max="23" width="11.75" style="4" customWidth="1"/>
    <col min="24" max="24" width="12.375" style="4" customWidth="1"/>
    <col min="25" max="25" width="12.125" style="4" customWidth="1"/>
    <col min="26" max="26" width="18.5" style="4" customWidth="1"/>
    <col min="27" max="27" width="10.75" style="4" customWidth="1"/>
    <col min="28" max="28" width="12.225" style="5" customWidth="1"/>
    <col min="29" max="29" width="14.8916666666667" style="5" customWidth="1"/>
    <col min="30" max="44" width="9" style="4"/>
    <col min="45" max="67" width="9" style="2"/>
    <col min="68" max="16384" width="9" style="4"/>
  </cols>
  <sheetData>
    <row r="1" s="87" customFormat="1" ht="19" customHeight="1" spans="1:67">
      <c r="A1" s="89" t="s">
        <v>110</v>
      </c>
      <c r="B1" s="90" t="s">
        <v>3</v>
      </c>
      <c r="C1" s="91" t="s">
        <v>111</v>
      </c>
      <c r="D1" s="91" t="s">
        <v>112</v>
      </c>
      <c r="E1" s="91" t="s">
        <v>113</v>
      </c>
      <c r="F1" s="91" t="s">
        <v>114</v>
      </c>
      <c r="G1" s="92" t="s">
        <v>115</v>
      </c>
      <c r="H1" s="91" t="s">
        <v>116</v>
      </c>
      <c r="I1" s="91" t="s">
        <v>117</v>
      </c>
      <c r="J1" s="91" t="s">
        <v>118</v>
      </c>
      <c r="K1" s="91" t="s">
        <v>119</v>
      </c>
      <c r="L1" s="91" t="s">
        <v>120</v>
      </c>
      <c r="M1" s="22" t="s">
        <v>121</v>
      </c>
      <c r="N1" s="22" t="s">
        <v>122</v>
      </c>
      <c r="O1" s="23" t="s">
        <v>123</v>
      </c>
      <c r="P1" s="110" t="s">
        <v>124</v>
      </c>
      <c r="Q1" s="120" t="s">
        <v>125</v>
      </c>
      <c r="R1" s="121" t="s">
        <v>126</v>
      </c>
      <c r="S1" s="121" t="s">
        <v>127</v>
      </c>
      <c r="T1" s="122" t="s">
        <v>128</v>
      </c>
      <c r="U1" s="123" t="s">
        <v>129</v>
      </c>
      <c r="V1" s="124" t="s">
        <v>10</v>
      </c>
      <c r="W1" s="124" t="s">
        <v>11</v>
      </c>
      <c r="X1" s="125" t="s">
        <v>12</v>
      </c>
      <c r="Y1" s="125" t="s">
        <v>13</v>
      </c>
      <c r="Z1" s="125" t="s">
        <v>130</v>
      </c>
      <c r="AA1" s="140" t="s">
        <v>131</v>
      </c>
      <c r="AB1" s="141" t="s">
        <v>22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="4" customFormat="1" ht="19" customHeight="1" spans="1:67">
      <c r="A2" s="93">
        <f t="shared" ref="A2:A65" si="0">ROW()-1</f>
        <v>1</v>
      </c>
      <c r="B2" s="94">
        <v>230</v>
      </c>
      <c r="C2" s="13" t="s">
        <v>40</v>
      </c>
      <c r="D2" s="95" t="s">
        <v>132</v>
      </c>
      <c r="E2" s="96" t="s">
        <v>133</v>
      </c>
      <c r="F2" s="97" t="s">
        <v>134</v>
      </c>
      <c r="G2" s="98" t="s">
        <v>135</v>
      </c>
      <c r="H2" s="16"/>
      <c r="I2" s="111" t="str">
        <f t="shared" ref="I2:I65" si="1">C2&amp;F2</f>
        <v>W1341TWT0000098</v>
      </c>
      <c r="J2" s="48"/>
      <c r="K2" s="145">
        <v>89.8</v>
      </c>
      <c r="L2" s="16"/>
      <c r="M2" s="69"/>
      <c r="N2" s="69"/>
      <c r="O2" s="69">
        <f>Q2-P2</f>
        <v>313.7298</v>
      </c>
      <c r="P2" s="146">
        <f t="shared" ref="P2:P65" si="2">K2</f>
        <v>89.8</v>
      </c>
      <c r="Q2" s="147">
        <f>VLOOKUP(I2,[3]数据!$A$12906:$E$12918,5,0)</f>
        <v>403.5298</v>
      </c>
      <c r="R2" s="127" t="str">
        <f t="shared" ref="R2:R65" si="3">IF(P2&gt;Q2,P2-Q2,"0")</f>
        <v>0</v>
      </c>
      <c r="S2" s="127">
        <f t="shared" ref="S2:S65" si="4">IF(P2&lt;Q2,P2-Q2,"0")</f>
        <v>-313.7298</v>
      </c>
      <c r="T2" s="128" t="s">
        <v>136</v>
      </c>
      <c r="U2" s="129"/>
      <c r="V2" s="130">
        <f t="shared" ref="V2:V65" si="5">IFERROR(P2*U2,"")</f>
        <v>0</v>
      </c>
      <c r="W2" s="130">
        <f t="shared" ref="W2:W65" si="6">IFERROR(Q2*U2,"")</f>
        <v>0</v>
      </c>
      <c r="X2" s="131">
        <f t="shared" ref="X2:X65" si="7">IFERROR(R2*U2,"")</f>
        <v>0</v>
      </c>
      <c r="Y2" s="131">
        <f t="shared" ref="Y2:Y65" si="8">IFERROR(S2*U2,"")</f>
        <v>0</v>
      </c>
      <c r="Z2" s="131">
        <f t="shared" ref="Z2:Z65" si="9">V2-W2</f>
        <v>0</v>
      </c>
      <c r="AA2" s="151"/>
      <c r="AB2" s="15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="4" customFormat="1" ht="19" customHeight="1" spans="1:67">
      <c r="A3" s="93">
        <f t="shared" si="0"/>
        <v>2</v>
      </c>
      <c r="B3" s="94">
        <v>230</v>
      </c>
      <c r="C3" s="13" t="s">
        <v>40</v>
      </c>
      <c r="D3" s="95" t="s">
        <v>132</v>
      </c>
      <c r="E3" s="96" t="s">
        <v>133</v>
      </c>
      <c r="F3" s="97" t="s">
        <v>137</v>
      </c>
      <c r="G3" s="98" t="s">
        <v>138</v>
      </c>
      <c r="H3" s="16"/>
      <c r="I3" s="111" t="str">
        <f t="shared" si="1"/>
        <v>W1341TWT0000110</v>
      </c>
      <c r="J3" s="48"/>
      <c r="K3" s="112">
        <v>52.4</v>
      </c>
      <c r="L3" s="16"/>
      <c r="M3" s="69"/>
      <c r="N3" s="69"/>
      <c r="O3" s="69">
        <f t="shared" ref="O3:O17" si="10">Q3-P3</f>
        <v>105.304</v>
      </c>
      <c r="P3" s="113">
        <f t="shared" si="2"/>
        <v>52.4</v>
      </c>
      <c r="Q3" s="126">
        <f>VLOOKUP(I3,[3]数据!$A$12906:$E$12918,5,0)</f>
        <v>157.704</v>
      </c>
      <c r="R3" s="127" t="str">
        <f t="shared" si="3"/>
        <v>0</v>
      </c>
      <c r="S3" s="127">
        <f t="shared" si="4"/>
        <v>-105.304</v>
      </c>
      <c r="T3" s="128" t="s">
        <v>139</v>
      </c>
      <c r="U3" s="129"/>
      <c r="V3" s="130">
        <f t="shared" si="5"/>
        <v>0</v>
      </c>
      <c r="W3" s="130">
        <f t="shared" si="6"/>
        <v>0</v>
      </c>
      <c r="X3" s="131">
        <f t="shared" si="7"/>
        <v>0</v>
      </c>
      <c r="Y3" s="131">
        <f t="shared" si="8"/>
        <v>0</v>
      </c>
      <c r="Z3" s="131">
        <f t="shared" si="9"/>
        <v>0</v>
      </c>
      <c r="AA3" s="142"/>
      <c r="AB3" s="47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="4" customFormat="1" ht="19" customHeight="1" spans="1:67">
      <c r="A4" s="93">
        <f t="shared" si="0"/>
        <v>3</v>
      </c>
      <c r="B4" s="94">
        <v>230</v>
      </c>
      <c r="C4" s="13" t="s">
        <v>40</v>
      </c>
      <c r="D4" s="95" t="s">
        <v>132</v>
      </c>
      <c r="E4" s="96" t="s">
        <v>133</v>
      </c>
      <c r="F4" s="99" t="s">
        <v>140</v>
      </c>
      <c r="G4" s="98" t="s">
        <v>141</v>
      </c>
      <c r="H4" s="16"/>
      <c r="I4" s="111" t="str">
        <f t="shared" si="1"/>
        <v>W1341TWT0000059</v>
      </c>
      <c r="J4" s="48"/>
      <c r="K4" s="112">
        <v>1831.8774</v>
      </c>
      <c r="L4" s="16"/>
      <c r="M4" s="69"/>
      <c r="N4" s="69"/>
      <c r="O4" s="69">
        <f t="shared" si="10"/>
        <v>47.7397999999998</v>
      </c>
      <c r="P4" s="113">
        <f t="shared" si="2"/>
        <v>1831.8774</v>
      </c>
      <c r="Q4" s="126">
        <f>VLOOKUP(I4,[3]数据!$A$12906:$E$12918,5,0)</f>
        <v>1879.6172</v>
      </c>
      <c r="R4" s="127" t="str">
        <f t="shared" si="3"/>
        <v>0</v>
      </c>
      <c r="S4" s="127">
        <f t="shared" si="4"/>
        <v>-47.7397999999998</v>
      </c>
      <c r="T4" s="128"/>
      <c r="U4" s="129"/>
      <c r="V4" s="130">
        <f t="shared" si="5"/>
        <v>0</v>
      </c>
      <c r="W4" s="130">
        <f t="shared" si="6"/>
        <v>0</v>
      </c>
      <c r="X4" s="131">
        <f t="shared" si="7"/>
        <v>0</v>
      </c>
      <c r="Y4" s="131">
        <f t="shared" si="8"/>
        <v>0</v>
      </c>
      <c r="Z4" s="131">
        <f t="shared" si="9"/>
        <v>0</v>
      </c>
      <c r="AA4" s="142"/>
      <c r="AB4" s="47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="4" customFormat="1" ht="19" customHeight="1" spans="1:67">
      <c r="A5" s="93">
        <f t="shared" si="0"/>
        <v>4</v>
      </c>
      <c r="B5" s="94">
        <v>230</v>
      </c>
      <c r="C5" s="13" t="s">
        <v>40</v>
      </c>
      <c r="D5" s="95" t="s">
        <v>132</v>
      </c>
      <c r="E5" s="96" t="s">
        <v>133</v>
      </c>
      <c r="F5" s="99" t="s">
        <v>142</v>
      </c>
      <c r="G5" s="98" t="s">
        <v>143</v>
      </c>
      <c r="H5" s="16"/>
      <c r="I5" s="111" t="str">
        <f t="shared" si="1"/>
        <v>W1341TWT0000065</v>
      </c>
      <c r="J5" s="48"/>
      <c r="K5" s="112">
        <v>1054.872</v>
      </c>
      <c r="L5" s="16"/>
      <c r="M5" s="69"/>
      <c r="N5" s="69"/>
      <c r="O5" s="69">
        <f t="shared" si="10"/>
        <v>16.547</v>
      </c>
      <c r="P5" s="113">
        <f t="shared" si="2"/>
        <v>1054.872</v>
      </c>
      <c r="Q5" s="126">
        <f>VLOOKUP(I5,[3]数据!$A$12906:$E$12918,5,0)</f>
        <v>1071.419</v>
      </c>
      <c r="R5" s="127" t="str">
        <f t="shared" si="3"/>
        <v>0</v>
      </c>
      <c r="S5" s="127">
        <f t="shared" si="4"/>
        <v>-16.547</v>
      </c>
      <c r="T5" s="148"/>
      <c r="U5" s="129"/>
      <c r="V5" s="130">
        <f t="shared" si="5"/>
        <v>0</v>
      </c>
      <c r="W5" s="130">
        <f t="shared" si="6"/>
        <v>0</v>
      </c>
      <c r="X5" s="131">
        <f t="shared" si="7"/>
        <v>0</v>
      </c>
      <c r="Y5" s="131">
        <f t="shared" si="8"/>
        <v>0</v>
      </c>
      <c r="Z5" s="131">
        <f t="shared" si="9"/>
        <v>0</v>
      </c>
      <c r="AA5" s="142"/>
      <c r="AB5" s="47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="4" customFormat="1" ht="19" customHeight="1" spans="1:67">
      <c r="A6" s="93">
        <f t="shared" si="0"/>
        <v>5</v>
      </c>
      <c r="B6" s="94">
        <v>230</v>
      </c>
      <c r="C6" s="13" t="s">
        <v>40</v>
      </c>
      <c r="D6" s="95" t="s">
        <v>132</v>
      </c>
      <c r="E6" s="96" t="s">
        <v>133</v>
      </c>
      <c r="F6" s="101" t="s">
        <v>144</v>
      </c>
      <c r="G6" s="101" t="s">
        <v>145</v>
      </c>
      <c r="H6" s="16"/>
      <c r="I6" s="111" t="str">
        <f t="shared" si="1"/>
        <v>W1341TWT0000023</v>
      </c>
      <c r="J6" s="48"/>
      <c r="K6" s="114">
        <v>0</v>
      </c>
      <c r="L6" s="16"/>
      <c r="M6" s="69"/>
      <c r="N6" s="69"/>
      <c r="O6" s="69">
        <f t="shared" si="10"/>
        <v>3.47</v>
      </c>
      <c r="P6" s="113">
        <f t="shared" si="2"/>
        <v>0</v>
      </c>
      <c r="Q6" s="126">
        <f>VLOOKUP(I6,[3]数据!$A$12906:$E$12918,5,0)</f>
        <v>3.47</v>
      </c>
      <c r="R6" s="127" t="str">
        <f t="shared" si="3"/>
        <v>0</v>
      </c>
      <c r="S6" s="127">
        <f t="shared" si="4"/>
        <v>-3.47</v>
      </c>
      <c r="T6" s="149"/>
      <c r="U6" s="129"/>
      <c r="V6" s="130">
        <f t="shared" si="5"/>
        <v>0</v>
      </c>
      <c r="W6" s="130">
        <f t="shared" si="6"/>
        <v>0</v>
      </c>
      <c r="X6" s="131">
        <f t="shared" si="7"/>
        <v>0</v>
      </c>
      <c r="Y6" s="131">
        <f t="shared" si="8"/>
        <v>0</v>
      </c>
      <c r="Z6" s="131">
        <f t="shared" si="9"/>
        <v>0</v>
      </c>
      <c r="AA6" s="142"/>
      <c r="AB6" s="47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="4" customFormat="1" ht="19" customHeight="1" spans="1:67">
      <c r="A7" s="93">
        <f t="shared" si="0"/>
        <v>6</v>
      </c>
      <c r="B7" s="94">
        <v>230</v>
      </c>
      <c r="C7" s="13" t="s">
        <v>40</v>
      </c>
      <c r="D7" s="95" t="s">
        <v>132</v>
      </c>
      <c r="E7" s="96" t="s">
        <v>133</v>
      </c>
      <c r="F7" s="100" t="s">
        <v>146</v>
      </c>
      <c r="G7" s="100" t="s">
        <v>147</v>
      </c>
      <c r="H7" s="16"/>
      <c r="I7" s="111" t="str">
        <f t="shared" si="1"/>
        <v>W1341TWT0000027</v>
      </c>
      <c r="J7" s="48"/>
      <c r="K7" s="114">
        <v>0</v>
      </c>
      <c r="L7" s="16"/>
      <c r="M7" s="69"/>
      <c r="N7" s="69"/>
      <c r="O7" s="69">
        <f t="shared" si="10"/>
        <v>179.315</v>
      </c>
      <c r="P7" s="113">
        <f t="shared" si="2"/>
        <v>0</v>
      </c>
      <c r="Q7" s="126">
        <f>VLOOKUP(I7,[3]数据!$A$12906:$E$12918,5,0)</f>
        <v>179.315</v>
      </c>
      <c r="R7" s="127" t="str">
        <f t="shared" si="3"/>
        <v>0</v>
      </c>
      <c r="S7" s="127">
        <f t="shared" si="4"/>
        <v>-179.315</v>
      </c>
      <c r="T7" s="149"/>
      <c r="U7" s="129"/>
      <c r="V7" s="130">
        <f t="shared" si="5"/>
        <v>0</v>
      </c>
      <c r="W7" s="130">
        <f t="shared" si="6"/>
        <v>0</v>
      </c>
      <c r="X7" s="131">
        <f t="shared" si="7"/>
        <v>0</v>
      </c>
      <c r="Y7" s="131">
        <f t="shared" si="8"/>
        <v>0</v>
      </c>
      <c r="Z7" s="131">
        <f t="shared" si="9"/>
        <v>0</v>
      </c>
      <c r="AA7" s="142"/>
      <c r="AB7" s="47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="4" customFormat="1" ht="19" customHeight="1" spans="1:67">
      <c r="A8" s="93">
        <f t="shared" si="0"/>
        <v>7</v>
      </c>
      <c r="B8" s="94">
        <v>230</v>
      </c>
      <c r="C8" s="13" t="s">
        <v>40</v>
      </c>
      <c r="D8" s="95" t="s">
        <v>132</v>
      </c>
      <c r="E8" s="96" t="s">
        <v>133</v>
      </c>
      <c r="F8" s="101" t="s">
        <v>148</v>
      </c>
      <c r="G8" s="101" t="s">
        <v>149</v>
      </c>
      <c r="H8" s="16"/>
      <c r="I8" s="111" t="str">
        <f t="shared" si="1"/>
        <v>W1341TWT0000096</v>
      </c>
      <c r="J8" s="48"/>
      <c r="K8" s="114">
        <v>0</v>
      </c>
      <c r="L8" s="16"/>
      <c r="M8" s="69"/>
      <c r="N8" s="69"/>
      <c r="O8" s="69">
        <f t="shared" si="10"/>
        <v>2.3616</v>
      </c>
      <c r="P8" s="113">
        <f t="shared" si="2"/>
        <v>0</v>
      </c>
      <c r="Q8" s="126">
        <f>VLOOKUP(I8,[3]数据!$A$12906:$E$12918,5,0)</f>
        <v>2.3616</v>
      </c>
      <c r="R8" s="127" t="str">
        <f t="shared" si="3"/>
        <v>0</v>
      </c>
      <c r="S8" s="127">
        <f t="shared" si="4"/>
        <v>-2.3616</v>
      </c>
      <c r="T8" s="149"/>
      <c r="U8" s="129"/>
      <c r="V8" s="130">
        <f t="shared" si="5"/>
        <v>0</v>
      </c>
      <c r="W8" s="130">
        <f t="shared" si="6"/>
        <v>0</v>
      </c>
      <c r="X8" s="131">
        <f t="shared" si="7"/>
        <v>0</v>
      </c>
      <c r="Y8" s="131">
        <f t="shared" si="8"/>
        <v>0</v>
      </c>
      <c r="Z8" s="131">
        <f t="shared" si="9"/>
        <v>0</v>
      </c>
      <c r="AA8" s="142"/>
      <c r="AB8" s="47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="4" customFormat="1" ht="19" customHeight="1" spans="1:67">
      <c r="A9" s="93">
        <f t="shared" si="0"/>
        <v>8</v>
      </c>
      <c r="B9" s="94">
        <v>230</v>
      </c>
      <c r="C9" s="13" t="s">
        <v>40</v>
      </c>
      <c r="D9" s="95" t="s">
        <v>132</v>
      </c>
      <c r="E9" s="96" t="s">
        <v>133</v>
      </c>
      <c r="F9" s="101" t="s">
        <v>150</v>
      </c>
      <c r="G9" s="102" t="s">
        <v>151</v>
      </c>
      <c r="H9" s="16"/>
      <c r="I9" s="111" t="str">
        <f t="shared" si="1"/>
        <v>W1341TWT0000116</v>
      </c>
      <c r="J9" s="48"/>
      <c r="K9" s="114">
        <v>0</v>
      </c>
      <c r="L9" s="16"/>
      <c r="M9" s="69"/>
      <c r="N9" s="69"/>
      <c r="O9" s="69">
        <f t="shared" si="10"/>
        <v>468.004</v>
      </c>
      <c r="P9" s="113">
        <f t="shared" si="2"/>
        <v>0</v>
      </c>
      <c r="Q9" s="126">
        <f>VLOOKUP(I9,[3]数据!$A$12906:$E$12918,5,0)</f>
        <v>468.004</v>
      </c>
      <c r="R9" s="127" t="str">
        <f t="shared" si="3"/>
        <v>0</v>
      </c>
      <c r="S9" s="127">
        <f t="shared" si="4"/>
        <v>-468.004</v>
      </c>
      <c r="T9" s="150" t="s">
        <v>152</v>
      </c>
      <c r="U9" s="129"/>
      <c r="V9" s="130">
        <f t="shared" si="5"/>
        <v>0</v>
      </c>
      <c r="W9" s="130">
        <f t="shared" si="6"/>
        <v>0</v>
      </c>
      <c r="X9" s="131">
        <f t="shared" si="7"/>
        <v>0</v>
      </c>
      <c r="Y9" s="131">
        <f t="shared" si="8"/>
        <v>0</v>
      </c>
      <c r="Z9" s="131">
        <f t="shared" si="9"/>
        <v>0</v>
      </c>
      <c r="AA9" s="142"/>
      <c r="AB9" s="47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="4" customFormat="1" ht="19" customHeight="1" spans="1:67">
      <c r="A10" s="93">
        <f t="shared" si="0"/>
        <v>9</v>
      </c>
      <c r="B10" s="94">
        <v>230</v>
      </c>
      <c r="C10" s="13" t="s">
        <v>40</v>
      </c>
      <c r="D10" s="95" t="s">
        <v>132</v>
      </c>
      <c r="E10" s="96" t="s">
        <v>133</v>
      </c>
      <c r="F10" s="100" t="s">
        <v>153</v>
      </c>
      <c r="G10" s="102" t="s">
        <v>154</v>
      </c>
      <c r="H10" s="16"/>
      <c r="I10" s="111" t="str">
        <f t="shared" si="1"/>
        <v>W1341TWT0000117</v>
      </c>
      <c r="J10" s="48"/>
      <c r="K10" s="114"/>
      <c r="L10" s="16"/>
      <c r="M10" s="69"/>
      <c r="N10" s="69"/>
      <c r="O10" s="69">
        <f t="shared" si="10"/>
        <v>145.8316</v>
      </c>
      <c r="P10" s="113">
        <f t="shared" si="2"/>
        <v>0</v>
      </c>
      <c r="Q10" s="126">
        <f>VLOOKUP(I10,[3]数据!$A$12906:$E$12918,5,0)</f>
        <v>145.8316</v>
      </c>
      <c r="R10" s="127" t="str">
        <f t="shared" si="3"/>
        <v>0</v>
      </c>
      <c r="S10" s="127">
        <f t="shared" si="4"/>
        <v>-145.8316</v>
      </c>
      <c r="T10" s="150" t="s">
        <v>152</v>
      </c>
      <c r="U10" s="129"/>
      <c r="V10" s="130">
        <f t="shared" si="5"/>
        <v>0</v>
      </c>
      <c r="W10" s="130">
        <f t="shared" si="6"/>
        <v>0</v>
      </c>
      <c r="X10" s="131">
        <f t="shared" si="7"/>
        <v>0</v>
      </c>
      <c r="Y10" s="131">
        <f t="shared" si="8"/>
        <v>0</v>
      </c>
      <c r="Z10" s="131">
        <f t="shared" si="9"/>
        <v>0</v>
      </c>
      <c r="AA10" s="142"/>
      <c r="AB10" s="47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="4" customFormat="1" ht="19" customHeight="1" spans="1:67">
      <c r="A11" s="93">
        <f t="shared" si="0"/>
        <v>10</v>
      </c>
      <c r="B11" s="94">
        <v>230</v>
      </c>
      <c r="C11" s="13" t="s">
        <v>40</v>
      </c>
      <c r="D11" s="95" t="s">
        <v>132</v>
      </c>
      <c r="E11" s="96" t="s">
        <v>133</v>
      </c>
      <c r="F11" s="101" t="s">
        <v>155</v>
      </c>
      <c r="G11" s="101" t="s">
        <v>156</v>
      </c>
      <c r="H11" s="16"/>
      <c r="I11" s="111" t="str">
        <f t="shared" si="1"/>
        <v>W1341TWT0000120</v>
      </c>
      <c r="J11" s="48"/>
      <c r="K11" s="114">
        <v>499</v>
      </c>
      <c r="L11" s="16"/>
      <c r="M11" s="69"/>
      <c r="N11" s="69"/>
      <c r="O11" s="69">
        <f t="shared" si="10"/>
        <v>127.393</v>
      </c>
      <c r="P11" s="113">
        <f t="shared" si="2"/>
        <v>499</v>
      </c>
      <c r="Q11" s="126">
        <f>VLOOKUP(I11,[3]数据!$A$12906:$E$12918,5,0)</f>
        <v>626.393</v>
      </c>
      <c r="R11" s="127" t="str">
        <f t="shared" si="3"/>
        <v>0</v>
      </c>
      <c r="S11" s="127">
        <f t="shared" si="4"/>
        <v>-127.393</v>
      </c>
      <c r="T11" s="150" t="s">
        <v>157</v>
      </c>
      <c r="U11" s="129"/>
      <c r="V11" s="130">
        <f t="shared" si="5"/>
        <v>0</v>
      </c>
      <c r="W11" s="130">
        <f t="shared" si="6"/>
        <v>0</v>
      </c>
      <c r="X11" s="131">
        <f t="shared" si="7"/>
        <v>0</v>
      </c>
      <c r="Y11" s="131">
        <f t="shared" si="8"/>
        <v>0</v>
      </c>
      <c r="Z11" s="131">
        <f t="shared" si="9"/>
        <v>0</v>
      </c>
      <c r="AA11" s="142"/>
      <c r="AB11" s="47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="4" customFormat="1" ht="19" customHeight="1" spans="1:67">
      <c r="A12" s="93">
        <f t="shared" si="0"/>
        <v>11</v>
      </c>
      <c r="B12" s="94">
        <v>230</v>
      </c>
      <c r="C12" s="13" t="s">
        <v>40</v>
      </c>
      <c r="D12" s="95" t="s">
        <v>132</v>
      </c>
      <c r="E12" s="96" t="s">
        <v>133</v>
      </c>
      <c r="F12" s="101" t="s">
        <v>158</v>
      </c>
      <c r="G12" s="101" t="s">
        <v>159</v>
      </c>
      <c r="H12" s="16"/>
      <c r="I12" s="111" t="str">
        <f t="shared" si="1"/>
        <v>W1341TWT0000125</v>
      </c>
      <c r="J12" s="48"/>
      <c r="K12" s="114">
        <v>0</v>
      </c>
      <c r="L12" s="16"/>
      <c r="M12" s="69"/>
      <c r="N12" s="69"/>
      <c r="O12" s="69">
        <f t="shared" si="10"/>
        <v>380.99</v>
      </c>
      <c r="P12" s="113">
        <f t="shared" si="2"/>
        <v>0</v>
      </c>
      <c r="Q12" s="126">
        <f>VLOOKUP(I12,[3]数据!$A$12906:$E$12918,5,0)</f>
        <v>380.99</v>
      </c>
      <c r="R12" s="127" t="str">
        <f t="shared" si="3"/>
        <v>0</v>
      </c>
      <c r="S12" s="127">
        <f t="shared" si="4"/>
        <v>-380.99</v>
      </c>
      <c r="T12" s="150"/>
      <c r="U12" s="129"/>
      <c r="V12" s="130">
        <f t="shared" si="5"/>
        <v>0</v>
      </c>
      <c r="W12" s="130">
        <f t="shared" si="6"/>
        <v>0</v>
      </c>
      <c r="X12" s="131">
        <f t="shared" si="7"/>
        <v>0</v>
      </c>
      <c r="Y12" s="131">
        <f t="shared" si="8"/>
        <v>0</v>
      </c>
      <c r="Z12" s="131">
        <f t="shared" si="9"/>
        <v>0</v>
      </c>
      <c r="AA12" s="142"/>
      <c r="AB12" s="47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="4" customFormat="1" ht="19" customHeight="1" spans="1:67">
      <c r="A13" s="93">
        <f t="shared" si="0"/>
        <v>12</v>
      </c>
      <c r="B13" s="94">
        <v>230</v>
      </c>
      <c r="C13" s="13" t="s">
        <v>40</v>
      </c>
      <c r="D13" s="95" t="s">
        <v>132</v>
      </c>
      <c r="E13" s="96" t="s">
        <v>133</v>
      </c>
      <c r="F13" s="101" t="s">
        <v>160</v>
      </c>
      <c r="G13" s="101" t="s">
        <v>161</v>
      </c>
      <c r="H13" s="16"/>
      <c r="I13" s="111" t="str">
        <f t="shared" si="1"/>
        <v>W1341TWT0000131</v>
      </c>
      <c r="J13" s="48"/>
      <c r="K13" s="114">
        <v>0</v>
      </c>
      <c r="L13" s="16"/>
      <c r="M13" s="69"/>
      <c r="N13" s="69"/>
      <c r="O13" s="69">
        <f t="shared" si="10"/>
        <v>302.3126</v>
      </c>
      <c r="P13" s="113">
        <f t="shared" si="2"/>
        <v>0</v>
      </c>
      <c r="Q13" s="126">
        <f>VLOOKUP(I13,[3]数据!$A$12906:$E$12918,5,0)</f>
        <v>302.3126</v>
      </c>
      <c r="R13" s="127" t="str">
        <f t="shared" si="3"/>
        <v>0</v>
      </c>
      <c r="S13" s="127">
        <f t="shared" si="4"/>
        <v>-302.3126</v>
      </c>
      <c r="T13" s="150" t="s">
        <v>162</v>
      </c>
      <c r="U13" s="129"/>
      <c r="V13" s="130">
        <f t="shared" si="5"/>
        <v>0</v>
      </c>
      <c r="W13" s="130">
        <f t="shared" si="6"/>
        <v>0</v>
      </c>
      <c r="X13" s="131">
        <f t="shared" si="7"/>
        <v>0</v>
      </c>
      <c r="Y13" s="131">
        <f t="shared" si="8"/>
        <v>0</v>
      </c>
      <c r="Z13" s="131">
        <f t="shared" si="9"/>
        <v>0</v>
      </c>
      <c r="AA13" s="142"/>
      <c r="AB13" s="47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="4" customFormat="1" ht="19" customHeight="1" spans="1:67">
      <c r="A14" s="93">
        <f t="shared" si="0"/>
        <v>13</v>
      </c>
      <c r="B14" s="94">
        <v>230</v>
      </c>
      <c r="C14" s="13" t="s">
        <v>40</v>
      </c>
      <c r="D14" s="95" t="s">
        <v>132</v>
      </c>
      <c r="E14" s="96" t="s">
        <v>133</v>
      </c>
      <c r="F14" s="100" t="s">
        <v>163</v>
      </c>
      <c r="G14" s="102" t="s">
        <v>156</v>
      </c>
      <c r="H14" s="16"/>
      <c r="I14" s="111" t="str">
        <f t="shared" si="1"/>
        <v>W1341TWT0000138</v>
      </c>
      <c r="J14" s="48"/>
      <c r="K14" s="114">
        <v>0</v>
      </c>
      <c r="L14" s="16"/>
      <c r="M14" s="69"/>
      <c r="N14" s="69"/>
      <c r="O14" s="69">
        <f t="shared" si="10"/>
        <v>245</v>
      </c>
      <c r="P14" s="113">
        <f t="shared" si="2"/>
        <v>0</v>
      </c>
      <c r="Q14" s="126">
        <f>VLOOKUP(I14,[3]数据!$A$12906:$E$12918,5,0)</f>
        <v>245</v>
      </c>
      <c r="R14" s="127" t="str">
        <f t="shared" si="3"/>
        <v>0</v>
      </c>
      <c r="S14" s="127">
        <f t="shared" si="4"/>
        <v>-245</v>
      </c>
      <c r="T14" s="150" t="s">
        <v>152</v>
      </c>
      <c r="U14" s="129"/>
      <c r="V14" s="130">
        <f t="shared" si="5"/>
        <v>0</v>
      </c>
      <c r="W14" s="130">
        <f t="shared" si="6"/>
        <v>0</v>
      </c>
      <c r="X14" s="131">
        <f t="shared" si="7"/>
        <v>0</v>
      </c>
      <c r="Y14" s="131">
        <f t="shared" si="8"/>
        <v>0</v>
      </c>
      <c r="Z14" s="131">
        <f t="shared" si="9"/>
        <v>0</v>
      </c>
      <c r="AA14" s="142"/>
      <c r="AB14" s="47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="4" customFormat="1" ht="19" customHeight="1" spans="1:67">
      <c r="A15" s="93">
        <f t="shared" si="0"/>
        <v>14</v>
      </c>
      <c r="B15" s="94"/>
      <c r="C15" s="69"/>
      <c r="D15" s="16"/>
      <c r="E15" s="69"/>
      <c r="F15" s="103"/>
      <c r="G15" s="104" t="e">
        <f>VLOOKUP(F15,[2]零件成本10.26!$B$2:$C$7802,2,0)</f>
        <v>#N/A</v>
      </c>
      <c r="H15" s="16"/>
      <c r="I15" s="111" t="str">
        <f t="shared" si="1"/>
        <v/>
      </c>
      <c r="J15" s="48"/>
      <c r="K15" s="115"/>
      <c r="L15" s="16"/>
      <c r="M15" s="69"/>
      <c r="N15" s="69"/>
      <c r="O15" s="69">
        <f t="shared" si="10"/>
        <v>0</v>
      </c>
      <c r="P15" s="113">
        <f t="shared" si="2"/>
        <v>0</v>
      </c>
      <c r="Q15" s="126"/>
      <c r="R15" s="127" t="str">
        <f t="shared" si="3"/>
        <v>0</v>
      </c>
      <c r="S15" s="127" t="str">
        <f t="shared" si="4"/>
        <v>0</v>
      </c>
      <c r="T15" s="150"/>
      <c r="U15" s="129"/>
      <c r="V15" s="130">
        <f t="shared" si="5"/>
        <v>0</v>
      </c>
      <c r="W15" s="130">
        <f t="shared" si="6"/>
        <v>0</v>
      </c>
      <c r="X15" s="131">
        <f t="shared" si="7"/>
        <v>0</v>
      </c>
      <c r="Y15" s="131">
        <f t="shared" si="8"/>
        <v>0</v>
      </c>
      <c r="Z15" s="131">
        <f t="shared" si="9"/>
        <v>0</v>
      </c>
      <c r="AA15" s="142"/>
      <c r="AB15" s="47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="88" customFormat="1" ht="19" customHeight="1" spans="1:67">
      <c r="A16" s="93">
        <f t="shared" si="0"/>
        <v>15</v>
      </c>
      <c r="B16" s="94"/>
      <c r="C16" s="69"/>
      <c r="D16" s="64"/>
      <c r="E16" s="69"/>
      <c r="F16" s="105"/>
      <c r="G16" s="104" t="e">
        <f>VLOOKUP(F16,[2]零件成本10.26!$B$2:$C$7802,2,0)</f>
        <v>#N/A</v>
      </c>
      <c r="H16" s="64"/>
      <c r="I16" s="111" t="str">
        <f t="shared" si="1"/>
        <v/>
      </c>
      <c r="J16" s="64"/>
      <c r="K16" s="105"/>
      <c r="L16" s="64"/>
      <c r="M16" s="69"/>
      <c r="N16" s="69"/>
      <c r="O16" s="69">
        <f t="shared" si="10"/>
        <v>0</v>
      </c>
      <c r="P16" s="113">
        <f t="shared" si="2"/>
        <v>0</v>
      </c>
      <c r="Q16" s="137"/>
      <c r="R16" s="127" t="str">
        <f t="shared" si="3"/>
        <v>0</v>
      </c>
      <c r="S16" s="127" t="str">
        <f t="shared" si="4"/>
        <v>0</v>
      </c>
      <c r="T16" s="133"/>
      <c r="U16" s="129"/>
      <c r="V16" s="130">
        <f t="shared" si="5"/>
        <v>0</v>
      </c>
      <c r="W16" s="130">
        <f t="shared" si="6"/>
        <v>0</v>
      </c>
      <c r="X16" s="131">
        <f t="shared" si="7"/>
        <v>0</v>
      </c>
      <c r="Y16" s="131">
        <f t="shared" si="8"/>
        <v>0</v>
      </c>
      <c r="Z16" s="131">
        <f t="shared" si="9"/>
        <v>0</v>
      </c>
      <c r="AA16" s="142"/>
      <c r="AB16" s="47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</row>
    <row r="17" s="88" customFormat="1" ht="19" customHeight="1" spans="1:67">
      <c r="A17" s="106" t="s">
        <v>109</v>
      </c>
      <c r="B17" s="107"/>
      <c r="C17" s="108"/>
      <c r="D17" s="108"/>
      <c r="E17" s="108"/>
      <c r="F17" s="108"/>
      <c r="G17" s="109"/>
      <c r="H17" s="108"/>
      <c r="I17" s="108"/>
      <c r="J17" s="117"/>
      <c r="K17" s="138">
        <f>SUM(K2:K16)</f>
        <v>3527.9494</v>
      </c>
      <c r="L17" s="117"/>
      <c r="M17" s="118"/>
      <c r="N17" s="118"/>
      <c r="O17" s="69">
        <f t="shared" si="10"/>
        <v>2337.9984</v>
      </c>
      <c r="P17" s="119">
        <f>SUM(P2:P16)</f>
        <v>3527.9494</v>
      </c>
      <c r="Q17" s="138">
        <f>SUM(Q2:Q16)</f>
        <v>5865.9478</v>
      </c>
      <c r="R17" s="117">
        <f>SUM(R2:R16)</f>
        <v>0</v>
      </c>
      <c r="S17" s="138">
        <f>SUM(S2:S16)</f>
        <v>-2337.9984</v>
      </c>
      <c r="T17" s="139"/>
      <c r="U17" s="107"/>
      <c r="V17" s="108">
        <f>SUM(V2:V16)</f>
        <v>0</v>
      </c>
      <c r="W17" s="108">
        <f>SUM(W2:W16)</f>
        <v>0</v>
      </c>
      <c r="X17" s="108">
        <f>SUM(X2:X16)</f>
        <v>0</v>
      </c>
      <c r="Y17" s="108">
        <f>SUM(Y2:Y16)</f>
        <v>0</v>
      </c>
      <c r="Z17" s="108">
        <f>SUM(Z2:Z16)</f>
        <v>0</v>
      </c>
      <c r="AA17" s="143"/>
      <c r="AB17" s="139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</row>
  </sheetData>
  <autoFilter ref="A1:AB17">
    <extLst/>
  </autoFilter>
  <conditionalFormatting sqref="F7">
    <cfRule type="duplicateValues" dxfId="0" priority="219"/>
  </conditionalFormatting>
  <conditionalFormatting sqref="F2:F15">
    <cfRule type="duplicateValues" dxfId="0" priority="217"/>
    <cfRule type="duplicateValues" dxfId="0" priority="218"/>
  </conditionalFormatting>
  <conditionalFormatting sqref="I2:I16">
    <cfRule type="duplicateValues" dxfId="0" priority="1"/>
  </conditionalFormatting>
  <dataValidations count="1">
    <dataValidation type="list" allowBlank="1" showInputMessage="1" showErrorMessage="1" sqref="M16 M2:M15">
      <formula1>库龄!$A$2:$A$6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BO26"/>
  <sheetViews>
    <sheetView workbookViewId="0">
      <pane ySplit="1" topLeftCell="A2" activePane="bottomLeft" state="frozen"/>
      <selection/>
      <selection pane="bottomLeft" activeCell="G18" sqref="G18"/>
    </sheetView>
  </sheetViews>
  <sheetFormatPr defaultColWidth="9" defaultRowHeight="16.5"/>
  <cols>
    <col min="1" max="2" width="5.13333333333333" style="4" customWidth="1"/>
    <col min="3" max="3" width="9.5" style="4" customWidth="1"/>
    <col min="4" max="4" width="10" style="4" customWidth="1"/>
    <col min="5" max="5" width="7.625" style="4" customWidth="1"/>
    <col min="6" max="6" width="10.875" style="4" customWidth="1"/>
    <col min="7" max="7" width="18.25" style="4" customWidth="1"/>
    <col min="8" max="8" width="9.5" style="4" customWidth="1" outlineLevel="1"/>
    <col min="9" max="9" width="10.5" style="4" customWidth="1" outlineLevel="1"/>
    <col min="10" max="10" width="8.875" style="4" customWidth="1" outlineLevel="1"/>
    <col min="11" max="11" width="9.25" style="4" customWidth="1"/>
    <col min="12" max="12" width="9.375" style="4" customWidth="1" outlineLevel="1"/>
    <col min="13" max="14" width="9.375" style="4" hidden="1" customWidth="1" outlineLevel="1"/>
    <col min="15" max="15" width="9.125" style="4" hidden="1" customWidth="1" outlineLevel="1"/>
    <col min="16" max="16" width="11.75" style="4" customWidth="1"/>
    <col min="17" max="17" width="10.375" style="4" customWidth="1"/>
    <col min="18" max="18" width="11" style="4" customWidth="1"/>
    <col min="19" max="19" width="9.75" style="4" customWidth="1"/>
    <col min="20" max="20" width="21.375" style="4" customWidth="1"/>
    <col min="21" max="23" width="11.75" style="4" customWidth="1"/>
    <col min="24" max="24" width="12.375" style="4" customWidth="1"/>
    <col min="25" max="25" width="12.125" style="4" customWidth="1"/>
    <col min="26" max="26" width="18.5" style="4" customWidth="1"/>
    <col min="27" max="27" width="10.75" style="4" customWidth="1"/>
    <col min="28" max="28" width="12.225" style="5" customWidth="1"/>
    <col min="29" max="29" width="14.8916666666667" style="5" customWidth="1"/>
    <col min="30" max="44" width="9" style="4"/>
    <col min="45" max="67" width="9" style="2"/>
    <col min="68" max="16384" width="9" style="4"/>
  </cols>
  <sheetData>
    <row r="1" s="87" customFormat="1" ht="19" customHeight="1" spans="1:67">
      <c r="A1" s="89" t="s">
        <v>110</v>
      </c>
      <c r="B1" s="90" t="s">
        <v>3</v>
      </c>
      <c r="C1" s="91" t="s">
        <v>111</v>
      </c>
      <c r="D1" s="91" t="s">
        <v>112</v>
      </c>
      <c r="E1" s="91" t="s">
        <v>113</v>
      </c>
      <c r="F1" s="91" t="s">
        <v>114</v>
      </c>
      <c r="G1" s="92" t="s">
        <v>115</v>
      </c>
      <c r="H1" s="91" t="s">
        <v>116</v>
      </c>
      <c r="I1" s="91" t="s">
        <v>117</v>
      </c>
      <c r="J1" s="91" t="s">
        <v>118</v>
      </c>
      <c r="K1" s="91" t="s">
        <v>119</v>
      </c>
      <c r="L1" s="91" t="s">
        <v>120</v>
      </c>
      <c r="M1" s="22" t="s">
        <v>121</v>
      </c>
      <c r="N1" s="22" t="s">
        <v>122</v>
      </c>
      <c r="O1" s="23" t="s">
        <v>123</v>
      </c>
      <c r="P1" s="110" t="s">
        <v>124</v>
      </c>
      <c r="Q1" s="120" t="s">
        <v>125</v>
      </c>
      <c r="R1" s="121" t="s">
        <v>126</v>
      </c>
      <c r="S1" s="121" t="s">
        <v>127</v>
      </c>
      <c r="T1" s="122" t="s">
        <v>128</v>
      </c>
      <c r="U1" s="123" t="s">
        <v>129</v>
      </c>
      <c r="V1" s="124" t="s">
        <v>10</v>
      </c>
      <c r="W1" s="124" t="s">
        <v>11</v>
      </c>
      <c r="X1" s="125" t="s">
        <v>12</v>
      </c>
      <c r="Y1" s="125" t="s">
        <v>13</v>
      </c>
      <c r="Z1" s="125" t="s">
        <v>130</v>
      </c>
      <c r="AA1" s="140" t="s">
        <v>131</v>
      </c>
      <c r="AB1" s="141" t="s">
        <v>22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="4" customFormat="1" ht="19" customHeight="1" spans="1:67">
      <c r="A2" s="93">
        <f>ROW()-1</f>
        <v>1</v>
      </c>
      <c r="B2" s="94">
        <v>230</v>
      </c>
      <c r="C2" s="13" t="s">
        <v>42</v>
      </c>
      <c r="D2" s="95" t="s">
        <v>132</v>
      </c>
      <c r="E2" s="96" t="s">
        <v>133</v>
      </c>
      <c r="F2" s="97" t="s">
        <v>164</v>
      </c>
      <c r="G2" s="98" t="s">
        <v>165</v>
      </c>
      <c r="H2" s="16"/>
      <c r="I2" s="111" t="str">
        <f>C2&amp;F2</f>
        <v>W1342BFA0000371</v>
      </c>
      <c r="J2" s="48"/>
      <c r="K2" s="112">
        <v>52.4</v>
      </c>
      <c r="L2" s="16">
        <f>Q2-P2</f>
        <v>600</v>
      </c>
      <c r="M2" s="69"/>
      <c r="N2" s="69"/>
      <c r="O2" s="69"/>
      <c r="P2" s="113">
        <v>337</v>
      </c>
      <c r="Q2" s="126">
        <f>VLOOKUP(I2,[3]数据!$A$12919:$E$12945,5,0)</f>
        <v>937</v>
      </c>
      <c r="R2" s="127" t="str">
        <f>IF(P2&gt;Q2,P2-Q2,"0")</f>
        <v>0</v>
      </c>
      <c r="S2" s="127">
        <f>IF(P2&lt;Q2,P2-Q2,"0")</f>
        <v>-600</v>
      </c>
      <c r="T2" s="128" t="s">
        <v>166</v>
      </c>
      <c r="U2" s="129"/>
      <c r="V2" s="130">
        <f>IFERROR(P2*U2,"")</f>
        <v>0</v>
      </c>
      <c r="W2" s="130">
        <f>IFERROR(Q2*U2,"")</f>
        <v>0</v>
      </c>
      <c r="X2" s="131">
        <f>IFERROR(R2*U2,"")</f>
        <v>0</v>
      </c>
      <c r="Y2" s="131">
        <f>IFERROR(S2*U2,"")</f>
        <v>0</v>
      </c>
      <c r="Z2" s="131">
        <f>V2-W2</f>
        <v>0</v>
      </c>
      <c r="AA2" s="142"/>
      <c r="AB2" s="47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="4" customFormat="1" ht="19" customHeight="1" spans="1:67">
      <c r="A3" s="93">
        <f>ROW()-1</f>
        <v>2</v>
      </c>
      <c r="B3" s="94">
        <v>230</v>
      </c>
      <c r="C3" s="13" t="s">
        <v>42</v>
      </c>
      <c r="D3" s="95" t="s">
        <v>132</v>
      </c>
      <c r="E3" s="96" t="s">
        <v>133</v>
      </c>
      <c r="F3" s="99" t="s">
        <v>167</v>
      </c>
      <c r="G3" s="98" t="s">
        <v>168</v>
      </c>
      <c r="H3" s="16"/>
      <c r="I3" s="111" t="str">
        <f>C3&amp;F3</f>
        <v>W1342SLT0002808</v>
      </c>
      <c r="J3" s="48"/>
      <c r="K3" s="112">
        <v>1054.872</v>
      </c>
      <c r="L3" s="16">
        <f>Q3-P3</f>
        <v>6</v>
      </c>
      <c r="M3" s="69"/>
      <c r="N3" s="69"/>
      <c r="O3" s="69"/>
      <c r="P3" s="113">
        <v>214</v>
      </c>
      <c r="Q3" s="126">
        <f>VLOOKUP(I3,[3]数据!$A$12919:$E$12945,5,0)</f>
        <v>220</v>
      </c>
      <c r="R3" s="127" t="str">
        <f>IF(P3&gt;Q3,P3-Q3,"0")</f>
        <v>0</v>
      </c>
      <c r="S3" s="127">
        <f>IF(P3&lt;Q3,P3-Q3,"0")</f>
        <v>-6</v>
      </c>
      <c r="T3" s="132"/>
      <c r="U3" s="129"/>
      <c r="V3" s="130">
        <f>IFERROR(P3*U3,"")</f>
        <v>0</v>
      </c>
      <c r="W3" s="130">
        <f>IFERROR(Q3*U3,"")</f>
        <v>0</v>
      </c>
      <c r="X3" s="131">
        <f>IFERROR(R3*U3,"")</f>
        <v>0</v>
      </c>
      <c r="Y3" s="131">
        <f>IFERROR(S3*U3,"")</f>
        <v>0</v>
      </c>
      <c r="Z3" s="131">
        <f>V3-W3</f>
        <v>0</v>
      </c>
      <c r="AA3" s="142"/>
      <c r="AB3" s="47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="4" customFormat="1" ht="19" customHeight="1" spans="1:67">
      <c r="A4" s="93">
        <f>ROW()-1</f>
        <v>3</v>
      </c>
      <c r="B4" s="94">
        <v>230</v>
      </c>
      <c r="C4" s="13" t="s">
        <v>42</v>
      </c>
      <c r="D4" s="95" t="s">
        <v>132</v>
      </c>
      <c r="E4" s="96" t="s">
        <v>133</v>
      </c>
      <c r="F4" s="100" t="s">
        <v>169</v>
      </c>
      <c r="G4" s="100" t="s">
        <v>170</v>
      </c>
      <c r="H4" s="16"/>
      <c r="I4" s="111" t="str">
        <f>C4&amp;F4</f>
        <v>W1342SLT0002847</v>
      </c>
      <c r="J4" s="48"/>
      <c r="K4" s="114">
        <v>0</v>
      </c>
      <c r="L4" s="16">
        <f>Q4-P4</f>
        <v>11</v>
      </c>
      <c r="M4" s="69"/>
      <c r="N4" s="69"/>
      <c r="O4" s="69"/>
      <c r="P4" s="113">
        <v>108</v>
      </c>
      <c r="Q4" s="126">
        <f>VLOOKUP(I4,[3]数据!$A$12919:$E$12945,5,0)</f>
        <v>119</v>
      </c>
      <c r="R4" s="127" t="str">
        <f>IF(P4&gt;Q4,P4-Q4,"0")</f>
        <v>0</v>
      </c>
      <c r="S4" s="127">
        <f>IF(P4&lt;Q4,P4-Q4,"0")</f>
        <v>-11</v>
      </c>
      <c r="T4" s="133"/>
      <c r="U4" s="129"/>
      <c r="V4" s="130">
        <f>IFERROR(P4*U4,"")</f>
        <v>0</v>
      </c>
      <c r="W4" s="130">
        <f>IFERROR(Q4*U4,"")</f>
        <v>0</v>
      </c>
      <c r="X4" s="131">
        <f>IFERROR(R4*U4,"")</f>
        <v>0</v>
      </c>
      <c r="Y4" s="131">
        <f>IFERROR(S4*U4,"")</f>
        <v>0</v>
      </c>
      <c r="Z4" s="131">
        <f>V4-W4</f>
        <v>0</v>
      </c>
      <c r="AA4" s="142"/>
      <c r="AB4" s="47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="4" customFormat="1" ht="19" customHeight="1" spans="1:67">
      <c r="A5" s="93">
        <f>ROW()-1</f>
        <v>4</v>
      </c>
      <c r="B5" s="94">
        <v>230</v>
      </c>
      <c r="C5" s="13" t="s">
        <v>42</v>
      </c>
      <c r="D5" s="95" t="s">
        <v>132</v>
      </c>
      <c r="E5" s="96" t="s">
        <v>133</v>
      </c>
      <c r="F5" s="101" t="s">
        <v>171</v>
      </c>
      <c r="G5" s="101" t="s">
        <v>172</v>
      </c>
      <c r="H5" s="16"/>
      <c r="I5" s="111" t="str">
        <f>C5&amp;F5</f>
        <v>W1342SLT0002851</v>
      </c>
      <c r="J5" s="48"/>
      <c r="K5" s="114">
        <v>0</v>
      </c>
      <c r="L5" s="16">
        <f>Q5-P5</f>
        <v>12</v>
      </c>
      <c r="M5" s="69"/>
      <c r="N5" s="69"/>
      <c r="O5" s="69"/>
      <c r="P5" s="113">
        <v>108</v>
      </c>
      <c r="Q5" s="126">
        <f>VLOOKUP(I5,[3]数据!$A$12919:$E$12945,5,0)</f>
        <v>120</v>
      </c>
      <c r="R5" s="127" t="str">
        <f>IF(P5&gt;Q5,P5-Q5,"0")</f>
        <v>0</v>
      </c>
      <c r="S5" s="127">
        <f>IF(P5&lt;Q5,P5-Q5,"0")</f>
        <v>-12</v>
      </c>
      <c r="T5" s="133"/>
      <c r="U5" s="129"/>
      <c r="V5" s="130">
        <f>IFERROR(P5*U5,"")</f>
        <v>0</v>
      </c>
      <c r="W5" s="130">
        <f>IFERROR(Q5*U5,"")</f>
        <v>0</v>
      </c>
      <c r="X5" s="131">
        <f>IFERROR(R5*U5,"")</f>
        <v>0</v>
      </c>
      <c r="Y5" s="131">
        <f>IFERROR(S5*U5,"")</f>
        <v>0</v>
      </c>
      <c r="Z5" s="131">
        <f>V5-W5</f>
        <v>0</v>
      </c>
      <c r="AA5" s="142"/>
      <c r="AB5" s="47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="4" customFormat="1" ht="19" customHeight="1" spans="1:67">
      <c r="A6" s="93">
        <f>ROW()-1</f>
        <v>5</v>
      </c>
      <c r="B6" s="94">
        <v>230</v>
      </c>
      <c r="C6" s="13" t="s">
        <v>42</v>
      </c>
      <c r="D6" s="95" t="s">
        <v>132</v>
      </c>
      <c r="E6" s="96" t="s">
        <v>133</v>
      </c>
      <c r="F6" s="100" t="s">
        <v>173</v>
      </c>
      <c r="G6" s="102" t="s">
        <v>174</v>
      </c>
      <c r="H6" s="16"/>
      <c r="I6" s="111" t="str">
        <f>C6&amp;F6</f>
        <v>W1342BFA0000859</v>
      </c>
      <c r="J6" s="48"/>
      <c r="K6" s="114"/>
      <c r="L6" s="16">
        <f>Q6-P6</f>
        <v>30</v>
      </c>
      <c r="M6" s="69"/>
      <c r="N6" s="69"/>
      <c r="O6" s="69"/>
      <c r="P6" s="113">
        <v>970</v>
      </c>
      <c r="Q6" s="126">
        <f>VLOOKUP(I6,[3]数据!$A$12919:$E$12945,5,0)</f>
        <v>1000</v>
      </c>
      <c r="R6" s="127" t="str">
        <f>IF(P6&gt;Q6,P6-Q6,"0")</f>
        <v>0</v>
      </c>
      <c r="S6" s="127">
        <f>IF(P6&lt;Q6,P6-Q6,"0")</f>
        <v>-30</v>
      </c>
      <c r="T6" s="133"/>
      <c r="U6" s="129"/>
      <c r="V6" s="130">
        <f>IFERROR(P6*U6,"")</f>
        <v>0</v>
      </c>
      <c r="W6" s="130">
        <f>IFERROR(Q6*U6,"")</f>
        <v>0</v>
      </c>
      <c r="X6" s="131">
        <f>IFERROR(R6*U6,"")</f>
        <v>0</v>
      </c>
      <c r="Y6" s="131">
        <f>IFERROR(S6*U6,"")</f>
        <v>0</v>
      </c>
      <c r="Z6" s="131">
        <f>V6-W6</f>
        <v>0</v>
      </c>
      <c r="AA6" s="142"/>
      <c r="AB6" s="47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="4" customFormat="1" ht="19" customHeight="1" spans="1:67">
      <c r="A7" s="93">
        <f>ROW()-1</f>
        <v>6</v>
      </c>
      <c r="B7" s="94">
        <v>230</v>
      </c>
      <c r="C7" s="13" t="s">
        <v>42</v>
      </c>
      <c r="D7" s="95" t="s">
        <v>132</v>
      </c>
      <c r="E7" s="96" t="s">
        <v>133</v>
      </c>
      <c r="F7" s="101" t="s">
        <v>175</v>
      </c>
      <c r="G7" s="101" t="s">
        <v>176</v>
      </c>
      <c r="H7" s="16"/>
      <c r="I7" s="111" t="str">
        <f>C7&amp;F7</f>
        <v>W1342BFA0000861</v>
      </c>
      <c r="J7" s="48"/>
      <c r="K7" s="114">
        <v>499</v>
      </c>
      <c r="L7" s="16">
        <f>Q7-P7</f>
        <v>10</v>
      </c>
      <c r="M7" s="69"/>
      <c r="N7" s="69"/>
      <c r="O7" s="69"/>
      <c r="P7" s="113">
        <v>210</v>
      </c>
      <c r="Q7" s="126">
        <f>VLOOKUP(I7,[3]数据!$A$12919:$E$12945,5,0)</f>
        <v>220</v>
      </c>
      <c r="R7" s="127" t="str">
        <f>IF(P7&gt;Q7,P7-Q7,"0")</f>
        <v>0</v>
      </c>
      <c r="S7" s="127">
        <f>IF(P7&lt;Q7,P7-Q7,"0")</f>
        <v>-10</v>
      </c>
      <c r="T7" s="133"/>
      <c r="U7" s="129"/>
      <c r="V7" s="130">
        <f>IFERROR(P7*U7,"")</f>
        <v>0</v>
      </c>
      <c r="W7" s="130">
        <f>IFERROR(Q7*U7,"")</f>
        <v>0</v>
      </c>
      <c r="X7" s="131">
        <f>IFERROR(R7*U7,"")</f>
        <v>0</v>
      </c>
      <c r="Y7" s="131">
        <f>IFERROR(S7*U7,"")</f>
        <v>0</v>
      </c>
      <c r="Z7" s="131">
        <f>V7-W7</f>
        <v>0</v>
      </c>
      <c r="AA7" s="142"/>
      <c r="AB7" s="47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="4" customFormat="1" ht="19" customHeight="1" spans="1:67">
      <c r="A8" s="93">
        <f>ROW()-1</f>
        <v>7</v>
      </c>
      <c r="B8" s="94">
        <v>230</v>
      </c>
      <c r="C8" s="13" t="s">
        <v>42</v>
      </c>
      <c r="D8" s="95" t="s">
        <v>132</v>
      </c>
      <c r="E8" s="96" t="s">
        <v>133</v>
      </c>
      <c r="F8" s="101" t="s">
        <v>177</v>
      </c>
      <c r="G8" s="101" t="s">
        <v>178</v>
      </c>
      <c r="H8" s="16"/>
      <c r="I8" s="111" t="str">
        <f>C8&amp;F8</f>
        <v>W1342SHT0013388</v>
      </c>
      <c r="J8" s="48"/>
      <c r="K8" s="114">
        <v>0</v>
      </c>
      <c r="L8" s="16">
        <f>Q8-P8</f>
        <v>0</v>
      </c>
      <c r="M8" s="69"/>
      <c r="N8" s="69"/>
      <c r="O8" s="69"/>
      <c r="P8" s="113">
        <v>80</v>
      </c>
      <c r="Q8" s="126">
        <f>VLOOKUP(I8,[3]数据!$A$12919:$E$12945,5,0)</f>
        <v>80</v>
      </c>
      <c r="R8" s="127" t="str">
        <f>IF(P8&gt;Q8,P8-Q8,"0")</f>
        <v>0</v>
      </c>
      <c r="S8" s="127" t="str">
        <f>IF(P8&lt;Q8,P8-Q8,"0")</f>
        <v>0</v>
      </c>
      <c r="T8" s="133" t="s">
        <v>179</v>
      </c>
      <c r="U8" s="129"/>
      <c r="V8" s="130">
        <f>IFERROR(P8*U8,"")</f>
        <v>0</v>
      </c>
      <c r="W8" s="130">
        <f>IFERROR(Q8*U8,"")</f>
        <v>0</v>
      </c>
      <c r="X8" s="131">
        <f>IFERROR(R8*U8,"")</f>
        <v>0</v>
      </c>
      <c r="Y8" s="131">
        <f>IFERROR(S8*U8,"")</f>
        <v>0</v>
      </c>
      <c r="Z8" s="131">
        <f>V8-W8</f>
        <v>0</v>
      </c>
      <c r="AA8" s="142"/>
      <c r="AB8" s="47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="4" customFormat="1" ht="19" customHeight="1" spans="1:67">
      <c r="A9" s="93">
        <f>ROW()-1</f>
        <v>8</v>
      </c>
      <c r="B9" s="94">
        <v>230</v>
      </c>
      <c r="C9" s="13" t="s">
        <v>42</v>
      </c>
      <c r="D9" s="95" t="s">
        <v>132</v>
      </c>
      <c r="E9" s="96" t="s">
        <v>133</v>
      </c>
      <c r="F9" s="101" t="s">
        <v>180</v>
      </c>
      <c r="G9" s="101" t="s">
        <v>181</v>
      </c>
      <c r="H9" s="16"/>
      <c r="I9" s="111" t="str">
        <f>C9&amp;F9</f>
        <v>W1342SHT0013389</v>
      </c>
      <c r="J9" s="48"/>
      <c r="K9" s="114">
        <v>0</v>
      </c>
      <c r="L9" s="16">
        <f>Q9-P9</f>
        <v>72</v>
      </c>
      <c r="M9" s="69"/>
      <c r="N9" s="69"/>
      <c r="O9" s="69"/>
      <c r="P9" s="113">
        <v>8</v>
      </c>
      <c r="Q9" s="126">
        <f>VLOOKUP(I9,[3]数据!$A$12919:$E$12945,5,0)</f>
        <v>80</v>
      </c>
      <c r="R9" s="127" t="str">
        <f>IF(P9&gt;Q9,P9-Q9,"0")</f>
        <v>0</v>
      </c>
      <c r="S9" s="127">
        <f>IF(P9&lt;Q9,P9-Q9,"0")</f>
        <v>-72</v>
      </c>
      <c r="T9" s="133"/>
      <c r="U9" s="129"/>
      <c r="V9" s="130">
        <f>IFERROR(P9*U9,"")</f>
        <v>0</v>
      </c>
      <c r="W9" s="130">
        <f>IFERROR(Q9*U9,"")</f>
        <v>0</v>
      </c>
      <c r="X9" s="131">
        <f>IFERROR(R9*U9,"")</f>
        <v>0</v>
      </c>
      <c r="Y9" s="131">
        <f>IFERROR(S9*U9,"")</f>
        <v>0</v>
      </c>
      <c r="Z9" s="131">
        <f>V9-W9</f>
        <v>0</v>
      </c>
      <c r="AA9" s="142"/>
      <c r="AB9" s="47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="4" customFormat="1" ht="19" customHeight="1" spans="1:67">
      <c r="A10" s="93">
        <f t="shared" ref="A10:A58" si="0">ROW()-1</f>
        <v>9</v>
      </c>
      <c r="B10" s="94">
        <v>230</v>
      </c>
      <c r="C10" s="69" t="s">
        <v>42</v>
      </c>
      <c r="D10" s="16" t="s">
        <v>132</v>
      </c>
      <c r="E10" s="69" t="s">
        <v>133</v>
      </c>
      <c r="F10" s="103" t="s">
        <v>182</v>
      </c>
      <c r="G10" s="104" t="s">
        <v>183</v>
      </c>
      <c r="H10" s="16"/>
      <c r="I10" s="111" t="str">
        <f t="shared" ref="I10:I58" si="1">C10&amp;F10</f>
        <v>W1342SCS0007041</v>
      </c>
      <c r="J10" s="48"/>
      <c r="K10" s="115"/>
      <c r="L10" s="16">
        <f t="shared" ref="L10:L26" si="2">Q10-P10</f>
        <v>9</v>
      </c>
      <c r="M10" s="69"/>
      <c r="N10" s="69"/>
      <c r="O10" s="69"/>
      <c r="P10" s="113">
        <v>0</v>
      </c>
      <c r="Q10" s="126">
        <f>VLOOKUP(I10,[3]数据!$A$12919:$E$12945,5,0)</f>
        <v>9</v>
      </c>
      <c r="R10" s="127" t="str">
        <f t="shared" ref="R10:R58" si="3">IF(P10&gt;Q10,P10-Q10,"0")</f>
        <v>0</v>
      </c>
      <c r="S10" s="127">
        <f t="shared" ref="S10:S58" si="4">IF(P10&lt;Q10,P10-Q10,"0")</f>
        <v>-9</v>
      </c>
      <c r="T10" s="133"/>
      <c r="U10" s="129"/>
      <c r="V10" s="130">
        <f t="shared" ref="V10:V58" si="5">IFERROR(P10*U10,"")</f>
        <v>0</v>
      </c>
      <c r="W10" s="130">
        <f t="shared" ref="W10:W58" si="6">IFERROR(Q10*U10,"")</f>
        <v>0</v>
      </c>
      <c r="X10" s="131">
        <f t="shared" ref="X10:X58" si="7">IFERROR(R10*U10,"")</f>
        <v>0</v>
      </c>
      <c r="Y10" s="131">
        <f t="shared" ref="Y10:Y58" si="8">IFERROR(S10*U10,"")</f>
        <v>0</v>
      </c>
      <c r="Z10" s="131">
        <f t="shared" ref="Z10:Z58" si="9">V10-W10</f>
        <v>0</v>
      </c>
      <c r="AA10" s="142"/>
      <c r="AB10" s="47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="4" customFormat="1" ht="19" customHeight="1" spans="1:67">
      <c r="A11" s="93">
        <f t="shared" si="0"/>
        <v>10</v>
      </c>
      <c r="B11" s="94">
        <v>230</v>
      </c>
      <c r="C11" s="69" t="s">
        <v>42</v>
      </c>
      <c r="D11" s="16" t="s">
        <v>132</v>
      </c>
      <c r="E11" s="69" t="s">
        <v>133</v>
      </c>
      <c r="F11" s="103" t="s">
        <v>184</v>
      </c>
      <c r="G11" s="104" t="s">
        <v>185</v>
      </c>
      <c r="H11" s="16"/>
      <c r="I11" s="111" t="str">
        <f t="shared" si="1"/>
        <v>W1342SLT0002807</v>
      </c>
      <c r="J11" s="48"/>
      <c r="K11" s="115"/>
      <c r="L11" s="16">
        <f t="shared" si="2"/>
        <v>50</v>
      </c>
      <c r="M11" s="69"/>
      <c r="N11" s="69"/>
      <c r="O11" s="69"/>
      <c r="P11" s="113">
        <v>0</v>
      </c>
      <c r="Q11" s="126">
        <f>VLOOKUP(I11,[3]数据!$A$12919:$E$12945,5,0)</f>
        <v>50</v>
      </c>
      <c r="R11" s="127" t="str">
        <f t="shared" si="3"/>
        <v>0</v>
      </c>
      <c r="S11" s="127">
        <f t="shared" si="4"/>
        <v>-50</v>
      </c>
      <c r="T11" s="133"/>
      <c r="U11" s="129"/>
      <c r="V11" s="130">
        <f t="shared" si="5"/>
        <v>0</v>
      </c>
      <c r="W11" s="130">
        <f t="shared" si="6"/>
        <v>0</v>
      </c>
      <c r="X11" s="131">
        <f t="shared" si="7"/>
        <v>0</v>
      </c>
      <c r="Y11" s="131">
        <f t="shared" si="8"/>
        <v>0</v>
      </c>
      <c r="Z11" s="131">
        <f t="shared" si="9"/>
        <v>0</v>
      </c>
      <c r="AA11" s="142"/>
      <c r="AB11" s="47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="4" customFormat="1" ht="19" customHeight="1" spans="1:67">
      <c r="A12" s="93">
        <f t="shared" si="0"/>
        <v>11</v>
      </c>
      <c r="B12" s="94">
        <v>230</v>
      </c>
      <c r="C12" s="69" t="s">
        <v>42</v>
      </c>
      <c r="D12" s="16" t="s">
        <v>132</v>
      </c>
      <c r="E12" s="69" t="s">
        <v>133</v>
      </c>
      <c r="F12" s="103" t="s">
        <v>186</v>
      </c>
      <c r="G12" s="104" t="s">
        <v>187</v>
      </c>
      <c r="H12" s="16"/>
      <c r="I12" s="111" t="str">
        <f t="shared" si="1"/>
        <v>W1342slt0002848</v>
      </c>
      <c r="J12" s="48"/>
      <c r="K12" s="116"/>
      <c r="L12" s="16">
        <f t="shared" si="2"/>
        <v>37</v>
      </c>
      <c r="M12" s="69"/>
      <c r="N12" s="69"/>
      <c r="O12" s="69"/>
      <c r="P12" s="113">
        <v>0</v>
      </c>
      <c r="Q12" s="126">
        <f>VLOOKUP(I12,[3]数据!$A$12919:$E$12945,5,0)</f>
        <v>37</v>
      </c>
      <c r="R12" s="127" t="str">
        <f t="shared" si="3"/>
        <v>0</v>
      </c>
      <c r="S12" s="127">
        <f t="shared" si="4"/>
        <v>-37</v>
      </c>
      <c r="T12" s="133"/>
      <c r="U12" s="129"/>
      <c r="V12" s="130">
        <f t="shared" si="5"/>
        <v>0</v>
      </c>
      <c r="W12" s="130">
        <f t="shared" si="6"/>
        <v>0</v>
      </c>
      <c r="X12" s="131">
        <f t="shared" si="7"/>
        <v>0</v>
      </c>
      <c r="Y12" s="131">
        <f t="shared" si="8"/>
        <v>0</v>
      </c>
      <c r="Z12" s="131">
        <f t="shared" si="9"/>
        <v>0</v>
      </c>
      <c r="AA12" s="142"/>
      <c r="AB12" s="47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="4" customFormat="1" ht="19" customHeight="1" spans="1:67">
      <c r="A13" s="93">
        <f t="shared" si="0"/>
        <v>12</v>
      </c>
      <c r="B13" s="94">
        <v>230</v>
      </c>
      <c r="C13" s="69" t="s">
        <v>42</v>
      </c>
      <c r="D13" s="16" t="s">
        <v>132</v>
      </c>
      <c r="E13" s="69" t="s">
        <v>133</v>
      </c>
      <c r="F13" s="103" t="s">
        <v>188</v>
      </c>
      <c r="G13" s="104" t="s">
        <v>189</v>
      </c>
      <c r="H13" s="16"/>
      <c r="I13" s="111" t="str">
        <f t="shared" si="1"/>
        <v>W1342TST0000012</v>
      </c>
      <c r="J13" s="48"/>
      <c r="K13" s="116"/>
      <c r="L13" s="16">
        <f t="shared" si="2"/>
        <v>425.4124</v>
      </c>
      <c r="M13" s="69"/>
      <c r="N13" s="69"/>
      <c r="O13" s="69"/>
      <c r="P13" s="113">
        <v>0</v>
      </c>
      <c r="Q13" s="126">
        <f>VLOOKUP(I13,[3]数据!$A$12919:$E$12945,5,0)</f>
        <v>425.4124</v>
      </c>
      <c r="R13" s="127" t="str">
        <f t="shared" si="3"/>
        <v>0</v>
      </c>
      <c r="S13" s="127">
        <f t="shared" si="4"/>
        <v>-425.4124</v>
      </c>
      <c r="T13" s="133" t="s">
        <v>190</v>
      </c>
      <c r="U13" s="129"/>
      <c r="V13" s="130">
        <f t="shared" si="5"/>
        <v>0</v>
      </c>
      <c r="W13" s="130">
        <f t="shared" si="6"/>
        <v>0</v>
      </c>
      <c r="X13" s="131">
        <f t="shared" si="7"/>
        <v>0</v>
      </c>
      <c r="Y13" s="131">
        <f t="shared" si="8"/>
        <v>0</v>
      </c>
      <c r="Z13" s="131">
        <f t="shared" si="9"/>
        <v>0</v>
      </c>
      <c r="AA13" s="142"/>
      <c r="AB13" s="47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="4" customFormat="1" ht="19" customHeight="1" spans="1:67">
      <c r="A14" s="93">
        <f t="shared" si="0"/>
        <v>13</v>
      </c>
      <c r="B14" s="94">
        <v>230</v>
      </c>
      <c r="C14" s="69" t="s">
        <v>42</v>
      </c>
      <c r="D14" s="16" t="s">
        <v>132</v>
      </c>
      <c r="E14" s="69" t="s">
        <v>133</v>
      </c>
      <c r="F14" s="103" t="s">
        <v>191</v>
      </c>
      <c r="G14" s="104" t="s">
        <v>192</v>
      </c>
      <c r="H14" s="16"/>
      <c r="I14" s="111" t="str">
        <f t="shared" si="1"/>
        <v>W1342TST0000024</v>
      </c>
      <c r="J14" s="48"/>
      <c r="K14" s="116"/>
      <c r="L14" s="16">
        <f t="shared" si="2"/>
        <v>53.214</v>
      </c>
      <c r="M14" s="69"/>
      <c r="N14" s="69"/>
      <c r="O14" s="69"/>
      <c r="P14" s="113">
        <v>0</v>
      </c>
      <c r="Q14" s="126">
        <f>VLOOKUP(I14,[3]数据!$A$12919:$E$12945,5,0)</f>
        <v>53.214</v>
      </c>
      <c r="R14" s="127" t="str">
        <f t="shared" si="3"/>
        <v>0</v>
      </c>
      <c r="S14" s="127">
        <f t="shared" si="4"/>
        <v>-53.214</v>
      </c>
      <c r="T14" s="134" t="s">
        <v>193</v>
      </c>
      <c r="U14" s="129"/>
      <c r="V14" s="130">
        <f t="shared" si="5"/>
        <v>0</v>
      </c>
      <c r="W14" s="130">
        <f t="shared" si="6"/>
        <v>0</v>
      </c>
      <c r="X14" s="131">
        <f t="shared" si="7"/>
        <v>0</v>
      </c>
      <c r="Y14" s="131">
        <f t="shared" si="8"/>
        <v>0</v>
      </c>
      <c r="Z14" s="131">
        <f t="shared" si="9"/>
        <v>0</v>
      </c>
      <c r="AA14" s="142"/>
      <c r="AB14" s="47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="4" customFormat="1" ht="19" customHeight="1" spans="1:67">
      <c r="A15" s="93">
        <f t="shared" si="0"/>
        <v>14</v>
      </c>
      <c r="B15" s="94">
        <v>230</v>
      </c>
      <c r="C15" s="69" t="s">
        <v>42</v>
      </c>
      <c r="D15" s="16" t="s">
        <v>132</v>
      </c>
      <c r="E15" s="69" t="s">
        <v>133</v>
      </c>
      <c r="F15" s="103" t="s">
        <v>194</v>
      </c>
      <c r="G15" s="104" t="s">
        <v>189</v>
      </c>
      <c r="H15" s="16"/>
      <c r="I15" s="111" t="str">
        <f t="shared" si="1"/>
        <v>W1342TST0000034</v>
      </c>
      <c r="J15" s="48"/>
      <c r="K15" s="116"/>
      <c r="L15" s="16">
        <f t="shared" si="2"/>
        <v>3</v>
      </c>
      <c r="M15" s="69"/>
      <c r="N15" s="69"/>
      <c r="O15" s="69"/>
      <c r="P15" s="113">
        <v>0</v>
      </c>
      <c r="Q15" s="126">
        <f>VLOOKUP(I15,[3]数据!$A$12919:$E$12945,5,0)</f>
        <v>3</v>
      </c>
      <c r="R15" s="127" t="str">
        <f t="shared" si="3"/>
        <v>0</v>
      </c>
      <c r="S15" s="127">
        <f t="shared" si="4"/>
        <v>-3</v>
      </c>
      <c r="T15" s="135"/>
      <c r="U15" s="129"/>
      <c r="V15" s="130">
        <f t="shared" si="5"/>
        <v>0</v>
      </c>
      <c r="W15" s="130">
        <f t="shared" si="6"/>
        <v>0</v>
      </c>
      <c r="X15" s="131">
        <f t="shared" si="7"/>
        <v>0</v>
      </c>
      <c r="Y15" s="131">
        <f t="shared" si="8"/>
        <v>0</v>
      </c>
      <c r="Z15" s="131">
        <f t="shared" si="9"/>
        <v>0</v>
      </c>
      <c r="AA15" s="142"/>
      <c r="AB15" s="47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="4" customFormat="1" ht="19" customHeight="1" spans="1:67">
      <c r="A16" s="93">
        <f t="shared" si="0"/>
        <v>15</v>
      </c>
      <c r="B16" s="94">
        <v>230</v>
      </c>
      <c r="C16" s="69" t="s">
        <v>42</v>
      </c>
      <c r="D16" s="16" t="s">
        <v>132</v>
      </c>
      <c r="E16" s="69" t="s">
        <v>133</v>
      </c>
      <c r="F16" s="103" t="s">
        <v>195</v>
      </c>
      <c r="G16" s="104" t="s">
        <v>196</v>
      </c>
      <c r="H16" s="16"/>
      <c r="I16" s="111" t="str">
        <f t="shared" si="1"/>
        <v>W1342TST0000040</v>
      </c>
      <c r="J16" s="48"/>
      <c r="K16" s="116"/>
      <c r="L16" s="16">
        <f t="shared" si="2"/>
        <v>75.413</v>
      </c>
      <c r="M16" s="69"/>
      <c r="N16" s="69"/>
      <c r="O16" s="69"/>
      <c r="P16" s="113">
        <v>0</v>
      </c>
      <c r="Q16" s="126">
        <f>VLOOKUP(I16,[3]数据!$A$12919:$E$12945,5,0)</f>
        <v>75.413</v>
      </c>
      <c r="R16" s="127" t="str">
        <f t="shared" si="3"/>
        <v>0</v>
      </c>
      <c r="S16" s="127">
        <f t="shared" si="4"/>
        <v>-75.413</v>
      </c>
      <c r="T16" s="135"/>
      <c r="U16" s="129"/>
      <c r="V16" s="130">
        <f t="shared" si="5"/>
        <v>0</v>
      </c>
      <c r="W16" s="130">
        <f t="shared" si="6"/>
        <v>0</v>
      </c>
      <c r="X16" s="131">
        <f t="shared" si="7"/>
        <v>0</v>
      </c>
      <c r="Y16" s="131">
        <f t="shared" si="8"/>
        <v>0</v>
      </c>
      <c r="Z16" s="131">
        <f t="shared" si="9"/>
        <v>0</v>
      </c>
      <c r="AA16" s="142"/>
      <c r="AB16" s="47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="4" customFormat="1" ht="19" customHeight="1" spans="1:67">
      <c r="A17" s="93">
        <f t="shared" si="0"/>
        <v>16</v>
      </c>
      <c r="B17" s="94">
        <v>230</v>
      </c>
      <c r="C17" s="69" t="s">
        <v>42</v>
      </c>
      <c r="D17" s="16" t="s">
        <v>132</v>
      </c>
      <c r="E17" s="69" t="s">
        <v>133</v>
      </c>
      <c r="F17" s="103" t="s">
        <v>197</v>
      </c>
      <c r="G17" s="104" t="s">
        <v>198</v>
      </c>
      <c r="H17" s="16"/>
      <c r="I17" s="111" t="str">
        <f t="shared" si="1"/>
        <v>W1342TST0000056</v>
      </c>
      <c r="J17" s="48"/>
      <c r="K17" s="116"/>
      <c r="L17" s="16">
        <f t="shared" si="2"/>
        <v>61.07</v>
      </c>
      <c r="M17" s="69"/>
      <c r="N17" s="69"/>
      <c r="O17" s="69"/>
      <c r="P17" s="113">
        <v>0</v>
      </c>
      <c r="Q17" s="126">
        <f>VLOOKUP(I17,[3]数据!$A$12919:$E$12945,5,0)</f>
        <v>61.07</v>
      </c>
      <c r="R17" s="127" t="str">
        <f t="shared" si="3"/>
        <v>0</v>
      </c>
      <c r="S17" s="127">
        <f t="shared" si="4"/>
        <v>-61.07</v>
      </c>
      <c r="T17" s="135"/>
      <c r="U17" s="129"/>
      <c r="V17" s="130">
        <f t="shared" si="5"/>
        <v>0</v>
      </c>
      <c r="W17" s="130">
        <f t="shared" si="6"/>
        <v>0</v>
      </c>
      <c r="X17" s="131">
        <f t="shared" si="7"/>
        <v>0</v>
      </c>
      <c r="Y17" s="131">
        <f t="shared" si="8"/>
        <v>0</v>
      </c>
      <c r="Z17" s="131">
        <f t="shared" si="9"/>
        <v>0</v>
      </c>
      <c r="AA17" s="142"/>
      <c r="AB17" s="47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="4" customFormat="1" ht="19" customHeight="1" spans="1:67">
      <c r="A18" s="93">
        <f t="shared" si="0"/>
        <v>17</v>
      </c>
      <c r="B18" s="94">
        <v>230</v>
      </c>
      <c r="C18" s="69" t="s">
        <v>42</v>
      </c>
      <c r="D18" s="16" t="s">
        <v>132</v>
      </c>
      <c r="E18" s="69" t="s">
        <v>133</v>
      </c>
      <c r="F18" s="103" t="s">
        <v>199</v>
      </c>
      <c r="G18" s="104" t="s">
        <v>192</v>
      </c>
      <c r="H18" s="16"/>
      <c r="I18" s="111" t="str">
        <f t="shared" si="1"/>
        <v>W1342TST0000777</v>
      </c>
      <c r="J18" s="48"/>
      <c r="K18" s="116"/>
      <c r="L18" s="16">
        <f t="shared" si="2"/>
        <v>15.4482</v>
      </c>
      <c r="M18" s="69"/>
      <c r="N18" s="69"/>
      <c r="O18" s="69"/>
      <c r="P18" s="113">
        <v>0</v>
      </c>
      <c r="Q18" s="126">
        <f>VLOOKUP(I18,[3]数据!$A$12919:$E$12945,5,0)</f>
        <v>15.4482</v>
      </c>
      <c r="R18" s="127" t="str">
        <f t="shared" si="3"/>
        <v>0</v>
      </c>
      <c r="S18" s="127">
        <f t="shared" si="4"/>
        <v>-15.4482</v>
      </c>
      <c r="T18" s="135"/>
      <c r="U18" s="129"/>
      <c r="V18" s="130">
        <f t="shared" si="5"/>
        <v>0</v>
      </c>
      <c r="W18" s="130">
        <f t="shared" si="6"/>
        <v>0</v>
      </c>
      <c r="X18" s="131">
        <f t="shared" si="7"/>
        <v>0</v>
      </c>
      <c r="Y18" s="131">
        <f t="shared" si="8"/>
        <v>0</v>
      </c>
      <c r="Z18" s="131">
        <f t="shared" si="9"/>
        <v>0</v>
      </c>
      <c r="AA18" s="142"/>
      <c r="AB18" s="47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="4" customFormat="1" ht="19" customHeight="1" spans="1:67">
      <c r="A19" s="93">
        <f t="shared" si="0"/>
        <v>18</v>
      </c>
      <c r="B19" s="94">
        <v>230</v>
      </c>
      <c r="C19" s="69" t="s">
        <v>42</v>
      </c>
      <c r="D19" s="16" t="s">
        <v>132</v>
      </c>
      <c r="E19" s="69" t="s">
        <v>133</v>
      </c>
      <c r="F19" s="103" t="s">
        <v>200</v>
      </c>
      <c r="G19" s="104" t="s">
        <v>201</v>
      </c>
      <c r="H19" s="16"/>
      <c r="I19" s="111" t="str">
        <f t="shared" si="1"/>
        <v>W1342TST0001789</v>
      </c>
      <c r="J19" s="48"/>
      <c r="K19" s="116"/>
      <c r="L19" s="16">
        <f t="shared" si="2"/>
        <v>46.8</v>
      </c>
      <c r="M19" s="69"/>
      <c r="N19" s="69"/>
      <c r="O19" s="69"/>
      <c r="P19" s="113">
        <v>0</v>
      </c>
      <c r="Q19" s="126">
        <f>VLOOKUP(I19,[3]数据!$A$12919:$E$12945,5,0)</f>
        <v>46.8</v>
      </c>
      <c r="R19" s="127" t="str">
        <f t="shared" si="3"/>
        <v>0</v>
      </c>
      <c r="S19" s="127">
        <f t="shared" si="4"/>
        <v>-46.8</v>
      </c>
      <c r="T19" s="135"/>
      <c r="U19" s="129"/>
      <c r="V19" s="130">
        <f t="shared" si="5"/>
        <v>0</v>
      </c>
      <c r="W19" s="130">
        <f t="shared" si="6"/>
        <v>0</v>
      </c>
      <c r="X19" s="131">
        <f t="shared" si="7"/>
        <v>0</v>
      </c>
      <c r="Y19" s="131">
        <f t="shared" si="8"/>
        <v>0</v>
      </c>
      <c r="Z19" s="131">
        <f t="shared" si="9"/>
        <v>0</v>
      </c>
      <c r="AA19" s="142"/>
      <c r="AB19" s="47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="4" customFormat="1" ht="19" customHeight="1" spans="1:67">
      <c r="A20" s="93">
        <f t="shared" si="0"/>
        <v>19</v>
      </c>
      <c r="B20" s="94">
        <v>230</v>
      </c>
      <c r="C20" s="69" t="s">
        <v>42</v>
      </c>
      <c r="D20" s="16" t="s">
        <v>132</v>
      </c>
      <c r="E20" s="69" t="s">
        <v>133</v>
      </c>
      <c r="F20" s="103" t="s">
        <v>202</v>
      </c>
      <c r="G20" s="104" t="s">
        <v>201</v>
      </c>
      <c r="H20" s="16"/>
      <c r="I20" s="111" t="str">
        <f t="shared" si="1"/>
        <v>W1342TST0001799</v>
      </c>
      <c r="J20" s="48"/>
      <c r="K20" s="116"/>
      <c r="L20" s="16">
        <f t="shared" si="2"/>
        <v>112.72</v>
      </c>
      <c r="M20" s="69"/>
      <c r="N20" s="69"/>
      <c r="O20" s="69"/>
      <c r="P20" s="113">
        <v>0</v>
      </c>
      <c r="Q20" s="126">
        <f>VLOOKUP(I20,[3]数据!$A$12919:$E$12945,5,0)</f>
        <v>112.72</v>
      </c>
      <c r="R20" s="127" t="str">
        <f t="shared" si="3"/>
        <v>0</v>
      </c>
      <c r="S20" s="127">
        <f t="shared" si="4"/>
        <v>-112.72</v>
      </c>
      <c r="T20" s="135"/>
      <c r="U20" s="129"/>
      <c r="V20" s="130">
        <f t="shared" si="5"/>
        <v>0</v>
      </c>
      <c r="W20" s="130">
        <f t="shared" si="6"/>
        <v>0</v>
      </c>
      <c r="X20" s="131">
        <f t="shared" si="7"/>
        <v>0</v>
      </c>
      <c r="Y20" s="131">
        <f t="shared" si="8"/>
        <v>0</v>
      </c>
      <c r="Z20" s="131">
        <f t="shared" si="9"/>
        <v>0</v>
      </c>
      <c r="AA20" s="142"/>
      <c r="AB20" s="47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="4" customFormat="1" ht="19" customHeight="1" spans="1:67">
      <c r="A21" s="93">
        <f t="shared" si="0"/>
        <v>20</v>
      </c>
      <c r="B21" s="94">
        <v>230</v>
      </c>
      <c r="C21" s="69" t="s">
        <v>42</v>
      </c>
      <c r="D21" s="16" t="s">
        <v>132</v>
      </c>
      <c r="E21" s="69" t="s">
        <v>133</v>
      </c>
      <c r="F21" s="103" t="s">
        <v>203</v>
      </c>
      <c r="G21" s="104" t="s">
        <v>198</v>
      </c>
      <c r="H21" s="16"/>
      <c r="I21" s="111" t="str">
        <f t="shared" si="1"/>
        <v>W1342TST0001808</v>
      </c>
      <c r="J21" s="48"/>
      <c r="K21" s="116"/>
      <c r="L21" s="16">
        <f t="shared" si="2"/>
        <v>167.648</v>
      </c>
      <c r="M21" s="69"/>
      <c r="N21" s="69"/>
      <c r="O21" s="69"/>
      <c r="P21" s="113">
        <v>0</v>
      </c>
      <c r="Q21" s="126">
        <f>VLOOKUP(I21,[3]数据!$A$12919:$E$12945,5,0)</f>
        <v>167.648</v>
      </c>
      <c r="R21" s="127" t="str">
        <f t="shared" si="3"/>
        <v>0</v>
      </c>
      <c r="S21" s="127">
        <f t="shared" si="4"/>
        <v>-167.648</v>
      </c>
      <c r="T21" s="136"/>
      <c r="U21" s="129"/>
      <c r="V21" s="130">
        <f t="shared" si="5"/>
        <v>0</v>
      </c>
      <c r="W21" s="130">
        <f t="shared" si="6"/>
        <v>0</v>
      </c>
      <c r="X21" s="131">
        <f t="shared" si="7"/>
        <v>0</v>
      </c>
      <c r="Y21" s="131">
        <f t="shared" si="8"/>
        <v>0</v>
      </c>
      <c r="Z21" s="131">
        <f t="shared" si="9"/>
        <v>0</v>
      </c>
      <c r="AA21" s="142"/>
      <c r="AB21" s="47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="4" customFormat="1" ht="19" customHeight="1" spans="1:67">
      <c r="A22" s="93">
        <f t="shared" si="0"/>
        <v>21</v>
      </c>
      <c r="B22" s="94">
        <v>230</v>
      </c>
      <c r="C22" s="69" t="s">
        <v>42</v>
      </c>
      <c r="D22" s="16" t="s">
        <v>132</v>
      </c>
      <c r="E22" s="69" t="s">
        <v>133</v>
      </c>
      <c r="F22" s="103" t="s">
        <v>204</v>
      </c>
      <c r="G22" s="104" t="s">
        <v>198</v>
      </c>
      <c r="H22" s="16"/>
      <c r="I22" s="111" t="str">
        <f t="shared" si="1"/>
        <v>W1342TST0001810</v>
      </c>
      <c r="J22" s="48"/>
      <c r="K22" s="116"/>
      <c r="L22" s="16">
        <f t="shared" si="2"/>
        <v>154</v>
      </c>
      <c r="M22" s="69"/>
      <c r="N22" s="69"/>
      <c r="O22" s="69"/>
      <c r="P22" s="113">
        <v>0</v>
      </c>
      <c r="Q22" s="126">
        <f>VLOOKUP(I22,[3]数据!$A$12919:$E$12945,5,0)</f>
        <v>154</v>
      </c>
      <c r="R22" s="127" t="str">
        <f t="shared" si="3"/>
        <v>0</v>
      </c>
      <c r="S22" s="127">
        <f t="shared" si="4"/>
        <v>-154</v>
      </c>
      <c r="T22" s="135"/>
      <c r="U22" s="129"/>
      <c r="V22" s="130">
        <f t="shared" si="5"/>
        <v>0</v>
      </c>
      <c r="W22" s="130">
        <f t="shared" si="6"/>
        <v>0</v>
      </c>
      <c r="X22" s="131">
        <f t="shared" si="7"/>
        <v>0</v>
      </c>
      <c r="Y22" s="131">
        <f t="shared" si="8"/>
        <v>0</v>
      </c>
      <c r="Z22" s="131">
        <f t="shared" si="9"/>
        <v>0</v>
      </c>
      <c r="AA22" s="142"/>
      <c r="AB22" s="47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="4" customFormat="1" ht="19" customHeight="1" spans="1:67">
      <c r="A23" s="93">
        <f t="shared" si="0"/>
        <v>22</v>
      </c>
      <c r="B23" s="94">
        <v>230</v>
      </c>
      <c r="C23" s="69" t="s">
        <v>42</v>
      </c>
      <c r="D23" s="16" t="s">
        <v>132</v>
      </c>
      <c r="E23" s="69" t="s">
        <v>133</v>
      </c>
      <c r="F23" s="103" t="s">
        <v>205</v>
      </c>
      <c r="G23" s="104" t="s">
        <v>206</v>
      </c>
      <c r="H23" s="16"/>
      <c r="I23" s="111" t="str">
        <f t="shared" si="1"/>
        <v>W1342SHT0011391</v>
      </c>
      <c r="J23" s="48"/>
      <c r="K23" s="116"/>
      <c r="L23" s="16">
        <f t="shared" si="2"/>
        <v>229</v>
      </c>
      <c r="M23" s="69"/>
      <c r="N23" s="69"/>
      <c r="O23" s="69"/>
      <c r="P23" s="113">
        <f>K23</f>
        <v>0</v>
      </c>
      <c r="Q23" s="126">
        <f>VLOOKUP(I23,[3]数据!$A$12919:$E$12945,5,0)</f>
        <v>229</v>
      </c>
      <c r="R23" s="127" t="str">
        <f t="shared" si="3"/>
        <v>0</v>
      </c>
      <c r="S23" s="127">
        <f t="shared" si="4"/>
        <v>-229</v>
      </c>
      <c r="T23" s="133"/>
      <c r="U23" s="129"/>
      <c r="V23" s="130">
        <f t="shared" si="5"/>
        <v>0</v>
      </c>
      <c r="W23" s="130">
        <f t="shared" si="6"/>
        <v>0</v>
      </c>
      <c r="X23" s="131">
        <f t="shared" si="7"/>
        <v>0</v>
      </c>
      <c r="Y23" s="131">
        <f t="shared" si="8"/>
        <v>0</v>
      </c>
      <c r="Z23" s="131">
        <f t="shared" si="9"/>
        <v>0</v>
      </c>
      <c r="AA23" s="142"/>
      <c r="AB23" s="47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="88" customFormat="1" ht="19" customHeight="1" spans="1:67">
      <c r="A24" s="93">
        <f t="shared" si="0"/>
        <v>23</v>
      </c>
      <c r="B24" s="94"/>
      <c r="C24" s="69"/>
      <c r="D24" s="64"/>
      <c r="E24" s="69"/>
      <c r="F24" s="105"/>
      <c r="G24" s="104" t="e">
        <f>VLOOKUP(F24,[2]零件成本10.26!$B$2:$C$7802,2,0)</f>
        <v>#N/A</v>
      </c>
      <c r="H24" s="64"/>
      <c r="I24" s="111" t="str">
        <f t="shared" si="1"/>
        <v/>
      </c>
      <c r="J24" s="64"/>
      <c r="K24" s="105"/>
      <c r="L24" s="16">
        <f t="shared" si="2"/>
        <v>0</v>
      </c>
      <c r="M24" s="69"/>
      <c r="N24" s="69"/>
      <c r="O24" s="69"/>
      <c r="P24" s="113">
        <f>K24</f>
        <v>0</v>
      </c>
      <c r="Q24" s="137"/>
      <c r="R24" s="127" t="str">
        <f t="shared" si="3"/>
        <v>0</v>
      </c>
      <c r="S24" s="127" t="str">
        <f t="shared" si="4"/>
        <v>0</v>
      </c>
      <c r="T24" s="133"/>
      <c r="U24" s="129"/>
      <c r="V24" s="130">
        <f t="shared" si="5"/>
        <v>0</v>
      </c>
      <c r="W24" s="130">
        <f t="shared" si="6"/>
        <v>0</v>
      </c>
      <c r="X24" s="131">
        <f t="shared" si="7"/>
        <v>0</v>
      </c>
      <c r="Y24" s="131">
        <f t="shared" si="8"/>
        <v>0</v>
      </c>
      <c r="Z24" s="131">
        <f t="shared" si="9"/>
        <v>0</v>
      </c>
      <c r="AA24" s="142"/>
      <c r="AB24" s="47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</row>
    <row r="25" s="88" customFormat="1" ht="19" customHeight="1" spans="1:67">
      <c r="A25" s="93">
        <f t="shared" si="0"/>
        <v>24</v>
      </c>
      <c r="B25" s="94"/>
      <c r="C25" s="69"/>
      <c r="D25" s="64"/>
      <c r="E25" s="69"/>
      <c r="F25" s="105"/>
      <c r="G25" s="104" t="e">
        <f>VLOOKUP(F25,[2]零件成本10.26!$B$2:$C$7802,2,0)</f>
        <v>#N/A</v>
      </c>
      <c r="H25" s="64"/>
      <c r="I25" s="111" t="str">
        <f t="shared" si="1"/>
        <v/>
      </c>
      <c r="J25" s="64"/>
      <c r="K25" s="105"/>
      <c r="L25" s="16">
        <f t="shared" si="2"/>
        <v>0</v>
      </c>
      <c r="M25" s="69"/>
      <c r="N25" s="69"/>
      <c r="O25" s="69"/>
      <c r="P25" s="113">
        <f>K25</f>
        <v>0</v>
      </c>
      <c r="Q25" s="137"/>
      <c r="R25" s="127" t="str">
        <f t="shared" si="3"/>
        <v>0</v>
      </c>
      <c r="S25" s="127" t="str">
        <f t="shared" si="4"/>
        <v>0</v>
      </c>
      <c r="T25" s="133"/>
      <c r="U25" s="129"/>
      <c r="V25" s="130">
        <f t="shared" si="5"/>
        <v>0</v>
      </c>
      <c r="W25" s="130">
        <f t="shared" si="6"/>
        <v>0</v>
      </c>
      <c r="X25" s="131">
        <f t="shared" si="7"/>
        <v>0</v>
      </c>
      <c r="Y25" s="131">
        <f t="shared" si="8"/>
        <v>0</v>
      </c>
      <c r="Z25" s="131">
        <f t="shared" si="9"/>
        <v>0</v>
      </c>
      <c r="AA25" s="142"/>
      <c r="AB25" s="47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</row>
    <row r="26" s="88" customFormat="1" ht="19" customHeight="1" spans="1:67">
      <c r="A26" s="106" t="s">
        <v>109</v>
      </c>
      <c r="B26" s="107"/>
      <c r="C26" s="108"/>
      <c r="D26" s="108"/>
      <c r="E26" s="108"/>
      <c r="F26" s="108"/>
      <c r="G26" s="109"/>
      <c r="H26" s="108"/>
      <c r="I26" s="108"/>
      <c r="J26" s="117"/>
      <c r="K26" s="117">
        <f>SUM(K2:K25)</f>
        <v>1606.272</v>
      </c>
      <c r="L26" s="16">
        <f t="shared" si="2"/>
        <v>2180.7256</v>
      </c>
      <c r="M26" s="118"/>
      <c r="N26" s="118"/>
      <c r="O26" s="118"/>
      <c r="P26" s="119">
        <f>SUM(P2:P25)</f>
        <v>2035</v>
      </c>
      <c r="Q26" s="138">
        <f>SUM(Q2:Q25)</f>
        <v>4215.7256</v>
      </c>
      <c r="R26" s="138">
        <f>SUM(R2:R25)</f>
        <v>0</v>
      </c>
      <c r="S26" s="138">
        <f>SUM(S2:S25)</f>
        <v>-2180.7256</v>
      </c>
      <c r="T26" s="139"/>
      <c r="U26" s="107"/>
      <c r="V26" s="108">
        <f>SUM(V2:V25)</f>
        <v>0</v>
      </c>
      <c r="W26" s="108">
        <f>SUM(W2:W25)</f>
        <v>0</v>
      </c>
      <c r="X26" s="108">
        <f>SUM(X2:X25)</f>
        <v>0</v>
      </c>
      <c r="Y26" s="108">
        <f>SUM(Y2:Y25)</f>
        <v>0</v>
      </c>
      <c r="Z26" s="108">
        <f>SUM(Z2:Z25)</f>
        <v>0</v>
      </c>
      <c r="AA26" s="143"/>
      <c r="AB26" s="139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</row>
  </sheetData>
  <autoFilter ref="A1:AB26">
    <extLst/>
  </autoFilter>
  <conditionalFormatting sqref="F4">
    <cfRule type="duplicateValues" dxfId="0" priority="218"/>
  </conditionalFormatting>
  <conditionalFormatting sqref="F2:F23">
    <cfRule type="duplicateValues" dxfId="0" priority="216"/>
    <cfRule type="duplicateValues" dxfId="0" priority="217"/>
  </conditionalFormatting>
  <conditionalFormatting sqref="I2:I25">
    <cfRule type="duplicateValues" dxfId="0" priority="1"/>
  </conditionalFormatting>
  <dataValidations count="1">
    <dataValidation type="list" allowBlank="1" showInputMessage="1" showErrorMessage="1" sqref="M2 M3 M4:M5 M6:M9 M10:M23 M24:M25">
      <formula1>库龄!$A$2:$A$6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AD963"/>
  <sheetViews>
    <sheetView workbookViewId="0">
      <pane ySplit="1" topLeftCell="A2" activePane="bottomLeft" state="frozen"/>
      <selection/>
      <selection pane="bottomLeft" activeCell="P6" sqref="P6"/>
    </sheetView>
  </sheetViews>
  <sheetFormatPr defaultColWidth="9" defaultRowHeight="16.5"/>
  <cols>
    <col min="1" max="1" width="5.13333333333333" style="4" customWidth="1"/>
    <col min="2" max="3" width="8.5" style="4" customWidth="1"/>
    <col min="4" max="4" width="8.875" style="4" customWidth="1"/>
    <col min="5" max="5" width="13.625" style="4" customWidth="1"/>
    <col min="6" max="6" width="10" style="4" customWidth="1"/>
    <col min="7" max="7" width="8.875" style="4" customWidth="1" outlineLevel="1"/>
    <col min="8" max="8" width="5.75" style="4" customWidth="1" outlineLevel="1"/>
    <col min="9" max="9" width="6.75" style="4" customWidth="1" outlineLevel="1"/>
    <col min="10" max="10" width="8.75" style="4" customWidth="1" outlineLevel="1"/>
    <col min="11" max="11" width="9" style="4" customWidth="1"/>
    <col min="12" max="12" width="8.875" style="4" customWidth="1"/>
    <col min="13" max="13" width="12" style="4" customWidth="1"/>
    <col min="14" max="14" width="8.125" style="4" customWidth="1"/>
    <col min="15" max="15" width="5.75" style="4" customWidth="1"/>
    <col min="16" max="16" width="8.25" style="4" customWidth="1"/>
    <col min="17" max="17" width="11.875" style="4" customWidth="1"/>
    <col min="18" max="19" width="9.125" style="4" customWidth="1"/>
    <col min="20" max="21" width="8.375" style="4" customWidth="1"/>
    <col min="22" max="22" width="9.875" style="4" customWidth="1"/>
    <col min="23" max="23" width="10.5" style="4" customWidth="1"/>
    <col min="24" max="24" width="10.875" style="4" customWidth="1"/>
    <col min="25" max="25" width="10.625" style="4" customWidth="1"/>
    <col min="26" max="26" width="10.125" style="4" customWidth="1"/>
    <col min="27" max="27" width="10.375" style="4" customWidth="1"/>
    <col min="28" max="28" width="8" style="4" customWidth="1"/>
    <col min="29" max="29" width="7.375" style="4" customWidth="1"/>
    <col min="30" max="30" width="9" style="5" customWidth="1"/>
    <col min="31" max="16384" width="9" style="4"/>
  </cols>
  <sheetData>
    <row r="1" s="1" customFormat="1" ht="30.75" spans="1:30">
      <c r="A1" s="6" t="s">
        <v>110</v>
      </c>
      <c r="B1" s="7" t="s">
        <v>5</v>
      </c>
      <c r="C1" s="7" t="s">
        <v>207</v>
      </c>
      <c r="D1" s="7" t="s">
        <v>208</v>
      </c>
      <c r="E1" s="7" t="s">
        <v>114</v>
      </c>
      <c r="F1" s="7" t="s">
        <v>209</v>
      </c>
      <c r="G1" s="7" t="s">
        <v>210</v>
      </c>
      <c r="H1" s="7" t="s">
        <v>211</v>
      </c>
      <c r="I1" s="7" t="s">
        <v>212</v>
      </c>
      <c r="J1" s="20" t="s">
        <v>213</v>
      </c>
      <c r="K1" s="21" t="s">
        <v>214</v>
      </c>
      <c r="L1" s="21" t="s">
        <v>215</v>
      </c>
      <c r="M1" s="21" t="s">
        <v>216</v>
      </c>
      <c r="N1" s="22" t="s">
        <v>122</v>
      </c>
      <c r="O1" s="22" t="s">
        <v>121</v>
      </c>
      <c r="P1" s="23" t="s">
        <v>123</v>
      </c>
      <c r="Q1" s="30" t="s">
        <v>124</v>
      </c>
      <c r="R1" s="31" t="s">
        <v>125</v>
      </c>
      <c r="S1" s="31" t="s">
        <v>126</v>
      </c>
      <c r="T1" s="31" t="s">
        <v>127</v>
      </c>
      <c r="U1" s="32" t="s">
        <v>128</v>
      </c>
      <c r="V1" s="33" t="s">
        <v>129</v>
      </c>
      <c r="W1" s="34" t="s">
        <v>10</v>
      </c>
      <c r="X1" s="34" t="s">
        <v>11</v>
      </c>
      <c r="Y1" s="34" t="s">
        <v>12</v>
      </c>
      <c r="Z1" s="34" t="s">
        <v>13</v>
      </c>
      <c r="AA1" s="34" t="s">
        <v>130</v>
      </c>
      <c r="AB1" s="43" t="s">
        <v>217</v>
      </c>
      <c r="AC1" s="43" t="s">
        <v>218</v>
      </c>
      <c r="AD1" s="44" t="s">
        <v>22</v>
      </c>
    </row>
    <row r="2" s="2" customFormat="1" spans="1:30">
      <c r="A2" s="8">
        <f t="shared" ref="A2:A65" si="0">ROW()-1</f>
        <v>1</v>
      </c>
      <c r="B2" s="9"/>
      <c r="C2" s="10"/>
      <c r="D2" s="11"/>
      <c r="E2" s="12"/>
      <c r="F2" s="10" t="e">
        <f>VLOOKUP(E2,[1]零件成本9.1!$B$2:$D$11324,3,0)</f>
        <v>#N/A</v>
      </c>
      <c r="G2" s="10"/>
      <c r="H2" s="13"/>
      <c r="I2" s="11"/>
      <c r="J2" s="11" t="str">
        <f t="shared" ref="J2:J65" si="1">B2&amp;E2</f>
        <v/>
      </c>
      <c r="K2" s="24"/>
      <c r="L2" s="12"/>
      <c r="M2" s="25">
        <f t="shared" ref="M2:M65" si="2">K2+L2</f>
        <v>0</v>
      </c>
      <c r="N2" s="26"/>
      <c r="O2" s="27"/>
      <c r="P2" s="28"/>
      <c r="Q2" s="35">
        <f t="shared" ref="Q2:Q65" si="3">M2</f>
        <v>0</v>
      </c>
      <c r="R2" s="36"/>
      <c r="S2" s="37" t="str">
        <f t="shared" ref="S2:S65" si="4">IF(Q2&gt;R2,Q2-R2,"")</f>
        <v/>
      </c>
      <c r="T2" s="38" t="str">
        <f t="shared" ref="T2:T65" si="5">IF(Q2&lt;R2,Q2-R2,"")</f>
        <v/>
      </c>
      <c r="U2" s="39"/>
      <c r="V2" s="40"/>
      <c r="W2" s="41">
        <f t="shared" ref="W2:W65" si="6">Q2*V2</f>
        <v>0</v>
      </c>
      <c r="X2" s="41">
        <f t="shared" ref="X2:X65" si="7">R2*V2</f>
        <v>0</v>
      </c>
      <c r="Y2" s="41"/>
      <c r="Z2" s="41"/>
      <c r="AA2" s="25">
        <f t="shared" ref="AA2:AA65" si="8">W2-X2</f>
        <v>0</v>
      </c>
      <c r="AB2" s="45"/>
      <c r="AC2" s="45"/>
      <c r="AD2" s="46"/>
    </row>
    <row r="3" s="2" customFormat="1" spans="1:30">
      <c r="A3" s="8">
        <f t="shared" si="0"/>
        <v>2</v>
      </c>
      <c r="B3" s="9"/>
      <c r="C3" s="10"/>
      <c r="D3" s="11"/>
      <c r="E3" s="14"/>
      <c r="F3" s="10" t="e">
        <f>VLOOKUP(E3,[1]零件成本9.1!$B$2:$D$11324,3,0)</f>
        <v>#N/A</v>
      </c>
      <c r="G3" s="15"/>
      <c r="H3" s="16"/>
      <c r="I3" s="11"/>
      <c r="J3" s="11" t="str">
        <f t="shared" si="1"/>
        <v/>
      </c>
      <c r="K3" s="29"/>
      <c r="L3" s="14"/>
      <c r="M3" s="25">
        <f t="shared" si="2"/>
        <v>0</v>
      </c>
      <c r="N3" s="26"/>
      <c r="O3" s="27"/>
      <c r="P3" s="28"/>
      <c r="Q3" s="35">
        <f t="shared" si="3"/>
        <v>0</v>
      </c>
      <c r="R3" s="36"/>
      <c r="S3" s="37" t="str">
        <f t="shared" si="4"/>
        <v/>
      </c>
      <c r="T3" s="38" t="str">
        <f t="shared" si="5"/>
        <v/>
      </c>
      <c r="U3" s="42"/>
      <c r="V3" s="40"/>
      <c r="W3" s="41">
        <f t="shared" si="6"/>
        <v>0</v>
      </c>
      <c r="X3" s="41">
        <f t="shared" si="7"/>
        <v>0</v>
      </c>
      <c r="Y3" s="41"/>
      <c r="Z3" s="41"/>
      <c r="AA3" s="25">
        <f t="shared" si="8"/>
        <v>0</v>
      </c>
      <c r="AB3" s="45"/>
      <c r="AC3" s="45"/>
      <c r="AD3" s="47"/>
    </row>
    <row r="4" s="2" customFormat="1" spans="1:30">
      <c r="A4" s="8">
        <f t="shared" si="0"/>
        <v>3</v>
      </c>
      <c r="B4" s="9"/>
      <c r="C4" s="10"/>
      <c r="D4" s="11"/>
      <c r="E4" s="14"/>
      <c r="F4" s="10" t="e">
        <f>VLOOKUP(E4,[1]零件成本9.1!$B$2:$D$11324,3,0)</f>
        <v>#N/A</v>
      </c>
      <c r="G4" s="15"/>
      <c r="H4" s="16"/>
      <c r="I4" s="11"/>
      <c r="J4" s="11" t="str">
        <f t="shared" si="1"/>
        <v/>
      </c>
      <c r="K4" s="29"/>
      <c r="L4" s="14"/>
      <c r="M4" s="25">
        <f t="shared" si="2"/>
        <v>0</v>
      </c>
      <c r="N4" s="26"/>
      <c r="O4" s="27"/>
      <c r="P4" s="28"/>
      <c r="Q4" s="35">
        <f t="shared" si="3"/>
        <v>0</v>
      </c>
      <c r="R4" s="36"/>
      <c r="S4" s="37" t="str">
        <f t="shared" si="4"/>
        <v/>
      </c>
      <c r="T4" s="38" t="str">
        <f t="shared" si="5"/>
        <v/>
      </c>
      <c r="U4" s="42"/>
      <c r="V4" s="40"/>
      <c r="W4" s="41">
        <f t="shared" si="6"/>
        <v>0</v>
      </c>
      <c r="X4" s="41">
        <f t="shared" si="7"/>
        <v>0</v>
      </c>
      <c r="Y4" s="41"/>
      <c r="Z4" s="41"/>
      <c r="AA4" s="25">
        <f t="shared" si="8"/>
        <v>0</v>
      </c>
      <c r="AB4" s="45"/>
      <c r="AC4" s="45"/>
      <c r="AD4" s="47"/>
    </row>
    <row r="5" s="2" customFormat="1" spans="1:30">
      <c r="A5" s="8">
        <f t="shared" si="0"/>
        <v>4</v>
      </c>
      <c r="B5" s="9"/>
      <c r="C5" s="10"/>
      <c r="D5" s="11"/>
      <c r="E5" s="14"/>
      <c r="F5" s="10" t="e">
        <f>VLOOKUP(E5,[1]零件成本9.1!$B$2:$D$11324,3,0)</f>
        <v>#N/A</v>
      </c>
      <c r="G5" s="15"/>
      <c r="H5" s="16"/>
      <c r="I5" s="11"/>
      <c r="J5" s="11" t="str">
        <f t="shared" si="1"/>
        <v/>
      </c>
      <c r="K5" s="29"/>
      <c r="L5" s="14"/>
      <c r="M5" s="25">
        <f t="shared" si="2"/>
        <v>0</v>
      </c>
      <c r="N5" s="26"/>
      <c r="O5" s="27"/>
      <c r="P5" s="28"/>
      <c r="Q5" s="35">
        <f t="shared" si="3"/>
        <v>0</v>
      </c>
      <c r="R5" s="36"/>
      <c r="S5" s="37" t="str">
        <f t="shared" si="4"/>
        <v/>
      </c>
      <c r="T5" s="38" t="str">
        <f t="shared" si="5"/>
        <v/>
      </c>
      <c r="U5" s="42"/>
      <c r="V5" s="40"/>
      <c r="W5" s="41">
        <f t="shared" si="6"/>
        <v>0</v>
      </c>
      <c r="X5" s="41">
        <f t="shared" si="7"/>
        <v>0</v>
      </c>
      <c r="Y5" s="41"/>
      <c r="Z5" s="41"/>
      <c r="AA5" s="25">
        <f t="shared" si="8"/>
        <v>0</v>
      </c>
      <c r="AB5" s="45"/>
      <c r="AC5" s="45"/>
      <c r="AD5" s="47"/>
    </row>
    <row r="6" s="2" customFormat="1" spans="1:30">
      <c r="A6" s="8">
        <f t="shared" si="0"/>
        <v>5</v>
      </c>
      <c r="B6" s="9"/>
      <c r="C6" s="10"/>
      <c r="D6" s="11"/>
      <c r="E6" s="14"/>
      <c r="F6" s="10" t="e">
        <f>VLOOKUP(E6,[1]零件成本9.1!$B$2:$D$11324,3,0)</f>
        <v>#N/A</v>
      </c>
      <c r="G6" s="15"/>
      <c r="H6" s="16"/>
      <c r="I6" s="11"/>
      <c r="J6" s="11" t="str">
        <f t="shared" si="1"/>
        <v/>
      </c>
      <c r="K6" s="29"/>
      <c r="L6" s="14"/>
      <c r="M6" s="25">
        <f t="shared" si="2"/>
        <v>0</v>
      </c>
      <c r="N6" s="26"/>
      <c r="O6" s="27"/>
      <c r="P6" s="28"/>
      <c r="Q6" s="35">
        <f t="shared" si="3"/>
        <v>0</v>
      </c>
      <c r="R6" s="36"/>
      <c r="S6" s="37" t="str">
        <f t="shared" si="4"/>
        <v/>
      </c>
      <c r="T6" s="38" t="str">
        <f t="shared" si="5"/>
        <v/>
      </c>
      <c r="U6" s="42"/>
      <c r="V6" s="40"/>
      <c r="W6" s="41">
        <f t="shared" si="6"/>
        <v>0</v>
      </c>
      <c r="X6" s="41">
        <f t="shared" si="7"/>
        <v>0</v>
      </c>
      <c r="Y6" s="41"/>
      <c r="Z6" s="41"/>
      <c r="AA6" s="25">
        <f t="shared" si="8"/>
        <v>0</v>
      </c>
      <c r="AB6" s="45"/>
      <c r="AC6" s="45"/>
      <c r="AD6" s="47"/>
    </row>
    <row r="7" s="2" customFormat="1" spans="1:30">
      <c r="A7" s="8">
        <f t="shared" si="0"/>
        <v>6</v>
      </c>
      <c r="B7" s="9"/>
      <c r="C7" s="10"/>
      <c r="D7" s="11"/>
      <c r="E7" s="14"/>
      <c r="F7" s="10" t="e">
        <f>VLOOKUP(E7,[1]零件成本9.1!$B$2:$D$11324,3,0)</f>
        <v>#N/A</v>
      </c>
      <c r="G7" s="15"/>
      <c r="H7" s="16"/>
      <c r="I7" s="11"/>
      <c r="J7" s="11" t="str">
        <f t="shared" si="1"/>
        <v/>
      </c>
      <c r="K7" s="29"/>
      <c r="L7" s="14"/>
      <c r="M7" s="25">
        <f t="shared" si="2"/>
        <v>0</v>
      </c>
      <c r="N7" s="26"/>
      <c r="O7" s="27"/>
      <c r="P7" s="28"/>
      <c r="Q7" s="35">
        <f t="shared" si="3"/>
        <v>0</v>
      </c>
      <c r="R7" s="36"/>
      <c r="S7" s="37" t="str">
        <f t="shared" si="4"/>
        <v/>
      </c>
      <c r="T7" s="38" t="str">
        <f t="shared" si="5"/>
        <v/>
      </c>
      <c r="U7" s="42"/>
      <c r="V7" s="40"/>
      <c r="W7" s="41">
        <f t="shared" si="6"/>
        <v>0</v>
      </c>
      <c r="X7" s="41">
        <f t="shared" si="7"/>
        <v>0</v>
      </c>
      <c r="Y7" s="41"/>
      <c r="Z7" s="41"/>
      <c r="AA7" s="25">
        <f t="shared" si="8"/>
        <v>0</v>
      </c>
      <c r="AB7" s="45"/>
      <c r="AC7" s="45"/>
      <c r="AD7" s="47"/>
    </row>
    <row r="8" s="2" customFormat="1" spans="1:30">
      <c r="A8" s="8">
        <f t="shared" si="0"/>
        <v>7</v>
      </c>
      <c r="B8" s="9"/>
      <c r="C8" s="10"/>
      <c r="D8" s="11"/>
      <c r="E8" s="14"/>
      <c r="F8" s="10" t="e">
        <f>VLOOKUP(E8,[1]零件成本9.1!$B$2:$D$11324,3,0)</f>
        <v>#N/A</v>
      </c>
      <c r="G8" s="15"/>
      <c r="H8" s="16"/>
      <c r="I8" s="11"/>
      <c r="J8" s="11" t="str">
        <f t="shared" si="1"/>
        <v/>
      </c>
      <c r="K8" s="29"/>
      <c r="L8" s="14"/>
      <c r="M8" s="25">
        <f t="shared" si="2"/>
        <v>0</v>
      </c>
      <c r="N8" s="26"/>
      <c r="O8" s="27"/>
      <c r="P8" s="28"/>
      <c r="Q8" s="35">
        <f t="shared" si="3"/>
        <v>0</v>
      </c>
      <c r="R8" s="36"/>
      <c r="S8" s="37" t="str">
        <f t="shared" si="4"/>
        <v/>
      </c>
      <c r="T8" s="38" t="str">
        <f t="shared" si="5"/>
        <v/>
      </c>
      <c r="U8" s="42"/>
      <c r="V8" s="40"/>
      <c r="W8" s="41">
        <f t="shared" si="6"/>
        <v>0</v>
      </c>
      <c r="X8" s="41">
        <f t="shared" si="7"/>
        <v>0</v>
      </c>
      <c r="Y8" s="41"/>
      <c r="Z8" s="41"/>
      <c r="AA8" s="25">
        <f t="shared" si="8"/>
        <v>0</v>
      </c>
      <c r="AB8" s="45"/>
      <c r="AC8" s="45"/>
      <c r="AD8" s="47"/>
    </row>
    <row r="9" s="2" customFormat="1" spans="1:30">
      <c r="A9" s="8">
        <f t="shared" si="0"/>
        <v>8</v>
      </c>
      <c r="B9" s="9"/>
      <c r="C9" s="10"/>
      <c r="D9" s="11"/>
      <c r="E9" s="14"/>
      <c r="F9" s="10" t="e">
        <f>VLOOKUP(E9,[1]零件成本9.1!$B$2:$D$11324,3,0)</f>
        <v>#N/A</v>
      </c>
      <c r="G9" s="15"/>
      <c r="H9" s="16"/>
      <c r="I9" s="11"/>
      <c r="J9" s="11" t="str">
        <f t="shared" si="1"/>
        <v/>
      </c>
      <c r="K9" s="29"/>
      <c r="L9" s="14"/>
      <c r="M9" s="25">
        <f t="shared" si="2"/>
        <v>0</v>
      </c>
      <c r="N9" s="26"/>
      <c r="O9" s="27"/>
      <c r="P9" s="28"/>
      <c r="Q9" s="35">
        <f t="shared" si="3"/>
        <v>0</v>
      </c>
      <c r="R9" s="36"/>
      <c r="S9" s="37" t="str">
        <f t="shared" si="4"/>
        <v/>
      </c>
      <c r="T9" s="38" t="str">
        <f t="shared" si="5"/>
        <v/>
      </c>
      <c r="U9" s="42"/>
      <c r="V9" s="40"/>
      <c r="W9" s="41">
        <f t="shared" si="6"/>
        <v>0</v>
      </c>
      <c r="X9" s="41">
        <f t="shared" si="7"/>
        <v>0</v>
      </c>
      <c r="Y9" s="41"/>
      <c r="Z9" s="41"/>
      <c r="AA9" s="25">
        <f t="shared" si="8"/>
        <v>0</v>
      </c>
      <c r="AB9" s="45"/>
      <c r="AC9" s="45"/>
      <c r="AD9" s="47"/>
    </row>
    <row r="10" s="2" customFormat="1" spans="1:30">
      <c r="A10" s="8">
        <f t="shared" si="0"/>
        <v>9</v>
      </c>
      <c r="B10" s="9"/>
      <c r="C10" s="10"/>
      <c r="D10" s="11"/>
      <c r="E10" s="14"/>
      <c r="F10" s="10" t="e">
        <f>VLOOKUP(E10,[1]零件成本9.1!$B$2:$D$11324,3,0)</f>
        <v>#N/A</v>
      </c>
      <c r="G10" s="15"/>
      <c r="H10" s="16"/>
      <c r="I10" s="11"/>
      <c r="J10" s="11" t="str">
        <f t="shared" si="1"/>
        <v/>
      </c>
      <c r="K10" s="29"/>
      <c r="L10" s="14"/>
      <c r="M10" s="25">
        <f t="shared" si="2"/>
        <v>0</v>
      </c>
      <c r="N10" s="26"/>
      <c r="O10" s="27"/>
      <c r="P10" s="28"/>
      <c r="Q10" s="35">
        <f t="shared" si="3"/>
        <v>0</v>
      </c>
      <c r="R10" s="36"/>
      <c r="S10" s="37" t="str">
        <f t="shared" si="4"/>
        <v/>
      </c>
      <c r="T10" s="38" t="str">
        <f t="shared" si="5"/>
        <v/>
      </c>
      <c r="U10" s="42"/>
      <c r="V10" s="40"/>
      <c r="W10" s="41">
        <f t="shared" si="6"/>
        <v>0</v>
      </c>
      <c r="X10" s="41">
        <f t="shared" si="7"/>
        <v>0</v>
      </c>
      <c r="Y10" s="41"/>
      <c r="Z10" s="41"/>
      <c r="AA10" s="25">
        <f t="shared" si="8"/>
        <v>0</v>
      </c>
      <c r="AB10" s="45"/>
      <c r="AC10" s="45"/>
      <c r="AD10" s="47"/>
    </row>
    <row r="11" s="2" customFormat="1" spans="1:30">
      <c r="A11" s="8">
        <f t="shared" si="0"/>
        <v>10</v>
      </c>
      <c r="B11" s="9"/>
      <c r="C11" s="10"/>
      <c r="D11" s="11"/>
      <c r="E11" s="14"/>
      <c r="F11" s="10" t="e">
        <f>VLOOKUP(E11,[1]零件成本9.1!$B$2:$D$11324,3,0)</f>
        <v>#N/A</v>
      </c>
      <c r="G11" s="15"/>
      <c r="H11" s="16"/>
      <c r="I11" s="11"/>
      <c r="J11" s="11" t="str">
        <f t="shared" si="1"/>
        <v/>
      </c>
      <c r="K11" s="29"/>
      <c r="L11" s="14"/>
      <c r="M11" s="25">
        <f t="shared" si="2"/>
        <v>0</v>
      </c>
      <c r="N11" s="26"/>
      <c r="O11" s="27"/>
      <c r="P11" s="28"/>
      <c r="Q11" s="35">
        <f t="shared" si="3"/>
        <v>0</v>
      </c>
      <c r="R11" s="36"/>
      <c r="S11" s="37" t="str">
        <f t="shared" si="4"/>
        <v/>
      </c>
      <c r="T11" s="38" t="str">
        <f t="shared" si="5"/>
        <v/>
      </c>
      <c r="U11" s="42"/>
      <c r="V11" s="40"/>
      <c r="W11" s="41">
        <f t="shared" si="6"/>
        <v>0</v>
      </c>
      <c r="X11" s="41">
        <f t="shared" si="7"/>
        <v>0</v>
      </c>
      <c r="Y11" s="41"/>
      <c r="Z11" s="41"/>
      <c r="AA11" s="25">
        <f t="shared" si="8"/>
        <v>0</v>
      </c>
      <c r="AB11" s="45"/>
      <c r="AC11" s="45"/>
      <c r="AD11" s="47"/>
    </row>
    <row r="12" s="2" customFormat="1" spans="1:30">
      <c r="A12" s="8">
        <f t="shared" si="0"/>
        <v>11</v>
      </c>
      <c r="B12" s="9"/>
      <c r="C12" s="17"/>
      <c r="D12" s="11"/>
      <c r="E12" s="14"/>
      <c r="F12" s="10" t="e">
        <f>VLOOKUP(E12,[1]零件成本9.1!$B$2:$D$11324,3,0)</f>
        <v>#N/A</v>
      </c>
      <c r="G12" s="15"/>
      <c r="H12" s="16"/>
      <c r="I12" s="11"/>
      <c r="J12" s="11" t="str">
        <f t="shared" si="1"/>
        <v/>
      </c>
      <c r="K12" s="29"/>
      <c r="L12" s="14"/>
      <c r="M12" s="25">
        <f t="shared" si="2"/>
        <v>0</v>
      </c>
      <c r="N12" s="26"/>
      <c r="O12" s="27"/>
      <c r="P12" s="28"/>
      <c r="Q12" s="35">
        <f t="shared" si="3"/>
        <v>0</v>
      </c>
      <c r="R12" s="36"/>
      <c r="S12" s="37" t="str">
        <f t="shared" si="4"/>
        <v/>
      </c>
      <c r="T12" s="38" t="str">
        <f t="shared" si="5"/>
        <v/>
      </c>
      <c r="U12" s="42"/>
      <c r="V12" s="40"/>
      <c r="W12" s="41">
        <f t="shared" si="6"/>
        <v>0</v>
      </c>
      <c r="X12" s="41">
        <f t="shared" si="7"/>
        <v>0</v>
      </c>
      <c r="Y12" s="41"/>
      <c r="Z12" s="41"/>
      <c r="AA12" s="25">
        <f t="shared" si="8"/>
        <v>0</v>
      </c>
      <c r="AB12" s="45"/>
      <c r="AC12" s="45"/>
      <c r="AD12" s="47"/>
    </row>
    <row r="13" s="2" customFormat="1" spans="1:30">
      <c r="A13" s="8">
        <f t="shared" si="0"/>
        <v>12</v>
      </c>
      <c r="B13" s="9"/>
      <c r="C13" s="10"/>
      <c r="D13" s="11"/>
      <c r="E13" s="14"/>
      <c r="F13" s="10" t="e">
        <f>VLOOKUP(E13,[1]零件成本9.1!$B$2:$D$11324,3,0)</f>
        <v>#N/A</v>
      </c>
      <c r="G13" s="15"/>
      <c r="H13" s="16"/>
      <c r="I13" s="11"/>
      <c r="J13" s="11" t="str">
        <f t="shared" si="1"/>
        <v/>
      </c>
      <c r="K13" s="29"/>
      <c r="L13" s="14"/>
      <c r="M13" s="25">
        <f t="shared" si="2"/>
        <v>0</v>
      </c>
      <c r="N13" s="26"/>
      <c r="O13" s="27"/>
      <c r="P13" s="28"/>
      <c r="Q13" s="35">
        <f t="shared" si="3"/>
        <v>0</v>
      </c>
      <c r="R13" s="36"/>
      <c r="S13" s="37" t="str">
        <f t="shared" si="4"/>
        <v/>
      </c>
      <c r="T13" s="38" t="str">
        <f t="shared" si="5"/>
        <v/>
      </c>
      <c r="U13" s="42"/>
      <c r="V13" s="40"/>
      <c r="W13" s="41">
        <f t="shared" si="6"/>
        <v>0</v>
      </c>
      <c r="X13" s="41">
        <f t="shared" si="7"/>
        <v>0</v>
      </c>
      <c r="Y13" s="41"/>
      <c r="Z13" s="41"/>
      <c r="AA13" s="25">
        <f t="shared" si="8"/>
        <v>0</v>
      </c>
      <c r="AB13" s="45"/>
      <c r="AC13" s="45"/>
      <c r="AD13" s="47"/>
    </row>
    <row r="14" s="2" customFormat="1" spans="1:30">
      <c r="A14" s="8">
        <f t="shared" si="0"/>
        <v>13</v>
      </c>
      <c r="B14" s="9"/>
      <c r="C14" s="10"/>
      <c r="D14" s="11"/>
      <c r="E14" s="14"/>
      <c r="F14" s="10" t="e">
        <f>VLOOKUP(E14,[1]零件成本9.1!$B$2:$D$11324,3,0)</f>
        <v>#N/A</v>
      </c>
      <c r="G14" s="15"/>
      <c r="H14" s="16"/>
      <c r="I14" s="11"/>
      <c r="J14" s="11" t="str">
        <f t="shared" si="1"/>
        <v/>
      </c>
      <c r="K14" s="29"/>
      <c r="L14" s="14"/>
      <c r="M14" s="25">
        <f t="shared" si="2"/>
        <v>0</v>
      </c>
      <c r="N14" s="26"/>
      <c r="O14" s="27"/>
      <c r="P14" s="28"/>
      <c r="Q14" s="35">
        <f t="shared" si="3"/>
        <v>0</v>
      </c>
      <c r="R14" s="36"/>
      <c r="S14" s="37" t="str">
        <f t="shared" si="4"/>
        <v/>
      </c>
      <c r="T14" s="38" t="str">
        <f t="shared" si="5"/>
        <v/>
      </c>
      <c r="U14" s="42"/>
      <c r="V14" s="40"/>
      <c r="W14" s="41">
        <f t="shared" si="6"/>
        <v>0</v>
      </c>
      <c r="X14" s="41">
        <f t="shared" si="7"/>
        <v>0</v>
      </c>
      <c r="Y14" s="41"/>
      <c r="Z14" s="41"/>
      <c r="AA14" s="25">
        <f t="shared" si="8"/>
        <v>0</v>
      </c>
      <c r="AB14" s="45"/>
      <c r="AC14" s="45"/>
      <c r="AD14" s="47"/>
    </row>
    <row r="15" s="2" customFormat="1" spans="1:30">
      <c r="A15" s="8">
        <f t="shared" si="0"/>
        <v>14</v>
      </c>
      <c r="B15" s="9"/>
      <c r="C15" s="10"/>
      <c r="D15" s="11"/>
      <c r="E15" s="14"/>
      <c r="F15" s="10" t="e">
        <f>VLOOKUP(E15,[1]零件成本9.1!$B$2:$D$11324,3,0)</f>
        <v>#N/A</v>
      </c>
      <c r="G15" s="15"/>
      <c r="H15" s="16"/>
      <c r="I15" s="11"/>
      <c r="J15" s="11" t="str">
        <f t="shared" si="1"/>
        <v/>
      </c>
      <c r="K15" s="29"/>
      <c r="L15" s="14"/>
      <c r="M15" s="25">
        <f t="shared" si="2"/>
        <v>0</v>
      </c>
      <c r="N15" s="26"/>
      <c r="O15" s="27"/>
      <c r="P15" s="28"/>
      <c r="Q15" s="35">
        <f t="shared" si="3"/>
        <v>0</v>
      </c>
      <c r="R15" s="36"/>
      <c r="S15" s="37" t="str">
        <f t="shared" si="4"/>
        <v/>
      </c>
      <c r="T15" s="38" t="str">
        <f t="shared" si="5"/>
        <v/>
      </c>
      <c r="U15" s="42"/>
      <c r="V15" s="40"/>
      <c r="W15" s="41">
        <f t="shared" si="6"/>
        <v>0</v>
      </c>
      <c r="X15" s="41">
        <f t="shared" si="7"/>
        <v>0</v>
      </c>
      <c r="Y15" s="41"/>
      <c r="Z15" s="41"/>
      <c r="AA15" s="25">
        <f t="shared" si="8"/>
        <v>0</v>
      </c>
      <c r="AB15" s="45"/>
      <c r="AC15" s="45"/>
      <c r="AD15" s="47"/>
    </row>
    <row r="16" s="2" customFormat="1" spans="1:30">
      <c r="A16" s="8">
        <f t="shared" si="0"/>
        <v>15</v>
      </c>
      <c r="B16" s="9"/>
      <c r="C16" s="10"/>
      <c r="D16" s="11"/>
      <c r="E16" s="14"/>
      <c r="F16" s="10" t="e">
        <f>VLOOKUP(E16,[1]零件成本9.1!$B$2:$D$11324,3,0)</f>
        <v>#N/A</v>
      </c>
      <c r="G16" s="15"/>
      <c r="H16" s="16"/>
      <c r="I16" s="11"/>
      <c r="J16" s="11" t="str">
        <f t="shared" si="1"/>
        <v/>
      </c>
      <c r="K16" s="29"/>
      <c r="L16" s="14"/>
      <c r="M16" s="25">
        <f t="shared" si="2"/>
        <v>0</v>
      </c>
      <c r="N16" s="26"/>
      <c r="O16" s="27"/>
      <c r="P16" s="28"/>
      <c r="Q16" s="35">
        <f t="shared" si="3"/>
        <v>0</v>
      </c>
      <c r="R16" s="36"/>
      <c r="S16" s="37" t="str">
        <f t="shared" si="4"/>
        <v/>
      </c>
      <c r="T16" s="38" t="str">
        <f t="shared" si="5"/>
        <v/>
      </c>
      <c r="U16" s="42"/>
      <c r="V16" s="40"/>
      <c r="W16" s="41">
        <f t="shared" si="6"/>
        <v>0</v>
      </c>
      <c r="X16" s="41">
        <f t="shared" si="7"/>
        <v>0</v>
      </c>
      <c r="Y16" s="41"/>
      <c r="Z16" s="41"/>
      <c r="AA16" s="25">
        <f t="shared" si="8"/>
        <v>0</v>
      </c>
      <c r="AB16" s="45"/>
      <c r="AC16" s="45"/>
      <c r="AD16" s="47"/>
    </row>
    <row r="17" s="2" customFormat="1" spans="1:30">
      <c r="A17" s="8">
        <f t="shared" si="0"/>
        <v>16</v>
      </c>
      <c r="B17" s="9"/>
      <c r="C17" s="10"/>
      <c r="D17" s="11"/>
      <c r="E17" s="14"/>
      <c r="F17" s="10" t="e">
        <f>VLOOKUP(E17,[1]零件成本9.1!$B$2:$D$11324,3,0)</f>
        <v>#N/A</v>
      </c>
      <c r="G17" s="15"/>
      <c r="H17" s="16"/>
      <c r="I17" s="11"/>
      <c r="J17" s="11" t="str">
        <f t="shared" si="1"/>
        <v/>
      </c>
      <c r="K17" s="29"/>
      <c r="L17" s="14"/>
      <c r="M17" s="25">
        <f t="shared" si="2"/>
        <v>0</v>
      </c>
      <c r="N17" s="26"/>
      <c r="O17" s="27"/>
      <c r="P17" s="28"/>
      <c r="Q17" s="35">
        <f t="shared" si="3"/>
        <v>0</v>
      </c>
      <c r="R17" s="36"/>
      <c r="S17" s="37" t="str">
        <f t="shared" si="4"/>
        <v/>
      </c>
      <c r="T17" s="38" t="str">
        <f t="shared" si="5"/>
        <v/>
      </c>
      <c r="U17" s="42"/>
      <c r="V17" s="40"/>
      <c r="W17" s="41">
        <f t="shared" si="6"/>
        <v>0</v>
      </c>
      <c r="X17" s="41">
        <f t="shared" si="7"/>
        <v>0</v>
      </c>
      <c r="Y17" s="41"/>
      <c r="Z17" s="41"/>
      <c r="AA17" s="25">
        <f t="shared" si="8"/>
        <v>0</v>
      </c>
      <c r="AB17" s="45"/>
      <c r="AC17" s="45"/>
      <c r="AD17" s="47"/>
    </row>
    <row r="18" s="2" customFormat="1" spans="1:30">
      <c r="A18" s="8">
        <f t="shared" si="0"/>
        <v>17</v>
      </c>
      <c r="B18" s="9"/>
      <c r="C18" s="10"/>
      <c r="D18" s="11"/>
      <c r="E18" s="14"/>
      <c r="F18" s="10" t="e">
        <f>VLOOKUP(E18,[1]零件成本9.1!$B$2:$D$11324,3,0)</f>
        <v>#N/A</v>
      </c>
      <c r="G18" s="15"/>
      <c r="H18" s="16"/>
      <c r="I18" s="11"/>
      <c r="J18" s="11" t="str">
        <f t="shared" si="1"/>
        <v/>
      </c>
      <c r="K18" s="29"/>
      <c r="L18" s="14"/>
      <c r="M18" s="25">
        <f t="shared" si="2"/>
        <v>0</v>
      </c>
      <c r="N18" s="26"/>
      <c r="O18" s="27"/>
      <c r="P18" s="28"/>
      <c r="Q18" s="35">
        <f t="shared" si="3"/>
        <v>0</v>
      </c>
      <c r="R18" s="36"/>
      <c r="S18" s="37" t="str">
        <f t="shared" si="4"/>
        <v/>
      </c>
      <c r="T18" s="38" t="str">
        <f t="shared" si="5"/>
        <v/>
      </c>
      <c r="U18" s="42"/>
      <c r="V18" s="40"/>
      <c r="W18" s="41">
        <f t="shared" si="6"/>
        <v>0</v>
      </c>
      <c r="X18" s="41">
        <f t="shared" si="7"/>
        <v>0</v>
      </c>
      <c r="Y18" s="41"/>
      <c r="Z18" s="41"/>
      <c r="AA18" s="25">
        <f t="shared" si="8"/>
        <v>0</v>
      </c>
      <c r="AB18" s="45"/>
      <c r="AC18" s="45"/>
      <c r="AD18" s="47"/>
    </row>
    <row r="19" s="2" customFormat="1" spans="1:30">
      <c r="A19" s="8">
        <f t="shared" si="0"/>
        <v>18</v>
      </c>
      <c r="B19" s="9"/>
      <c r="C19" s="10"/>
      <c r="D19" s="11"/>
      <c r="E19" s="14"/>
      <c r="F19" s="10" t="e">
        <f>VLOOKUP(E19,[1]零件成本9.1!$B$2:$D$11324,3,0)</f>
        <v>#N/A</v>
      </c>
      <c r="G19" s="15"/>
      <c r="H19" s="16"/>
      <c r="I19" s="11"/>
      <c r="J19" s="11" t="str">
        <f t="shared" si="1"/>
        <v/>
      </c>
      <c r="K19" s="29"/>
      <c r="L19" s="14"/>
      <c r="M19" s="25">
        <f t="shared" si="2"/>
        <v>0</v>
      </c>
      <c r="N19" s="26"/>
      <c r="O19" s="27"/>
      <c r="P19" s="28"/>
      <c r="Q19" s="35">
        <f t="shared" si="3"/>
        <v>0</v>
      </c>
      <c r="R19" s="36"/>
      <c r="S19" s="37" t="str">
        <f t="shared" si="4"/>
        <v/>
      </c>
      <c r="T19" s="38" t="str">
        <f t="shared" si="5"/>
        <v/>
      </c>
      <c r="U19" s="42"/>
      <c r="V19" s="40"/>
      <c r="W19" s="41">
        <f t="shared" si="6"/>
        <v>0</v>
      </c>
      <c r="X19" s="41">
        <f t="shared" si="7"/>
        <v>0</v>
      </c>
      <c r="Y19" s="41"/>
      <c r="Z19" s="41"/>
      <c r="AA19" s="25">
        <f t="shared" si="8"/>
        <v>0</v>
      </c>
      <c r="AB19" s="45"/>
      <c r="AC19" s="45"/>
      <c r="AD19" s="47"/>
    </row>
    <row r="20" s="2" customFormat="1" spans="1:30">
      <c r="A20" s="8">
        <f t="shared" si="0"/>
        <v>19</v>
      </c>
      <c r="B20" s="9"/>
      <c r="C20" s="10"/>
      <c r="D20" s="11"/>
      <c r="E20" s="14"/>
      <c r="F20" s="10" t="e">
        <f>VLOOKUP(E20,[1]零件成本9.1!$B$2:$D$11324,3,0)</f>
        <v>#N/A</v>
      </c>
      <c r="G20" s="15"/>
      <c r="H20" s="16"/>
      <c r="I20" s="11"/>
      <c r="J20" s="11" t="str">
        <f t="shared" si="1"/>
        <v/>
      </c>
      <c r="K20" s="29"/>
      <c r="L20" s="14"/>
      <c r="M20" s="25">
        <f t="shared" si="2"/>
        <v>0</v>
      </c>
      <c r="N20" s="26"/>
      <c r="O20" s="27"/>
      <c r="P20" s="28"/>
      <c r="Q20" s="35">
        <f t="shared" si="3"/>
        <v>0</v>
      </c>
      <c r="R20" s="36"/>
      <c r="S20" s="37" t="str">
        <f t="shared" si="4"/>
        <v/>
      </c>
      <c r="T20" s="38" t="str">
        <f t="shared" si="5"/>
        <v/>
      </c>
      <c r="U20" s="42"/>
      <c r="V20" s="40"/>
      <c r="W20" s="41">
        <f t="shared" si="6"/>
        <v>0</v>
      </c>
      <c r="X20" s="41">
        <f t="shared" si="7"/>
        <v>0</v>
      </c>
      <c r="Y20" s="41"/>
      <c r="Z20" s="41"/>
      <c r="AA20" s="25">
        <f t="shared" si="8"/>
        <v>0</v>
      </c>
      <c r="AB20" s="45"/>
      <c r="AC20" s="45"/>
      <c r="AD20" s="47"/>
    </row>
    <row r="21" s="2" customFormat="1" spans="1:30">
      <c r="A21" s="8">
        <f t="shared" si="0"/>
        <v>20</v>
      </c>
      <c r="B21" s="9"/>
      <c r="C21" s="10"/>
      <c r="D21" s="11"/>
      <c r="E21" s="14"/>
      <c r="F21" s="10" t="e">
        <f>VLOOKUP(E21,[1]零件成本9.1!$B$2:$D$11324,3,0)</f>
        <v>#N/A</v>
      </c>
      <c r="G21" s="15"/>
      <c r="H21" s="16"/>
      <c r="I21" s="11"/>
      <c r="J21" s="11" t="str">
        <f t="shared" si="1"/>
        <v/>
      </c>
      <c r="K21" s="29"/>
      <c r="L21" s="14"/>
      <c r="M21" s="25">
        <f t="shared" si="2"/>
        <v>0</v>
      </c>
      <c r="N21" s="26"/>
      <c r="O21" s="27"/>
      <c r="P21" s="28"/>
      <c r="Q21" s="35">
        <f t="shared" si="3"/>
        <v>0</v>
      </c>
      <c r="R21" s="36"/>
      <c r="S21" s="37" t="str">
        <f t="shared" si="4"/>
        <v/>
      </c>
      <c r="T21" s="38" t="str">
        <f t="shared" si="5"/>
        <v/>
      </c>
      <c r="U21" s="42"/>
      <c r="V21" s="40"/>
      <c r="W21" s="41">
        <f t="shared" si="6"/>
        <v>0</v>
      </c>
      <c r="X21" s="41">
        <f t="shared" si="7"/>
        <v>0</v>
      </c>
      <c r="Y21" s="41"/>
      <c r="Z21" s="41"/>
      <c r="AA21" s="25">
        <f t="shared" si="8"/>
        <v>0</v>
      </c>
      <c r="AB21" s="45"/>
      <c r="AC21" s="45"/>
      <c r="AD21" s="47"/>
    </row>
    <row r="22" s="2" customFormat="1" spans="1:30">
      <c r="A22" s="8">
        <f t="shared" si="0"/>
        <v>21</v>
      </c>
      <c r="B22" s="9"/>
      <c r="C22" s="10"/>
      <c r="D22" s="11"/>
      <c r="E22" s="14"/>
      <c r="F22" s="10" t="e">
        <f>VLOOKUP(E22,[1]零件成本9.1!$B$2:$D$11324,3,0)</f>
        <v>#N/A</v>
      </c>
      <c r="G22" s="15"/>
      <c r="H22" s="16"/>
      <c r="I22" s="11"/>
      <c r="J22" s="11" t="str">
        <f t="shared" si="1"/>
        <v/>
      </c>
      <c r="K22" s="29"/>
      <c r="L22" s="14"/>
      <c r="M22" s="25">
        <f t="shared" si="2"/>
        <v>0</v>
      </c>
      <c r="N22" s="26"/>
      <c r="O22" s="27"/>
      <c r="P22" s="28"/>
      <c r="Q22" s="35">
        <f t="shared" si="3"/>
        <v>0</v>
      </c>
      <c r="R22" s="36"/>
      <c r="S22" s="37" t="str">
        <f t="shared" si="4"/>
        <v/>
      </c>
      <c r="T22" s="38" t="str">
        <f t="shared" si="5"/>
        <v/>
      </c>
      <c r="U22" s="42"/>
      <c r="V22" s="40"/>
      <c r="W22" s="41">
        <f t="shared" si="6"/>
        <v>0</v>
      </c>
      <c r="X22" s="41">
        <f t="shared" si="7"/>
        <v>0</v>
      </c>
      <c r="Y22" s="41"/>
      <c r="Z22" s="41"/>
      <c r="AA22" s="25">
        <f t="shared" si="8"/>
        <v>0</v>
      </c>
      <c r="AB22" s="45"/>
      <c r="AC22" s="45"/>
      <c r="AD22" s="47"/>
    </row>
    <row r="23" s="2" customFormat="1" spans="1:30">
      <c r="A23" s="8">
        <f t="shared" si="0"/>
        <v>22</v>
      </c>
      <c r="B23" s="9"/>
      <c r="C23" s="10"/>
      <c r="D23" s="11"/>
      <c r="E23" s="14"/>
      <c r="F23" s="10" t="e">
        <f>VLOOKUP(E23,[1]零件成本9.1!$B$2:$D$11324,3,0)</f>
        <v>#N/A</v>
      </c>
      <c r="G23" s="15"/>
      <c r="H23" s="16"/>
      <c r="I23" s="11"/>
      <c r="J23" s="11" t="str">
        <f t="shared" si="1"/>
        <v/>
      </c>
      <c r="K23" s="29"/>
      <c r="L23" s="14"/>
      <c r="M23" s="25">
        <f t="shared" si="2"/>
        <v>0</v>
      </c>
      <c r="N23" s="26"/>
      <c r="O23" s="27"/>
      <c r="P23" s="28"/>
      <c r="Q23" s="35">
        <f t="shared" si="3"/>
        <v>0</v>
      </c>
      <c r="R23" s="36"/>
      <c r="S23" s="37" t="str">
        <f t="shared" si="4"/>
        <v/>
      </c>
      <c r="T23" s="38" t="str">
        <f t="shared" si="5"/>
        <v/>
      </c>
      <c r="U23" s="42"/>
      <c r="V23" s="40"/>
      <c r="W23" s="41">
        <f t="shared" si="6"/>
        <v>0</v>
      </c>
      <c r="X23" s="41">
        <f t="shared" si="7"/>
        <v>0</v>
      </c>
      <c r="Y23" s="41"/>
      <c r="Z23" s="41"/>
      <c r="AA23" s="25">
        <f t="shared" si="8"/>
        <v>0</v>
      </c>
      <c r="AB23" s="45"/>
      <c r="AC23" s="45"/>
      <c r="AD23" s="47"/>
    </row>
    <row r="24" s="2" customFormat="1" spans="1:30">
      <c r="A24" s="8">
        <f t="shared" si="0"/>
        <v>23</v>
      </c>
      <c r="B24" s="9"/>
      <c r="C24" s="10"/>
      <c r="D24" s="11"/>
      <c r="E24" s="14"/>
      <c r="F24" s="10" t="e">
        <f>VLOOKUP(E24,[1]零件成本9.1!$B$2:$D$11324,3,0)</f>
        <v>#N/A</v>
      </c>
      <c r="G24" s="15"/>
      <c r="H24" s="16"/>
      <c r="I24" s="11"/>
      <c r="J24" s="11" t="str">
        <f t="shared" si="1"/>
        <v/>
      </c>
      <c r="K24" s="29"/>
      <c r="L24" s="14"/>
      <c r="M24" s="25">
        <f t="shared" si="2"/>
        <v>0</v>
      </c>
      <c r="N24" s="26"/>
      <c r="O24" s="27"/>
      <c r="P24" s="28"/>
      <c r="Q24" s="35">
        <f t="shared" si="3"/>
        <v>0</v>
      </c>
      <c r="R24" s="36"/>
      <c r="S24" s="37" t="str">
        <f t="shared" si="4"/>
        <v/>
      </c>
      <c r="T24" s="38" t="str">
        <f t="shared" si="5"/>
        <v/>
      </c>
      <c r="U24" s="42"/>
      <c r="V24" s="40"/>
      <c r="W24" s="41">
        <f t="shared" si="6"/>
        <v>0</v>
      </c>
      <c r="X24" s="41">
        <f t="shared" si="7"/>
        <v>0</v>
      </c>
      <c r="Y24" s="41"/>
      <c r="Z24" s="41"/>
      <c r="AA24" s="25">
        <f t="shared" si="8"/>
        <v>0</v>
      </c>
      <c r="AB24" s="45"/>
      <c r="AC24" s="45"/>
      <c r="AD24" s="47"/>
    </row>
    <row r="25" s="2" customFormat="1" spans="1:30">
      <c r="A25" s="8">
        <f t="shared" si="0"/>
        <v>24</v>
      </c>
      <c r="B25" s="9"/>
      <c r="C25" s="10"/>
      <c r="D25" s="11"/>
      <c r="E25" s="14"/>
      <c r="F25" s="10" t="e">
        <f>VLOOKUP(E25,[1]零件成本9.1!$B$2:$D$11324,3,0)</f>
        <v>#N/A</v>
      </c>
      <c r="G25" s="15"/>
      <c r="H25" s="16"/>
      <c r="I25" s="11"/>
      <c r="J25" s="11" t="str">
        <f t="shared" si="1"/>
        <v/>
      </c>
      <c r="K25" s="29"/>
      <c r="L25" s="14"/>
      <c r="M25" s="25">
        <f t="shared" si="2"/>
        <v>0</v>
      </c>
      <c r="N25" s="26"/>
      <c r="O25" s="27"/>
      <c r="P25" s="28"/>
      <c r="Q25" s="35">
        <f t="shared" si="3"/>
        <v>0</v>
      </c>
      <c r="R25" s="36"/>
      <c r="S25" s="37" t="str">
        <f t="shared" si="4"/>
        <v/>
      </c>
      <c r="T25" s="38" t="str">
        <f t="shared" si="5"/>
        <v/>
      </c>
      <c r="U25" s="42"/>
      <c r="V25" s="40"/>
      <c r="W25" s="41">
        <f t="shared" si="6"/>
        <v>0</v>
      </c>
      <c r="X25" s="41">
        <f t="shared" si="7"/>
        <v>0</v>
      </c>
      <c r="Y25" s="41"/>
      <c r="Z25" s="41"/>
      <c r="AA25" s="25">
        <f t="shared" si="8"/>
        <v>0</v>
      </c>
      <c r="AB25" s="45"/>
      <c r="AC25" s="45"/>
      <c r="AD25" s="47"/>
    </row>
    <row r="26" s="2" customFormat="1" spans="1:30">
      <c r="A26" s="8">
        <f t="shared" si="0"/>
        <v>25</v>
      </c>
      <c r="B26" s="9"/>
      <c r="C26" s="10"/>
      <c r="D26" s="11"/>
      <c r="E26" s="14"/>
      <c r="F26" s="10" t="e">
        <f>VLOOKUP(E26,[1]零件成本9.1!$B$2:$D$11324,3,0)</f>
        <v>#N/A</v>
      </c>
      <c r="G26" s="15"/>
      <c r="H26" s="16"/>
      <c r="I26" s="11"/>
      <c r="J26" s="11" t="str">
        <f t="shared" si="1"/>
        <v/>
      </c>
      <c r="K26" s="29"/>
      <c r="L26" s="14"/>
      <c r="M26" s="25">
        <f t="shared" si="2"/>
        <v>0</v>
      </c>
      <c r="N26" s="26"/>
      <c r="O26" s="27"/>
      <c r="P26" s="28"/>
      <c r="Q26" s="35">
        <f t="shared" si="3"/>
        <v>0</v>
      </c>
      <c r="R26" s="36"/>
      <c r="S26" s="37" t="str">
        <f t="shared" si="4"/>
        <v/>
      </c>
      <c r="T26" s="38" t="str">
        <f t="shared" si="5"/>
        <v/>
      </c>
      <c r="U26" s="42"/>
      <c r="V26" s="40"/>
      <c r="W26" s="41">
        <f t="shared" si="6"/>
        <v>0</v>
      </c>
      <c r="X26" s="41">
        <f t="shared" si="7"/>
        <v>0</v>
      </c>
      <c r="Y26" s="41"/>
      <c r="Z26" s="41"/>
      <c r="AA26" s="25">
        <f t="shared" si="8"/>
        <v>0</v>
      </c>
      <c r="AB26" s="45"/>
      <c r="AC26" s="45"/>
      <c r="AD26" s="47"/>
    </row>
    <row r="27" s="2" customFormat="1" spans="1:30">
      <c r="A27" s="8">
        <f t="shared" si="0"/>
        <v>26</v>
      </c>
      <c r="B27" s="9"/>
      <c r="C27" s="10"/>
      <c r="D27" s="11"/>
      <c r="E27" s="14"/>
      <c r="F27" s="10" t="e">
        <f>VLOOKUP(E27,[1]零件成本9.1!$B$2:$D$11324,3,0)</f>
        <v>#N/A</v>
      </c>
      <c r="G27" s="15"/>
      <c r="H27" s="16"/>
      <c r="I27" s="11"/>
      <c r="J27" s="11" t="str">
        <f t="shared" si="1"/>
        <v/>
      </c>
      <c r="K27" s="29"/>
      <c r="L27" s="14"/>
      <c r="M27" s="25">
        <f t="shared" si="2"/>
        <v>0</v>
      </c>
      <c r="N27" s="26"/>
      <c r="O27" s="27"/>
      <c r="P27" s="28"/>
      <c r="Q27" s="35">
        <f t="shared" si="3"/>
        <v>0</v>
      </c>
      <c r="R27" s="36"/>
      <c r="S27" s="37" t="str">
        <f t="shared" si="4"/>
        <v/>
      </c>
      <c r="T27" s="38" t="str">
        <f t="shared" si="5"/>
        <v/>
      </c>
      <c r="U27" s="42"/>
      <c r="V27" s="40"/>
      <c r="W27" s="41">
        <f t="shared" si="6"/>
        <v>0</v>
      </c>
      <c r="X27" s="41">
        <f t="shared" si="7"/>
        <v>0</v>
      </c>
      <c r="Y27" s="41"/>
      <c r="Z27" s="41"/>
      <c r="AA27" s="25">
        <f t="shared" si="8"/>
        <v>0</v>
      </c>
      <c r="AB27" s="45"/>
      <c r="AC27" s="45"/>
      <c r="AD27" s="47"/>
    </row>
    <row r="28" s="2" customFormat="1" spans="1:30">
      <c r="A28" s="8">
        <f t="shared" si="0"/>
        <v>27</v>
      </c>
      <c r="B28" s="9"/>
      <c r="C28" s="10"/>
      <c r="D28" s="11"/>
      <c r="E28" s="14"/>
      <c r="F28" s="10" t="e">
        <f>VLOOKUP(E28,[1]零件成本9.1!$B$2:$D$11324,3,0)</f>
        <v>#N/A</v>
      </c>
      <c r="G28" s="15"/>
      <c r="H28" s="16"/>
      <c r="I28" s="11"/>
      <c r="J28" s="11" t="str">
        <f t="shared" si="1"/>
        <v/>
      </c>
      <c r="K28" s="29"/>
      <c r="L28" s="14"/>
      <c r="M28" s="25">
        <f t="shared" si="2"/>
        <v>0</v>
      </c>
      <c r="N28" s="26"/>
      <c r="O28" s="27"/>
      <c r="P28" s="28"/>
      <c r="Q28" s="35">
        <f t="shared" si="3"/>
        <v>0</v>
      </c>
      <c r="R28" s="36"/>
      <c r="S28" s="37" t="str">
        <f t="shared" si="4"/>
        <v/>
      </c>
      <c r="T28" s="38" t="str">
        <f t="shared" si="5"/>
        <v/>
      </c>
      <c r="U28" s="42"/>
      <c r="V28" s="40"/>
      <c r="W28" s="41">
        <f t="shared" si="6"/>
        <v>0</v>
      </c>
      <c r="X28" s="41">
        <f t="shared" si="7"/>
        <v>0</v>
      </c>
      <c r="Y28" s="41"/>
      <c r="Z28" s="41"/>
      <c r="AA28" s="25">
        <f t="shared" si="8"/>
        <v>0</v>
      </c>
      <c r="AB28" s="45"/>
      <c r="AC28" s="45"/>
      <c r="AD28" s="47"/>
    </row>
    <row r="29" s="2" customFormat="1" spans="1:30">
      <c r="A29" s="8">
        <f t="shared" si="0"/>
        <v>28</v>
      </c>
      <c r="B29" s="9"/>
      <c r="C29" s="10"/>
      <c r="D29" s="11"/>
      <c r="E29" s="14"/>
      <c r="F29" s="10" t="e">
        <f>VLOOKUP(E29,[1]零件成本9.1!$B$2:$D$11324,3,0)</f>
        <v>#N/A</v>
      </c>
      <c r="G29" s="15"/>
      <c r="H29" s="16"/>
      <c r="I29" s="11"/>
      <c r="J29" s="11" t="str">
        <f t="shared" si="1"/>
        <v/>
      </c>
      <c r="K29" s="29"/>
      <c r="L29" s="14"/>
      <c r="M29" s="25">
        <f t="shared" si="2"/>
        <v>0</v>
      </c>
      <c r="N29" s="26"/>
      <c r="O29" s="27"/>
      <c r="P29" s="28"/>
      <c r="Q29" s="35">
        <f t="shared" si="3"/>
        <v>0</v>
      </c>
      <c r="R29" s="36"/>
      <c r="S29" s="37" t="str">
        <f t="shared" si="4"/>
        <v/>
      </c>
      <c r="T29" s="38" t="str">
        <f t="shared" si="5"/>
        <v/>
      </c>
      <c r="U29" s="42"/>
      <c r="V29" s="40"/>
      <c r="W29" s="41">
        <f t="shared" si="6"/>
        <v>0</v>
      </c>
      <c r="X29" s="41">
        <f t="shared" si="7"/>
        <v>0</v>
      </c>
      <c r="Y29" s="41"/>
      <c r="Z29" s="41"/>
      <c r="AA29" s="25">
        <f t="shared" si="8"/>
        <v>0</v>
      </c>
      <c r="AB29" s="45"/>
      <c r="AC29" s="45"/>
      <c r="AD29" s="47"/>
    </row>
    <row r="30" s="2" customFormat="1" spans="1:30">
      <c r="A30" s="8">
        <f t="shared" si="0"/>
        <v>29</v>
      </c>
      <c r="B30" s="12"/>
      <c r="C30" s="10"/>
      <c r="D30" s="10"/>
      <c r="E30" s="12"/>
      <c r="F30" s="10" t="e">
        <f>VLOOKUP(E30,[1]零件成本9.1!$B$2:$D$11324,3,0)</f>
        <v>#N/A</v>
      </c>
      <c r="G30" s="10"/>
      <c r="H30" s="18"/>
      <c r="I30" s="11"/>
      <c r="J30" s="11" t="str">
        <f t="shared" si="1"/>
        <v/>
      </c>
      <c r="K30" s="12"/>
      <c r="L30" s="12"/>
      <c r="M30" s="25">
        <f t="shared" si="2"/>
        <v>0</v>
      </c>
      <c r="N30" s="26"/>
      <c r="O30" s="27"/>
      <c r="P30" s="28"/>
      <c r="Q30" s="35">
        <f t="shared" si="3"/>
        <v>0</v>
      </c>
      <c r="R30" s="36"/>
      <c r="S30" s="37" t="str">
        <f t="shared" si="4"/>
        <v/>
      </c>
      <c r="T30" s="38" t="str">
        <f t="shared" si="5"/>
        <v/>
      </c>
      <c r="U30" s="39"/>
      <c r="V30" s="40"/>
      <c r="W30" s="41">
        <f t="shared" si="6"/>
        <v>0</v>
      </c>
      <c r="X30" s="41">
        <f t="shared" si="7"/>
        <v>0</v>
      </c>
      <c r="Y30" s="41"/>
      <c r="Z30" s="41"/>
      <c r="AA30" s="25">
        <f t="shared" si="8"/>
        <v>0</v>
      </c>
      <c r="AB30" s="45"/>
      <c r="AC30" s="45"/>
      <c r="AD30" s="46"/>
    </row>
    <row r="31" s="2" customFormat="1" spans="1:30">
      <c r="A31" s="8">
        <f t="shared" si="0"/>
        <v>30</v>
      </c>
      <c r="B31" s="12"/>
      <c r="C31" s="10"/>
      <c r="D31" s="10"/>
      <c r="E31" s="14"/>
      <c r="F31" s="10" t="e">
        <f>VLOOKUP(E31,[1]零件成本9.1!$B$2:$D$11324,3,0)</f>
        <v>#N/A</v>
      </c>
      <c r="G31" s="15"/>
      <c r="H31" s="19"/>
      <c r="I31" s="11"/>
      <c r="J31" s="11" t="str">
        <f t="shared" si="1"/>
        <v/>
      </c>
      <c r="K31" s="14"/>
      <c r="L31" s="14"/>
      <c r="M31" s="25">
        <f t="shared" si="2"/>
        <v>0</v>
      </c>
      <c r="N31" s="26"/>
      <c r="O31" s="27"/>
      <c r="P31" s="28"/>
      <c r="Q31" s="35">
        <f t="shared" si="3"/>
        <v>0</v>
      </c>
      <c r="R31" s="36"/>
      <c r="S31" s="37" t="str">
        <f t="shared" si="4"/>
        <v/>
      </c>
      <c r="T31" s="38" t="str">
        <f t="shared" si="5"/>
        <v/>
      </c>
      <c r="U31" s="42"/>
      <c r="V31" s="40"/>
      <c r="W31" s="41">
        <f t="shared" si="6"/>
        <v>0</v>
      </c>
      <c r="X31" s="41">
        <f t="shared" si="7"/>
        <v>0</v>
      </c>
      <c r="Y31" s="41"/>
      <c r="Z31" s="41"/>
      <c r="AA31" s="25">
        <f t="shared" si="8"/>
        <v>0</v>
      </c>
      <c r="AB31" s="45"/>
      <c r="AC31" s="45"/>
      <c r="AD31" s="47"/>
    </row>
    <row r="32" s="2" customFormat="1" spans="1:30">
      <c r="A32" s="8">
        <f t="shared" si="0"/>
        <v>31</v>
      </c>
      <c r="B32" s="12"/>
      <c r="C32" s="10"/>
      <c r="D32" s="10"/>
      <c r="E32" s="14"/>
      <c r="F32" s="10" t="e">
        <f>VLOOKUP(E32,[1]零件成本9.1!$B$2:$D$11324,3,0)</f>
        <v>#N/A</v>
      </c>
      <c r="G32" s="15"/>
      <c r="H32" s="19"/>
      <c r="I32" s="11"/>
      <c r="J32" s="11" t="str">
        <f t="shared" si="1"/>
        <v/>
      </c>
      <c r="K32" s="14"/>
      <c r="L32" s="14"/>
      <c r="M32" s="25">
        <f t="shared" si="2"/>
        <v>0</v>
      </c>
      <c r="N32" s="26"/>
      <c r="O32" s="27"/>
      <c r="P32" s="28"/>
      <c r="Q32" s="35">
        <f t="shared" si="3"/>
        <v>0</v>
      </c>
      <c r="R32" s="36"/>
      <c r="S32" s="37" t="str">
        <f t="shared" si="4"/>
        <v/>
      </c>
      <c r="T32" s="38" t="str">
        <f t="shared" si="5"/>
        <v/>
      </c>
      <c r="U32" s="42"/>
      <c r="V32" s="40"/>
      <c r="W32" s="41">
        <f t="shared" si="6"/>
        <v>0</v>
      </c>
      <c r="X32" s="41">
        <f t="shared" si="7"/>
        <v>0</v>
      </c>
      <c r="Y32" s="41"/>
      <c r="Z32" s="41"/>
      <c r="AA32" s="25">
        <f t="shared" si="8"/>
        <v>0</v>
      </c>
      <c r="AB32" s="45"/>
      <c r="AC32" s="45"/>
      <c r="AD32" s="47"/>
    </row>
    <row r="33" s="2" customFormat="1" spans="1:30">
      <c r="A33" s="8">
        <f t="shared" si="0"/>
        <v>32</v>
      </c>
      <c r="B33" s="12"/>
      <c r="C33" s="10"/>
      <c r="D33" s="10"/>
      <c r="E33" s="14"/>
      <c r="F33" s="10" t="e">
        <f>VLOOKUP(E33,[1]零件成本9.1!$B$2:$D$11324,3,0)</f>
        <v>#N/A</v>
      </c>
      <c r="G33" s="15"/>
      <c r="H33" s="19"/>
      <c r="I33" s="11"/>
      <c r="J33" s="11" t="str">
        <f t="shared" si="1"/>
        <v/>
      </c>
      <c r="K33" s="14"/>
      <c r="L33" s="14"/>
      <c r="M33" s="25">
        <f t="shared" si="2"/>
        <v>0</v>
      </c>
      <c r="N33" s="26"/>
      <c r="O33" s="27"/>
      <c r="P33" s="28"/>
      <c r="Q33" s="35">
        <f t="shared" si="3"/>
        <v>0</v>
      </c>
      <c r="R33" s="36"/>
      <c r="S33" s="37" t="str">
        <f t="shared" si="4"/>
        <v/>
      </c>
      <c r="T33" s="38" t="str">
        <f t="shared" si="5"/>
        <v/>
      </c>
      <c r="U33" s="42"/>
      <c r="V33" s="40"/>
      <c r="W33" s="41">
        <f t="shared" si="6"/>
        <v>0</v>
      </c>
      <c r="X33" s="41">
        <f t="shared" si="7"/>
        <v>0</v>
      </c>
      <c r="Y33" s="41"/>
      <c r="Z33" s="41"/>
      <c r="AA33" s="25">
        <f t="shared" si="8"/>
        <v>0</v>
      </c>
      <c r="AB33" s="45"/>
      <c r="AC33" s="45"/>
      <c r="AD33" s="47"/>
    </row>
    <row r="34" s="2" customFormat="1" spans="1:30">
      <c r="A34" s="8">
        <f t="shared" si="0"/>
        <v>33</v>
      </c>
      <c r="B34" s="12"/>
      <c r="C34" s="10"/>
      <c r="D34" s="10"/>
      <c r="E34" s="14"/>
      <c r="F34" s="10" t="e">
        <f>VLOOKUP(E34,[1]零件成本9.1!$B$2:$D$11324,3,0)</f>
        <v>#N/A</v>
      </c>
      <c r="G34" s="15"/>
      <c r="H34" s="19"/>
      <c r="I34" s="11"/>
      <c r="J34" s="11" t="str">
        <f t="shared" si="1"/>
        <v/>
      </c>
      <c r="K34" s="14"/>
      <c r="L34" s="14"/>
      <c r="M34" s="25">
        <f t="shared" si="2"/>
        <v>0</v>
      </c>
      <c r="N34" s="26"/>
      <c r="O34" s="27"/>
      <c r="P34" s="28"/>
      <c r="Q34" s="35">
        <f t="shared" si="3"/>
        <v>0</v>
      </c>
      <c r="R34" s="36"/>
      <c r="S34" s="37" t="str">
        <f t="shared" si="4"/>
        <v/>
      </c>
      <c r="T34" s="38" t="str">
        <f t="shared" si="5"/>
        <v/>
      </c>
      <c r="U34" s="42"/>
      <c r="V34" s="40"/>
      <c r="W34" s="41">
        <f t="shared" si="6"/>
        <v>0</v>
      </c>
      <c r="X34" s="41">
        <f t="shared" si="7"/>
        <v>0</v>
      </c>
      <c r="Y34" s="41"/>
      <c r="Z34" s="41"/>
      <c r="AA34" s="25">
        <f t="shared" si="8"/>
        <v>0</v>
      </c>
      <c r="AB34" s="45"/>
      <c r="AC34" s="45"/>
      <c r="AD34" s="47"/>
    </row>
    <row r="35" s="2" customFormat="1" spans="1:30">
      <c r="A35" s="8">
        <f t="shared" si="0"/>
        <v>34</v>
      </c>
      <c r="B35" s="12"/>
      <c r="C35" s="10"/>
      <c r="D35" s="10"/>
      <c r="E35" s="14"/>
      <c r="F35" s="10" t="e">
        <f>VLOOKUP(E35,[1]零件成本9.1!$B$2:$D$11324,3,0)</f>
        <v>#N/A</v>
      </c>
      <c r="G35" s="15"/>
      <c r="H35" s="19"/>
      <c r="I35" s="11"/>
      <c r="J35" s="11" t="str">
        <f t="shared" si="1"/>
        <v/>
      </c>
      <c r="K35" s="14"/>
      <c r="L35" s="14"/>
      <c r="M35" s="25">
        <f t="shared" si="2"/>
        <v>0</v>
      </c>
      <c r="N35" s="26"/>
      <c r="O35" s="27"/>
      <c r="P35" s="28"/>
      <c r="Q35" s="35">
        <f t="shared" si="3"/>
        <v>0</v>
      </c>
      <c r="R35" s="36"/>
      <c r="S35" s="37" t="str">
        <f t="shared" si="4"/>
        <v/>
      </c>
      <c r="T35" s="38" t="str">
        <f t="shared" si="5"/>
        <v/>
      </c>
      <c r="U35" s="42"/>
      <c r="V35" s="40"/>
      <c r="W35" s="41">
        <f t="shared" si="6"/>
        <v>0</v>
      </c>
      <c r="X35" s="41">
        <f t="shared" si="7"/>
        <v>0</v>
      </c>
      <c r="Y35" s="41"/>
      <c r="Z35" s="41"/>
      <c r="AA35" s="25">
        <f t="shared" si="8"/>
        <v>0</v>
      </c>
      <c r="AB35" s="45"/>
      <c r="AC35" s="45"/>
      <c r="AD35" s="47"/>
    </row>
    <row r="36" s="2" customFormat="1" spans="1:30">
      <c r="A36" s="8">
        <f t="shared" si="0"/>
        <v>35</v>
      </c>
      <c r="B36" s="12"/>
      <c r="C36" s="10"/>
      <c r="D36" s="10"/>
      <c r="E36" s="14"/>
      <c r="F36" s="10" t="e">
        <f>VLOOKUP(E36,[1]零件成本9.1!$B$2:$D$11324,3,0)</f>
        <v>#N/A</v>
      </c>
      <c r="G36" s="15"/>
      <c r="H36" s="19"/>
      <c r="I36" s="11"/>
      <c r="J36" s="11" t="str">
        <f t="shared" si="1"/>
        <v/>
      </c>
      <c r="K36" s="14"/>
      <c r="L36" s="14"/>
      <c r="M36" s="25">
        <f t="shared" si="2"/>
        <v>0</v>
      </c>
      <c r="N36" s="26"/>
      <c r="O36" s="27"/>
      <c r="P36" s="28"/>
      <c r="Q36" s="35">
        <f t="shared" si="3"/>
        <v>0</v>
      </c>
      <c r="R36" s="36"/>
      <c r="S36" s="37" t="str">
        <f t="shared" si="4"/>
        <v/>
      </c>
      <c r="T36" s="38" t="str">
        <f t="shared" si="5"/>
        <v/>
      </c>
      <c r="U36" s="42"/>
      <c r="V36" s="40"/>
      <c r="W36" s="41">
        <f t="shared" si="6"/>
        <v>0</v>
      </c>
      <c r="X36" s="41">
        <f t="shared" si="7"/>
        <v>0</v>
      </c>
      <c r="Y36" s="41"/>
      <c r="Z36" s="41"/>
      <c r="AA36" s="25">
        <f t="shared" si="8"/>
        <v>0</v>
      </c>
      <c r="AB36" s="45"/>
      <c r="AC36" s="45"/>
      <c r="AD36" s="47"/>
    </row>
    <row r="37" s="2" customFormat="1" spans="1:30">
      <c r="A37" s="8">
        <f t="shared" si="0"/>
        <v>36</v>
      </c>
      <c r="B37" s="12"/>
      <c r="C37" s="10"/>
      <c r="D37" s="10"/>
      <c r="E37" s="14"/>
      <c r="F37" s="10" t="e">
        <f>VLOOKUP(E37,[1]零件成本9.1!$B$2:$D$11324,3,0)</f>
        <v>#N/A</v>
      </c>
      <c r="G37" s="15"/>
      <c r="H37" s="19"/>
      <c r="I37" s="11"/>
      <c r="J37" s="11" t="str">
        <f t="shared" si="1"/>
        <v/>
      </c>
      <c r="K37" s="14"/>
      <c r="L37" s="14"/>
      <c r="M37" s="25">
        <f t="shared" si="2"/>
        <v>0</v>
      </c>
      <c r="N37" s="26"/>
      <c r="O37" s="27"/>
      <c r="P37" s="28"/>
      <c r="Q37" s="35">
        <f t="shared" si="3"/>
        <v>0</v>
      </c>
      <c r="R37" s="36"/>
      <c r="S37" s="37" t="str">
        <f t="shared" si="4"/>
        <v/>
      </c>
      <c r="T37" s="38" t="str">
        <f t="shared" si="5"/>
        <v/>
      </c>
      <c r="U37" s="42"/>
      <c r="V37" s="40"/>
      <c r="W37" s="41">
        <f t="shared" si="6"/>
        <v>0</v>
      </c>
      <c r="X37" s="41">
        <f t="shared" si="7"/>
        <v>0</v>
      </c>
      <c r="Y37" s="41"/>
      <c r="Z37" s="41"/>
      <c r="AA37" s="25">
        <f t="shared" si="8"/>
        <v>0</v>
      </c>
      <c r="AB37" s="45"/>
      <c r="AC37" s="45"/>
      <c r="AD37" s="47"/>
    </row>
    <row r="38" s="2" customFormat="1" spans="1:30">
      <c r="A38" s="8">
        <f t="shared" si="0"/>
        <v>37</v>
      </c>
      <c r="B38" s="12"/>
      <c r="C38" s="10"/>
      <c r="D38" s="10"/>
      <c r="E38" s="14"/>
      <c r="F38" s="10" t="e">
        <f>VLOOKUP(E38,[1]零件成本9.1!$B$2:$D$11324,3,0)</f>
        <v>#N/A</v>
      </c>
      <c r="G38" s="15"/>
      <c r="H38" s="19"/>
      <c r="I38" s="11"/>
      <c r="J38" s="11" t="str">
        <f t="shared" si="1"/>
        <v/>
      </c>
      <c r="K38" s="14"/>
      <c r="L38" s="14"/>
      <c r="M38" s="25">
        <f t="shared" si="2"/>
        <v>0</v>
      </c>
      <c r="N38" s="26"/>
      <c r="O38" s="27"/>
      <c r="P38" s="28"/>
      <c r="Q38" s="35">
        <f t="shared" si="3"/>
        <v>0</v>
      </c>
      <c r="R38" s="36"/>
      <c r="S38" s="37" t="str">
        <f t="shared" si="4"/>
        <v/>
      </c>
      <c r="T38" s="38" t="str">
        <f t="shared" si="5"/>
        <v/>
      </c>
      <c r="U38" s="42"/>
      <c r="V38" s="40"/>
      <c r="W38" s="41">
        <f t="shared" si="6"/>
        <v>0</v>
      </c>
      <c r="X38" s="41">
        <f t="shared" si="7"/>
        <v>0</v>
      </c>
      <c r="Y38" s="41"/>
      <c r="Z38" s="41"/>
      <c r="AA38" s="25">
        <f t="shared" si="8"/>
        <v>0</v>
      </c>
      <c r="AB38" s="45"/>
      <c r="AC38" s="45"/>
      <c r="AD38" s="47"/>
    </row>
    <row r="39" s="2" customFormat="1" spans="1:30">
      <c r="A39" s="8">
        <f t="shared" si="0"/>
        <v>38</v>
      </c>
      <c r="B39" s="12"/>
      <c r="C39" s="10"/>
      <c r="D39" s="10"/>
      <c r="E39" s="14"/>
      <c r="F39" s="10" t="e">
        <f>VLOOKUP(E39,[1]零件成本9.1!$B$2:$D$11324,3,0)</f>
        <v>#N/A</v>
      </c>
      <c r="G39" s="15"/>
      <c r="H39" s="19"/>
      <c r="I39" s="11"/>
      <c r="J39" s="11" t="str">
        <f t="shared" si="1"/>
        <v/>
      </c>
      <c r="K39" s="14"/>
      <c r="L39" s="14"/>
      <c r="M39" s="25">
        <f t="shared" si="2"/>
        <v>0</v>
      </c>
      <c r="N39" s="26"/>
      <c r="O39" s="27"/>
      <c r="P39" s="28"/>
      <c r="Q39" s="35">
        <f t="shared" si="3"/>
        <v>0</v>
      </c>
      <c r="R39" s="36"/>
      <c r="S39" s="37" t="str">
        <f t="shared" si="4"/>
        <v/>
      </c>
      <c r="T39" s="38" t="str">
        <f t="shared" si="5"/>
        <v/>
      </c>
      <c r="U39" s="42"/>
      <c r="V39" s="40"/>
      <c r="W39" s="41">
        <f t="shared" si="6"/>
        <v>0</v>
      </c>
      <c r="X39" s="41">
        <f t="shared" si="7"/>
        <v>0</v>
      </c>
      <c r="Y39" s="41"/>
      <c r="Z39" s="41"/>
      <c r="AA39" s="25">
        <f t="shared" si="8"/>
        <v>0</v>
      </c>
      <c r="AB39" s="45"/>
      <c r="AC39" s="45"/>
      <c r="AD39" s="47"/>
    </row>
    <row r="40" s="2" customFormat="1" spans="1:30">
      <c r="A40" s="8">
        <f t="shared" si="0"/>
        <v>39</v>
      </c>
      <c r="B40" s="12"/>
      <c r="C40" s="10"/>
      <c r="D40" s="10"/>
      <c r="E40" s="14"/>
      <c r="F40" s="10" t="e">
        <f>VLOOKUP(E40,[1]零件成本9.1!$B$2:$D$11324,3,0)</f>
        <v>#N/A</v>
      </c>
      <c r="G40" s="15"/>
      <c r="H40" s="19"/>
      <c r="I40" s="11"/>
      <c r="J40" s="11" t="str">
        <f t="shared" si="1"/>
        <v/>
      </c>
      <c r="K40" s="14"/>
      <c r="L40" s="14"/>
      <c r="M40" s="25">
        <f t="shared" si="2"/>
        <v>0</v>
      </c>
      <c r="N40" s="26"/>
      <c r="O40" s="27"/>
      <c r="P40" s="28"/>
      <c r="Q40" s="35">
        <f t="shared" si="3"/>
        <v>0</v>
      </c>
      <c r="R40" s="36"/>
      <c r="S40" s="37" t="str">
        <f t="shared" si="4"/>
        <v/>
      </c>
      <c r="T40" s="38" t="str">
        <f t="shared" si="5"/>
        <v/>
      </c>
      <c r="U40" s="42"/>
      <c r="V40" s="40"/>
      <c r="W40" s="41">
        <f t="shared" si="6"/>
        <v>0</v>
      </c>
      <c r="X40" s="41">
        <f t="shared" si="7"/>
        <v>0</v>
      </c>
      <c r="Y40" s="41"/>
      <c r="Z40" s="41"/>
      <c r="AA40" s="25">
        <f t="shared" si="8"/>
        <v>0</v>
      </c>
      <c r="AB40" s="45"/>
      <c r="AC40" s="45"/>
      <c r="AD40" s="47"/>
    </row>
    <row r="41" s="2" customFormat="1" spans="1:30">
      <c r="A41" s="8">
        <f t="shared" si="0"/>
        <v>40</v>
      </c>
      <c r="B41" s="12"/>
      <c r="C41" s="10"/>
      <c r="D41" s="10"/>
      <c r="E41" s="14"/>
      <c r="F41" s="10" t="e">
        <f>VLOOKUP(E41,[1]零件成本9.1!$B$2:$D$11324,3,0)</f>
        <v>#N/A</v>
      </c>
      <c r="G41" s="15"/>
      <c r="H41" s="19"/>
      <c r="I41" s="11"/>
      <c r="J41" s="11" t="str">
        <f t="shared" si="1"/>
        <v/>
      </c>
      <c r="K41" s="14"/>
      <c r="L41" s="14"/>
      <c r="M41" s="25">
        <f t="shared" si="2"/>
        <v>0</v>
      </c>
      <c r="N41" s="26"/>
      <c r="O41" s="27"/>
      <c r="P41" s="28"/>
      <c r="Q41" s="35">
        <f t="shared" si="3"/>
        <v>0</v>
      </c>
      <c r="R41" s="36"/>
      <c r="S41" s="37" t="str">
        <f t="shared" si="4"/>
        <v/>
      </c>
      <c r="T41" s="38" t="str">
        <f t="shared" si="5"/>
        <v/>
      </c>
      <c r="U41" s="42"/>
      <c r="V41" s="40"/>
      <c r="W41" s="41">
        <f t="shared" si="6"/>
        <v>0</v>
      </c>
      <c r="X41" s="41">
        <f t="shared" si="7"/>
        <v>0</v>
      </c>
      <c r="Y41" s="41"/>
      <c r="Z41" s="41"/>
      <c r="AA41" s="25">
        <f t="shared" si="8"/>
        <v>0</v>
      </c>
      <c r="AB41" s="45"/>
      <c r="AC41" s="45"/>
      <c r="AD41" s="47"/>
    </row>
    <row r="42" s="2" customFormat="1" spans="1:30">
      <c r="A42" s="8">
        <f t="shared" si="0"/>
        <v>41</v>
      </c>
      <c r="B42" s="12"/>
      <c r="C42" s="10"/>
      <c r="D42" s="10"/>
      <c r="E42" s="14"/>
      <c r="F42" s="10" t="e">
        <f>VLOOKUP(E42,[1]零件成本9.1!$B$2:$D$11324,3,0)</f>
        <v>#N/A</v>
      </c>
      <c r="G42" s="15"/>
      <c r="H42" s="19"/>
      <c r="I42" s="11"/>
      <c r="J42" s="11" t="str">
        <f t="shared" si="1"/>
        <v/>
      </c>
      <c r="K42" s="14"/>
      <c r="L42" s="14"/>
      <c r="M42" s="25">
        <f t="shared" si="2"/>
        <v>0</v>
      </c>
      <c r="N42" s="26"/>
      <c r="O42" s="27"/>
      <c r="P42" s="28"/>
      <c r="Q42" s="35">
        <f t="shared" si="3"/>
        <v>0</v>
      </c>
      <c r="R42" s="36"/>
      <c r="S42" s="37" t="str">
        <f t="shared" si="4"/>
        <v/>
      </c>
      <c r="T42" s="38" t="str">
        <f t="shared" si="5"/>
        <v/>
      </c>
      <c r="U42" s="42"/>
      <c r="V42" s="40"/>
      <c r="W42" s="41">
        <f t="shared" si="6"/>
        <v>0</v>
      </c>
      <c r="X42" s="41">
        <f t="shared" si="7"/>
        <v>0</v>
      </c>
      <c r="Y42" s="41"/>
      <c r="Z42" s="41"/>
      <c r="AA42" s="25">
        <f t="shared" si="8"/>
        <v>0</v>
      </c>
      <c r="AB42" s="45"/>
      <c r="AC42" s="45"/>
      <c r="AD42" s="47"/>
    </row>
    <row r="43" s="2" customFormat="1" spans="1:30">
      <c r="A43" s="8">
        <f t="shared" si="0"/>
        <v>42</v>
      </c>
      <c r="B43" s="12"/>
      <c r="C43" s="10"/>
      <c r="D43" s="10"/>
      <c r="E43" s="14"/>
      <c r="F43" s="10" t="e">
        <f>VLOOKUP(E43,[1]零件成本9.1!$B$2:$D$11324,3,0)</f>
        <v>#N/A</v>
      </c>
      <c r="G43" s="15"/>
      <c r="H43" s="19"/>
      <c r="I43" s="11"/>
      <c r="J43" s="11" t="str">
        <f t="shared" si="1"/>
        <v/>
      </c>
      <c r="K43" s="14"/>
      <c r="L43" s="14"/>
      <c r="M43" s="25">
        <f t="shared" si="2"/>
        <v>0</v>
      </c>
      <c r="N43" s="26"/>
      <c r="O43" s="27"/>
      <c r="P43" s="28"/>
      <c r="Q43" s="35">
        <f t="shared" si="3"/>
        <v>0</v>
      </c>
      <c r="R43" s="36"/>
      <c r="S43" s="37" t="str">
        <f t="shared" si="4"/>
        <v/>
      </c>
      <c r="T43" s="38" t="str">
        <f t="shared" si="5"/>
        <v/>
      </c>
      <c r="U43" s="42"/>
      <c r="V43" s="40"/>
      <c r="W43" s="41">
        <f t="shared" si="6"/>
        <v>0</v>
      </c>
      <c r="X43" s="41">
        <f t="shared" si="7"/>
        <v>0</v>
      </c>
      <c r="Y43" s="41"/>
      <c r="Z43" s="41"/>
      <c r="AA43" s="25">
        <f t="shared" si="8"/>
        <v>0</v>
      </c>
      <c r="AB43" s="45"/>
      <c r="AC43" s="45"/>
      <c r="AD43" s="47"/>
    </row>
    <row r="44" s="2" customFormat="1" spans="1:30">
      <c r="A44" s="8">
        <f t="shared" si="0"/>
        <v>43</v>
      </c>
      <c r="B44" s="12"/>
      <c r="C44" s="10"/>
      <c r="D44" s="10"/>
      <c r="E44" s="14"/>
      <c r="F44" s="10" t="e">
        <f>VLOOKUP(E44,[1]零件成本9.1!$B$2:$D$11324,3,0)</f>
        <v>#N/A</v>
      </c>
      <c r="G44" s="15"/>
      <c r="H44" s="19"/>
      <c r="I44" s="11"/>
      <c r="J44" s="11" t="str">
        <f t="shared" si="1"/>
        <v/>
      </c>
      <c r="K44" s="14"/>
      <c r="L44" s="14"/>
      <c r="M44" s="25">
        <f t="shared" si="2"/>
        <v>0</v>
      </c>
      <c r="N44" s="26"/>
      <c r="O44" s="27"/>
      <c r="P44" s="28"/>
      <c r="Q44" s="35">
        <f t="shared" si="3"/>
        <v>0</v>
      </c>
      <c r="R44" s="36"/>
      <c r="S44" s="37" t="str">
        <f t="shared" si="4"/>
        <v/>
      </c>
      <c r="T44" s="38" t="str">
        <f t="shared" si="5"/>
        <v/>
      </c>
      <c r="U44" s="42"/>
      <c r="V44" s="40"/>
      <c r="W44" s="41">
        <f t="shared" si="6"/>
        <v>0</v>
      </c>
      <c r="X44" s="41">
        <f t="shared" si="7"/>
        <v>0</v>
      </c>
      <c r="Y44" s="41"/>
      <c r="Z44" s="41"/>
      <c r="AA44" s="25">
        <f t="shared" si="8"/>
        <v>0</v>
      </c>
      <c r="AB44" s="45"/>
      <c r="AC44" s="45"/>
      <c r="AD44" s="47"/>
    </row>
    <row r="45" s="2" customFormat="1" spans="1:30">
      <c r="A45" s="8">
        <f t="shared" si="0"/>
        <v>44</v>
      </c>
      <c r="B45" s="12"/>
      <c r="C45" s="10"/>
      <c r="D45" s="10"/>
      <c r="E45" s="14"/>
      <c r="F45" s="10" t="e">
        <f>VLOOKUP(E45,[1]零件成本9.1!$B$2:$D$11324,3,0)</f>
        <v>#N/A</v>
      </c>
      <c r="G45" s="15"/>
      <c r="H45" s="19"/>
      <c r="I45" s="11"/>
      <c r="J45" s="11" t="str">
        <f t="shared" si="1"/>
        <v/>
      </c>
      <c r="K45" s="14"/>
      <c r="L45" s="14"/>
      <c r="M45" s="25">
        <f t="shared" si="2"/>
        <v>0</v>
      </c>
      <c r="N45" s="26"/>
      <c r="O45" s="27"/>
      <c r="P45" s="28"/>
      <c r="Q45" s="35">
        <f t="shared" si="3"/>
        <v>0</v>
      </c>
      <c r="R45" s="36"/>
      <c r="S45" s="37" t="str">
        <f t="shared" si="4"/>
        <v/>
      </c>
      <c r="T45" s="38" t="str">
        <f t="shared" si="5"/>
        <v/>
      </c>
      <c r="U45" s="42"/>
      <c r="V45" s="40"/>
      <c r="W45" s="41">
        <f t="shared" si="6"/>
        <v>0</v>
      </c>
      <c r="X45" s="41">
        <f t="shared" si="7"/>
        <v>0</v>
      </c>
      <c r="Y45" s="41"/>
      <c r="Z45" s="41"/>
      <c r="AA45" s="25">
        <f t="shared" si="8"/>
        <v>0</v>
      </c>
      <c r="AB45" s="45"/>
      <c r="AC45" s="45"/>
      <c r="AD45" s="47"/>
    </row>
    <row r="46" s="2" customFormat="1" spans="1:30">
      <c r="A46" s="8">
        <f t="shared" si="0"/>
        <v>45</v>
      </c>
      <c r="B46" s="12"/>
      <c r="C46" s="10"/>
      <c r="D46" s="10"/>
      <c r="E46" s="14"/>
      <c r="F46" s="10" t="e">
        <f>VLOOKUP(E46,[1]零件成本9.1!$B$2:$D$11324,3,0)</f>
        <v>#N/A</v>
      </c>
      <c r="G46" s="15"/>
      <c r="H46" s="19"/>
      <c r="I46" s="11"/>
      <c r="J46" s="11" t="str">
        <f t="shared" si="1"/>
        <v/>
      </c>
      <c r="K46" s="14"/>
      <c r="L46" s="14"/>
      <c r="M46" s="25">
        <f t="shared" si="2"/>
        <v>0</v>
      </c>
      <c r="N46" s="26"/>
      <c r="O46" s="27"/>
      <c r="P46" s="28"/>
      <c r="Q46" s="35">
        <f t="shared" si="3"/>
        <v>0</v>
      </c>
      <c r="R46" s="36"/>
      <c r="S46" s="37" t="str">
        <f t="shared" si="4"/>
        <v/>
      </c>
      <c r="T46" s="38" t="str">
        <f t="shared" si="5"/>
        <v/>
      </c>
      <c r="U46" s="42"/>
      <c r="V46" s="40"/>
      <c r="W46" s="41">
        <f t="shared" si="6"/>
        <v>0</v>
      </c>
      <c r="X46" s="41">
        <f t="shared" si="7"/>
        <v>0</v>
      </c>
      <c r="Y46" s="41"/>
      <c r="Z46" s="41"/>
      <c r="AA46" s="25">
        <f t="shared" si="8"/>
        <v>0</v>
      </c>
      <c r="AB46" s="45"/>
      <c r="AC46" s="45"/>
      <c r="AD46" s="47"/>
    </row>
    <row r="47" s="2" customFormat="1" spans="1:30">
      <c r="A47" s="8">
        <f t="shared" si="0"/>
        <v>46</v>
      </c>
      <c r="B47" s="12"/>
      <c r="C47" s="10"/>
      <c r="D47" s="10"/>
      <c r="E47" s="14"/>
      <c r="F47" s="10" t="e">
        <f>VLOOKUP(E47,[1]零件成本9.1!$B$2:$D$11324,3,0)</f>
        <v>#N/A</v>
      </c>
      <c r="G47" s="15"/>
      <c r="H47" s="19"/>
      <c r="I47" s="11"/>
      <c r="J47" s="11" t="str">
        <f t="shared" si="1"/>
        <v/>
      </c>
      <c r="K47" s="14"/>
      <c r="L47" s="14"/>
      <c r="M47" s="25">
        <f t="shared" si="2"/>
        <v>0</v>
      </c>
      <c r="N47" s="26"/>
      <c r="O47" s="27"/>
      <c r="P47" s="28"/>
      <c r="Q47" s="35">
        <f t="shared" si="3"/>
        <v>0</v>
      </c>
      <c r="R47" s="36"/>
      <c r="S47" s="37" t="str">
        <f t="shared" si="4"/>
        <v/>
      </c>
      <c r="T47" s="38" t="str">
        <f t="shared" si="5"/>
        <v/>
      </c>
      <c r="U47" s="42"/>
      <c r="V47" s="40"/>
      <c r="W47" s="41">
        <f t="shared" si="6"/>
        <v>0</v>
      </c>
      <c r="X47" s="41">
        <f t="shared" si="7"/>
        <v>0</v>
      </c>
      <c r="Y47" s="41"/>
      <c r="Z47" s="41"/>
      <c r="AA47" s="25">
        <f t="shared" si="8"/>
        <v>0</v>
      </c>
      <c r="AB47" s="45"/>
      <c r="AC47" s="45"/>
      <c r="AD47" s="47"/>
    </row>
    <row r="48" s="2" customFormat="1" spans="1:30">
      <c r="A48" s="8">
        <f t="shared" si="0"/>
        <v>47</v>
      </c>
      <c r="B48" s="12"/>
      <c r="C48" s="10"/>
      <c r="D48" s="10"/>
      <c r="E48" s="14"/>
      <c r="F48" s="10" t="e">
        <f>VLOOKUP(E48,[1]零件成本9.1!$B$2:$D$11324,3,0)</f>
        <v>#N/A</v>
      </c>
      <c r="G48" s="15"/>
      <c r="H48" s="19"/>
      <c r="I48" s="11"/>
      <c r="J48" s="11" t="str">
        <f t="shared" si="1"/>
        <v/>
      </c>
      <c r="K48" s="14"/>
      <c r="L48" s="14"/>
      <c r="M48" s="25">
        <f t="shared" si="2"/>
        <v>0</v>
      </c>
      <c r="N48" s="26"/>
      <c r="O48" s="27"/>
      <c r="P48" s="28"/>
      <c r="Q48" s="35">
        <f t="shared" si="3"/>
        <v>0</v>
      </c>
      <c r="R48" s="36"/>
      <c r="S48" s="37" t="str">
        <f t="shared" si="4"/>
        <v/>
      </c>
      <c r="T48" s="38" t="str">
        <f t="shared" si="5"/>
        <v/>
      </c>
      <c r="U48" s="42"/>
      <c r="V48" s="40"/>
      <c r="W48" s="41">
        <f t="shared" si="6"/>
        <v>0</v>
      </c>
      <c r="X48" s="41">
        <f t="shared" si="7"/>
        <v>0</v>
      </c>
      <c r="Y48" s="41"/>
      <c r="Z48" s="41"/>
      <c r="AA48" s="25">
        <f t="shared" si="8"/>
        <v>0</v>
      </c>
      <c r="AB48" s="45"/>
      <c r="AC48" s="45"/>
      <c r="AD48" s="47"/>
    </row>
    <row r="49" s="2" customFormat="1" spans="1:30">
      <c r="A49" s="8">
        <f t="shared" si="0"/>
        <v>48</v>
      </c>
      <c r="B49" s="12"/>
      <c r="C49" s="10"/>
      <c r="D49" s="10"/>
      <c r="E49" s="14"/>
      <c r="F49" s="10" t="e">
        <f>VLOOKUP(E49,[1]零件成本9.1!$B$2:$D$11324,3,0)</f>
        <v>#N/A</v>
      </c>
      <c r="G49" s="15"/>
      <c r="H49" s="19"/>
      <c r="I49" s="11"/>
      <c r="J49" s="11" t="str">
        <f t="shared" si="1"/>
        <v/>
      </c>
      <c r="K49" s="14"/>
      <c r="L49" s="14"/>
      <c r="M49" s="25">
        <f t="shared" si="2"/>
        <v>0</v>
      </c>
      <c r="N49" s="26"/>
      <c r="O49" s="27"/>
      <c r="P49" s="28"/>
      <c r="Q49" s="35">
        <f t="shared" si="3"/>
        <v>0</v>
      </c>
      <c r="R49" s="36"/>
      <c r="S49" s="37" t="str">
        <f t="shared" si="4"/>
        <v/>
      </c>
      <c r="T49" s="38" t="str">
        <f t="shared" si="5"/>
        <v/>
      </c>
      <c r="U49" s="42"/>
      <c r="V49" s="40"/>
      <c r="W49" s="41">
        <f t="shared" si="6"/>
        <v>0</v>
      </c>
      <c r="X49" s="41">
        <f t="shared" si="7"/>
        <v>0</v>
      </c>
      <c r="Y49" s="41"/>
      <c r="Z49" s="41"/>
      <c r="AA49" s="25">
        <f t="shared" si="8"/>
        <v>0</v>
      </c>
      <c r="AB49" s="45"/>
      <c r="AC49" s="45"/>
      <c r="AD49" s="47"/>
    </row>
    <row r="50" s="2" customFormat="1" spans="1:30">
      <c r="A50" s="8">
        <f t="shared" si="0"/>
        <v>49</v>
      </c>
      <c r="B50" s="12"/>
      <c r="C50" s="10"/>
      <c r="D50" s="10"/>
      <c r="E50" s="14"/>
      <c r="F50" s="10" t="e">
        <f>VLOOKUP(E50,[1]零件成本9.1!$B$2:$D$11324,3,0)</f>
        <v>#N/A</v>
      </c>
      <c r="G50" s="15"/>
      <c r="H50" s="19"/>
      <c r="I50" s="11"/>
      <c r="J50" s="11" t="str">
        <f t="shared" si="1"/>
        <v/>
      </c>
      <c r="K50" s="14"/>
      <c r="L50" s="14"/>
      <c r="M50" s="25">
        <f t="shared" si="2"/>
        <v>0</v>
      </c>
      <c r="N50" s="26"/>
      <c r="O50" s="27"/>
      <c r="P50" s="28"/>
      <c r="Q50" s="35">
        <f t="shared" si="3"/>
        <v>0</v>
      </c>
      <c r="R50" s="36"/>
      <c r="S50" s="37" t="str">
        <f t="shared" si="4"/>
        <v/>
      </c>
      <c r="T50" s="38" t="str">
        <f t="shared" si="5"/>
        <v/>
      </c>
      <c r="U50" s="42"/>
      <c r="V50" s="40"/>
      <c r="W50" s="41">
        <f t="shared" si="6"/>
        <v>0</v>
      </c>
      <c r="X50" s="41">
        <f t="shared" si="7"/>
        <v>0</v>
      </c>
      <c r="Y50" s="41"/>
      <c r="Z50" s="41"/>
      <c r="AA50" s="25">
        <f t="shared" si="8"/>
        <v>0</v>
      </c>
      <c r="AB50" s="45"/>
      <c r="AC50" s="45"/>
      <c r="AD50" s="47"/>
    </row>
    <row r="51" s="2" customFormat="1" spans="1:30">
      <c r="A51" s="8">
        <f t="shared" si="0"/>
        <v>50</v>
      </c>
      <c r="B51" s="12"/>
      <c r="C51" s="10"/>
      <c r="D51" s="10"/>
      <c r="E51" s="14"/>
      <c r="F51" s="10" t="e">
        <f>VLOOKUP(E51,[1]零件成本9.1!$B$2:$D$11324,3,0)</f>
        <v>#N/A</v>
      </c>
      <c r="G51" s="15"/>
      <c r="H51" s="19"/>
      <c r="I51" s="11"/>
      <c r="J51" s="11" t="str">
        <f t="shared" si="1"/>
        <v/>
      </c>
      <c r="K51" s="14"/>
      <c r="L51" s="14"/>
      <c r="M51" s="25">
        <f t="shared" si="2"/>
        <v>0</v>
      </c>
      <c r="N51" s="26"/>
      <c r="O51" s="27"/>
      <c r="P51" s="28"/>
      <c r="Q51" s="35">
        <f t="shared" si="3"/>
        <v>0</v>
      </c>
      <c r="R51" s="36"/>
      <c r="S51" s="37" t="str">
        <f t="shared" si="4"/>
        <v/>
      </c>
      <c r="T51" s="38" t="str">
        <f t="shared" si="5"/>
        <v/>
      </c>
      <c r="U51" s="42"/>
      <c r="V51" s="40"/>
      <c r="W51" s="41">
        <f t="shared" si="6"/>
        <v>0</v>
      </c>
      <c r="X51" s="41">
        <f t="shared" si="7"/>
        <v>0</v>
      </c>
      <c r="Y51" s="41"/>
      <c r="Z51" s="41"/>
      <c r="AA51" s="25">
        <f t="shared" si="8"/>
        <v>0</v>
      </c>
      <c r="AB51" s="45"/>
      <c r="AC51" s="45"/>
      <c r="AD51" s="47"/>
    </row>
    <row r="52" s="2" customFormat="1" spans="1:30">
      <c r="A52" s="8">
        <f t="shared" si="0"/>
        <v>51</v>
      </c>
      <c r="B52" s="12"/>
      <c r="C52" s="10"/>
      <c r="D52" s="10"/>
      <c r="E52" s="14"/>
      <c r="F52" s="10" t="e">
        <f>VLOOKUP(E52,[1]零件成本9.1!$B$2:$D$11324,3,0)</f>
        <v>#N/A</v>
      </c>
      <c r="G52" s="15"/>
      <c r="H52" s="19"/>
      <c r="I52" s="11"/>
      <c r="J52" s="11" t="str">
        <f t="shared" si="1"/>
        <v/>
      </c>
      <c r="K52" s="14"/>
      <c r="L52" s="14"/>
      <c r="M52" s="25">
        <f t="shared" si="2"/>
        <v>0</v>
      </c>
      <c r="N52" s="26"/>
      <c r="O52" s="27"/>
      <c r="P52" s="28"/>
      <c r="Q52" s="35">
        <f t="shared" si="3"/>
        <v>0</v>
      </c>
      <c r="R52" s="36"/>
      <c r="S52" s="37" t="str">
        <f t="shared" si="4"/>
        <v/>
      </c>
      <c r="T52" s="38" t="str">
        <f t="shared" si="5"/>
        <v/>
      </c>
      <c r="U52" s="42"/>
      <c r="V52" s="40"/>
      <c r="W52" s="41">
        <f t="shared" si="6"/>
        <v>0</v>
      </c>
      <c r="X52" s="41">
        <f t="shared" si="7"/>
        <v>0</v>
      </c>
      <c r="Y52" s="41"/>
      <c r="Z52" s="41"/>
      <c r="AA52" s="25">
        <f t="shared" si="8"/>
        <v>0</v>
      </c>
      <c r="AB52" s="45"/>
      <c r="AC52" s="45"/>
      <c r="AD52" s="47"/>
    </row>
    <row r="53" s="2" customFormat="1" spans="1:30">
      <c r="A53" s="8">
        <f t="shared" si="0"/>
        <v>52</v>
      </c>
      <c r="B53" s="12"/>
      <c r="C53" s="10"/>
      <c r="D53" s="10"/>
      <c r="E53" s="14"/>
      <c r="F53" s="10" t="e">
        <f>VLOOKUP(E53,[1]零件成本9.1!$B$2:$D$11324,3,0)</f>
        <v>#N/A</v>
      </c>
      <c r="G53" s="15"/>
      <c r="H53" s="19"/>
      <c r="I53" s="11"/>
      <c r="J53" s="11" t="str">
        <f t="shared" si="1"/>
        <v/>
      </c>
      <c r="K53" s="14"/>
      <c r="L53" s="14"/>
      <c r="M53" s="25">
        <f t="shared" si="2"/>
        <v>0</v>
      </c>
      <c r="N53" s="26"/>
      <c r="O53" s="27"/>
      <c r="P53" s="28"/>
      <c r="Q53" s="35">
        <f t="shared" si="3"/>
        <v>0</v>
      </c>
      <c r="R53" s="36"/>
      <c r="S53" s="37" t="str">
        <f t="shared" si="4"/>
        <v/>
      </c>
      <c r="T53" s="38" t="str">
        <f t="shared" si="5"/>
        <v/>
      </c>
      <c r="U53" s="42"/>
      <c r="V53" s="40"/>
      <c r="W53" s="41">
        <f t="shared" si="6"/>
        <v>0</v>
      </c>
      <c r="X53" s="41">
        <f t="shared" si="7"/>
        <v>0</v>
      </c>
      <c r="Y53" s="41"/>
      <c r="Z53" s="41"/>
      <c r="AA53" s="25">
        <f t="shared" si="8"/>
        <v>0</v>
      </c>
      <c r="AB53" s="45"/>
      <c r="AC53" s="45"/>
      <c r="AD53" s="47"/>
    </row>
    <row r="54" s="2" customFormat="1" spans="1:30">
      <c r="A54" s="8">
        <f t="shared" si="0"/>
        <v>53</v>
      </c>
      <c r="B54" s="12"/>
      <c r="C54" s="10"/>
      <c r="D54" s="10"/>
      <c r="E54" s="14"/>
      <c r="F54" s="10" t="e">
        <f>VLOOKUP(E54,[1]零件成本9.1!$B$2:$D$11324,3,0)</f>
        <v>#N/A</v>
      </c>
      <c r="G54" s="15"/>
      <c r="H54" s="19"/>
      <c r="I54" s="11"/>
      <c r="J54" s="11" t="str">
        <f t="shared" si="1"/>
        <v/>
      </c>
      <c r="K54" s="14"/>
      <c r="L54" s="14"/>
      <c r="M54" s="25">
        <f t="shared" si="2"/>
        <v>0</v>
      </c>
      <c r="N54" s="26"/>
      <c r="O54" s="27"/>
      <c r="P54" s="28"/>
      <c r="Q54" s="35">
        <f t="shared" si="3"/>
        <v>0</v>
      </c>
      <c r="R54" s="36"/>
      <c r="S54" s="37" t="str">
        <f t="shared" si="4"/>
        <v/>
      </c>
      <c r="T54" s="38" t="str">
        <f t="shared" si="5"/>
        <v/>
      </c>
      <c r="U54" s="42"/>
      <c r="V54" s="40"/>
      <c r="W54" s="41">
        <f t="shared" si="6"/>
        <v>0</v>
      </c>
      <c r="X54" s="41">
        <f t="shared" si="7"/>
        <v>0</v>
      </c>
      <c r="Y54" s="41"/>
      <c r="Z54" s="41"/>
      <c r="AA54" s="25">
        <f t="shared" si="8"/>
        <v>0</v>
      </c>
      <c r="AB54" s="45"/>
      <c r="AC54" s="45"/>
      <c r="AD54" s="47"/>
    </row>
    <row r="55" s="2" customFormat="1" spans="1:30">
      <c r="A55" s="8">
        <f t="shared" si="0"/>
        <v>54</v>
      </c>
      <c r="B55" s="12"/>
      <c r="C55" s="10"/>
      <c r="D55" s="10"/>
      <c r="E55" s="14"/>
      <c r="F55" s="10" t="e">
        <f>VLOOKUP(E55,[1]零件成本9.1!$B$2:$D$11324,3,0)</f>
        <v>#N/A</v>
      </c>
      <c r="G55" s="15"/>
      <c r="H55" s="19"/>
      <c r="I55" s="11"/>
      <c r="J55" s="11" t="str">
        <f t="shared" si="1"/>
        <v/>
      </c>
      <c r="K55" s="14"/>
      <c r="L55" s="14"/>
      <c r="M55" s="25">
        <f t="shared" si="2"/>
        <v>0</v>
      </c>
      <c r="N55" s="26"/>
      <c r="O55" s="27"/>
      <c r="P55" s="28"/>
      <c r="Q55" s="35">
        <f t="shared" si="3"/>
        <v>0</v>
      </c>
      <c r="R55" s="36"/>
      <c r="S55" s="37" t="str">
        <f t="shared" si="4"/>
        <v/>
      </c>
      <c r="T55" s="38" t="str">
        <f t="shared" si="5"/>
        <v/>
      </c>
      <c r="U55" s="42"/>
      <c r="V55" s="40"/>
      <c r="W55" s="41">
        <f t="shared" si="6"/>
        <v>0</v>
      </c>
      <c r="X55" s="41">
        <f t="shared" si="7"/>
        <v>0</v>
      </c>
      <c r="Y55" s="41"/>
      <c r="Z55" s="41"/>
      <c r="AA55" s="25">
        <f t="shared" si="8"/>
        <v>0</v>
      </c>
      <c r="AB55" s="45"/>
      <c r="AC55" s="45"/>
      <c r="AD55" s="47"/>
    </row>
    <row r="56" s="2" customFormat="1" spans="1:30">
      <c r="A56" s="8">
        <f t="shared" si="0"/>
        <v>55</v>
      </c>
      <c r="B56" s="12"/>
      <c r="C56" s="10"/>
      <c r="D56" s="10"/>
      <c r="E56" s="14"/>
      <c r="F56" s="10" t="e">
        <f>VLOOKUP(E56,[1]零件成本9.1!$B$2:$D$11324,3,0)</f>
        <v>#N/A</v>
      </c>
      <c r="G56" s="15"/>
      <c r="H56" s="19"/>
      <c r="I56" s="11"/>
      <c r="J56" s="11" t="str">
        <f t="shared" si="1"/>
        <v/>
      </c>
      <c r="K56" s="14"/>
      <c r="L56" s="14"/>
      <c r="M56" s="25">
        <f t="shared" si="2"/>
        <v>0</v>
      </c>
      <c r="N56" s="26"/>
      <c r="O56" s="27"/>
      <c r="P56" s="28"/>
      <c r="Q56" s="35">
        <f t="shared" si="3"/>
        <v>0</v>
      </c>
      <c r="R56" s="36"/>
      <c r="S56" s="37" t="str">
        <f t="shared" si="4"/>
        <v/>
      </c>
      <c r="T56" s="38" t="str">
        <f t="shared" si="5"/>
        <v/>
      </c>
      <c r="U56" s="42"/>
      <c r="V56" s="40"/>
      <c r="W56" s="41">
        <f t="shared" si="6"/>
        <v>0</v>
      </c>
      <c r="X56" s="41">
        <f t="shared" si="7"/>
        <v>0</v>
      </c>
      <c r="Y56" s="41"/>
      <c r="Z56" s="41"/>
      <c r="AA56" s="25">
        <f t="shared" si="8"/>
        <v>0</v>
      </c>
      <c r="AB56" s="45"/>
      <c r="AC56" s="45"/>
      <c r="AD56" s="47"/>
    </row>
    <row r="57" s="2" customFormat="1" spans="1:30">
      <c r="A57" s="8">
        <f t="shared" si="0"/>
        <v>56</v>
      </c>
      <c r="B57" s="12"/>
      <c r="C57" s="10"/>
      <c r="D57" s="10"/>
      <c r="E57" s="14"/>
      <c r="F57" s="10" t="e">
        <f>VLOOKUP(E57,[1]零件成本9.1!$B$2:$D$11324,3,0)</f>
        <v>#N/A</v>
      </c>
      <c r="G57" s="15"/>
      <c r="H57" s="19"/>
      <c r="I57" s="11"/>
      <c r="J57" s="11" t="str">
        <f t="shared" si="1"/>
        <v/>
      </c>
      <c r="K57" s="14"/>
      <c r="L57" s="14"/>
      <c r="M57" s="25">
        <f t="shared" si="2"/>
        <v>0</v>
      </c>
      <c r="N57" s="26"/>
      <c r="O57" s="27"/>
      <c r="P57" s="28"/>
      <c r="Q57" s="35">
        <f t="shared" si="3"/>
        <v>0</v>
      </c>
      <c r="R57" s="36"/>
      <c r="S57" s="37" t="str">
        <f t="shared" si="4"/>
        <v/>
      </c>
      <c r="T57" s="38" t="str">
        <f t="shared" si="5"/>
        <v/>
      </c>
      <c r="U57" s="42"/>
      <c r="V57" s="40"/>
      <c r="W57" s="41">
        <f t="shared" si="6"/>
        <v>0</v>
      </c>
      <c r="X57" s="41">
        <f t="shared" si="7"/>
        <v>0</v>
      </c>
      <c r="Y57" s="41"/>
      <c r="Z57" s="41"/>
      <c r="AA57" s="25">
        <f t="shared" si="8"/>
        <v>0</v>
      </c>
      <c r="AB57" s="45"/>
      <c r="AC57" s="45"/>
      <c r="AD57" s="47"/>
    </row>
    <row r="58" s="2" customFormat="1" spans="1:30">
      <c r="A58" s="8">
        <f t="shared" si="0"/>
        <v>57</v>
      </c>
      <c r="B58" s="14"/>
      <c r="C58" s="15"/>
      <c r="D58" s="15"/>
      <c r="E58" s="14"/>
      <c r="F58" s="10" t="e">
        <f>VLOOKUP(E58,[1]零件成本9.1!$B$2:$D$11324,3,0)</f>
        <v>#N/A</v>
      </c>
      <c r="G58" s="15"/>
      <c r="H58" s="19"/>
      <c r="I58" s="11"/>
      <c r="J58" s="11" t="str">
        <f t="shared" si="1"/>
        <v/>
      </c>
      <c r="K58" s="14"/>
      <c r="L58" s="14"/>
      <c r="M58" s="25">
        <f t="shared" si="2"/>
        <v>0</v>
      </c>
      <c r="N58" s="26"/>
      <c r="O58" s="27"/>
      <c r="P58" s="28"/>
      <c r="Q58" s="35">
        <f t="shared" si="3"/>
        <v>0</v>
      </c>
      <c r="R58" s="36"/>
      <c r="S58" s="37" t="str">
        <f t="shared" si="4"/>
        <v/>
      </c>
      <c r="T58" s="38" t="str">
        <f t="shared" si="5"/>
        <v/>
      </c>
      <c r="U58" s="42"/>
      <c r="V58" s="40"/>
      <c r="W58" s="41">
        <f t="shared" si="6"/>
        <v>0</v>
      </c>
      <c r="X58" s="41">
        <f t="shared" si="7"/>
        <v>0</v>
      </c>
      <c r="Y58" s="41"/>
      <c r="Z58" s="41"/>
      <c r="AA58" s="25">
        <f t="shared" si="8"/>
        <v>0</v>
      </c>
      <c r="AB58" s="45"/>
      <c r="AC58" s="45"/>
      <c r="AD58" s="47"/>
    </row>
    <row r="59" s="2" customFormat="1" spans="1:30">
      <c r="A59" s="8">
        <f t="shared" si="0"/>
        <v>58</v>
      </c>
      <c r="B59" s="14"/>
      <c r="C59" s="15"/>
      <c r="D59" s="15"/>
      <c r="E59" s="14"/>
      <c r="F59" s="10" t="e">
        <f>VLOOKUP(E59,[1]零件成本9.1!$B$2:$D$11324,3,0)</f>
        <v>#N/A</v>
      </c>
      <c r="G59" s="15"/>
      <c r="H59" s="19"/>
      <c r="I59" s="11"/>
      <c r="J59" s="11" t="str">
        <f t="shared" si="1"/>
        <v/>
      </c>
      <c r="K59" s="14"/>
      <c r="L59" s="14"/>
      <c r="M59" s="25">
        <f t="shared" si="2"/>
        <v>0</v>
      </c>
      <c r="N59" s="26"/>
      <c r="O59" s="27"/>
      <c r="P59" s="28"/>
      <c r="Q59" s="35">
        <f t="shared" si="3"/>
        <v>0</v>
      </c>
      <c r="R59" s="36"/>
      <c r="S59" s="37" t="str">
        <f t="shared" si="4"/>
        <v/>
      </c>
      <c r="T59" s="38" t="str">
        <f t="shared" si="5"/>
        <v/>
      </c>
      <c r="U59" s="42"/>
      <c r="V59" s="40"/>
      <c r="W59" s="41">
        <f t="shared" si="6"/>
        <v>0</v>
      </c>
      <c r="X59" s="41">
        <f t="shared" si="7"/>
        <v>0</v>
      </c>
      <c r="Y59" s="41"/>
      <c r="Z59" s="41"/>
      <c r="AA59" s="25">
        <f t="shared" si="8"/>
        <v>0</v>
      </c>
      <c r="AB59" s="45"/>
      <c r="AC59" s="45"/>
      <c r="AD59" s="47"/>
    </row>
    <row r="60" s="2" customFormat="1" spans="1:30">
      <c r="A60" s="8">
        <f t="shared" si="0"/>
        <v>59</v>
      </c>
      <c r="B60" s="14"/>
      <c r="C60" s="15"/>
      <c r="D60" s="15"/>
      <c r="E60" s="14"/>
      <c r="F60" s="10" t="e">
        <f>VLOOKUP(E60,[1]零件成本9.1!$B$2:$D$11324,3,0)</f>
        <v>#N/A</v>
      </c>
      <c r="G60" s="15"/>
      <c r="H60" s="19"/>
      <c r="I60" s="11"/>
      <c r="J60" s="11" t="str">
        <f t="shared" si="1"/>
        <v/>
      </c>
      <c r="K60" s="14"/>
      <c r="L60" s="14"/>
      <c r="M60" s="25">
        <f t="shared" si="2"/>
        <v>0</v>
      </c>
      <c r="N60" s="26"/>
      <c r="O60" s="27"/>
      <c r="P60" s="28"/>
      <c r="Q60" s="35">
        <f t="shared" si="3"/>
        <v>0</v>
      </c>
      <c r="R60" s="36"/>
      <c r="S60" s="37" t="str">
        <f t="shared" si="4"/>
        <v/>
      </c>
      <c r="T60" s="38" t="str">
        <f t="shared" si="5"/>
        <v/>
      </c>
      <c r="U60" s="42"/>
      <c r="V60" s="40"/>
      <c r="W60" s="41">
        <f t="shared" si="6"/>
        <v>0</v>
      </c>
      <c r="X60" s="41">
        <f t="shared" si="7"/>
        <v>0</v>
      </c>
      <c r="Y60" s="41"/>
      <c r="Z60" s="41"/>
      <c r="AA60" s="25">
        <f t="shared" si="8"/>
        <v>0</v>
      </c>
      <c r="AB60" s="45"/>
      <c r="AC60" s="45"/>
      <c r="AD60" s="47"/>
    </row>
    <row r="61" s="2" customFormat="1" spans="1:30">
      <c r="A61" s="8">
        <f t="shared" si="0"/>
        <v>60</v>
      </c>
      <c r="B61" s="14"/>
      <c r="C61" s="15"/>
      <c r="D61" s="15"/>
      <c r="E61" s="14"/>
      <c r="F61" s="10" t="e">
        <f>VLOOKUP(E61,[1]零件成本9.1!$B$2:$D$11324,3,0)</f>
        <v>#N/A</v>
      </c>
      <c r="G61" s="15"/>
      <c r="H61" s="19"/>
      <c r="I61" s="11"/>
      <c r="J61" s="11" t="str">
        <f t="shared" si="1"/>
        <v/>
      </c>
      <c r="K61" s="14"/>
      <c r="L61" s="14"/>
      <c r="M61" s="25">
        <f t="shared" si="2"/>
        <v>0</v>
      </c>
      <c r="N61" s="26"/>
      <c r="O61" s="27"/>
      <c r="P61" s="28"/>
      <c r="Q61" s="35">
        <f t="shared" si="3"/>
        <v>0</v>
      </c>
      <c r="R61" s="36"/>
      <c r="S61" s="37" t="str">
        <f t="shared" si="4"/>
        <v/>
      </c>
      <c r="T61" s="38" t="str">
        <f t="shared" si="5"/>
        <v/>
      </c>
      <c r="U61" s="42"/>
      <c r="V61" s="40"/>
      <c r="W61" s="41">
        <f t="shared" si="6"/>
        <v>0</v>
      </c>
      <c r="X61" s="41">
        <f t="shared" si="7"/>
        <v>0</v>
      </c>
      <c r="Y61" s="41"/>
      <c r="Z61" s="41"/>
      <c r="AA61" s="25">
        <f t="shared" si="8"/>
        <v>0</v>
      </c>
      <c r="AB61" s="45"/>
      <c r="AC61" s="45"/>
      <c r="AD61" s="47"/>
    </row>
    <row r="62" s="2" customFormat="1" spans="1:30">
      <c r="A62" s="8">
        <f t="shared" si="0"/>
        <v>61</v>
      </c>
      <c r="B62" s="14"/>
      <c r="C62" s="15"/>
      <c r="D62" s="15"/>
      <c r="E62" s="14"/>
      <c r="F62" s="10" t="e">
        <f>VLOOKUP(E62,[1]零件成本9.1!$B$2:$D$11324,3,0)</f>
        <v>#N/A</v>
      </c>
      <c r="G62" s="15"/>
      <c r="H62" s="19"/>
      <c r="I62" s="11"/>
      <c r="J62" s="11" t="str">
        <f t="shared" si="1"/>
        <v/>
      </c>
      <c r="K62" s="14"/>
      <c r="L62" s="14"/>
      <c r="M62" s="25">
        <f t="shared" si="2"/>
        <v>0</v>
      </c>
      <c r="N62" s="26"/>
      <c r="O62" s="27"/>
      <c r="P62" s="28"/>
      <c r="Q62" s="35">
        <f t="shared" si="3"/>
        <v>0</v>
      </c>
      <c r="R62" s="36"/>
      <c r="S62" s="37" t="str">
        <f t="shared" si="4"/>
        <v/>
      </c>
      <c r="T62" s="38" t="str">
        <f t="shared" si="5"/>
        <v/>
      </c>
      <c r="U62" s="42"/>
      <c r="V62" s="40"/>
      <c r="W62" s="41">
        <f t="shared" si="6"/>
        <v>0</v>
      </c>
      <c r="X62" s="41">
        <f t="shared" si="7"/>
        <v>0</v>
      </c>
      <c r="Y62" s="41"/>
      <c r="Z62" s="41"/>
      <c r="AA62" s="25">
        <f t="shared" si="8"/>
        <v>0</v>
      </c>
      <c r="AB62" s="45"/>
      <c r="AC62" s="45"/>
      <c r="AD62" s="47"/>
    </row>
    <row r="63" s="2" customFormat="1" spans="1:30">
      <c r="A63" s="8">
        <f t="shared" si="0"/>
        <v>62</v>
      </c>
      <c r="B63" s="14"/>
      <c r="C63" s="15"/>
      <c r="D63" s="15"/>
      <c r="E63" s="14"/>
      <c r="F63" s="10" t="e">
        <f>VLOOKUP(E63,[1]零件成本9.1!$B$2:$D$11324,3,0)</f>
        <v>#N/A</v>
      </c>
      <c r="G63" s="15"/>
      <c r="H63" s="19"/>
      <c r="I63" s="11"/>
      <c r="J63" s="11" t="str">
        <f t="shared" si="1"/>
        <v/>
      </c>
      <c r="K63" s="14"/>
      <c r="L63" s="14"/>
      <c r="M63" s="25">
        <f t="shared" si="2"/>
        <v>0</v>
      </c>
      <c r="N63" s="26"/>
      <c r="O63" s="27"/>
      <c r="P63" s="28"/>
      <c r="Q63" s="35">
        <f t="shared" si="3"/>
        <v>0</v>
      </c>
      <c r="R63" s="36"/>
      <c r="S63" s="37" t="str">
        <f t="shared" si="4"/>
        <v/>
      </c>
      <c r="T63" s="38" t="str">
        <f t="shared" si="5"/>
        <v/>
      </c>
      <c r="U63" s="42"/>
      <c r="V63" s="40"/>
      <c r="W63" s="41">
        <f t="shared" si="6"/>
        <v>0</v>
      </c>
      <c r="X63" s="41">
        <f t="shared" si="7"/>
        <v>0</v>
      </c>
      <c r="Y63" s="41"/>
      <c r="Z63" s="41"/>
      <c r="AA63" s="25">
        <f t="shared" si="8"/>
        <v>0</v>
      </c>
      <c r="AB63" s="45"/>
      <c r="AC63" s="45"/>
      <c r="AD63" s="47"/>
    </row>
    <row r="64" s="2" customFormat="1" spans="1:30">
      <c r="A64" s="8">
        <f t="shared" si="0"/>
        <v>63</v>
      </c>
      <c r="B64" s="14"/>
      <c r="C64" s="15"/>
      <c r="D64" s="15"/>
      <c r="E64" s="14"/>
      <c r="F64" s="10" t="e">
        <f>VLOOKUP(E64,[1]零件成本9.1!$B$2:$D$11324,3,0)</f>
        <v>#N/A</v>
      </c>
      <c r="G64" s="15"/>
      <c r="H64" s="19"/>
      <c r="I64" s="11"/>
      <c r="J64" s="11" t="str">
        <f t="shared" si="1"/>
        <v/>
      </c>
      <c r="K64" s="14"/>
      <c r="L64" s="14"/>
      <c r="M64" s="25">
        <f t="shared" si="2"/>
        <v>0</v>
      </c>
      <c r="N64" s="26"/>
      <c r="O64" s="27"/>
      <c r="P64" s="28"/>
      <c r="Q64" s="35">
        <f t="shared" si="3"/>
        <v>0</v>
      </c>
      <c r="R64" s="36"/>
      <c r="S64" s="37" t="str">
        <f t="shared" si="4"/>
        <v/>
      </c>
      <c r="T64" s="38" t="str">
        <f t="shared" si="5"/>
        <v/>
      </c>
      <c r="U64" s="42"/>
      <c r="V64" s="40"/>
      <c r="W64" s="41">
        <f t="shared" si="6"/>
        <v>0</v>
      </c>
      <c r="X64" s="41">
        <f t="shared" si="7"/>
        <v>0</v>
      </c>
      <c r="Y64" s="41"/>
      <c r="Z64" s="41"/>
      <c r="AA64" s="25">
        <f t="shared" si="8"/>
        <v>0</v>
      </c>
      <c r="AB64" s="45"/>
      <c r="AC64" s="45"/>
      <c r="AD64" s="47"/>
    </row>
    <row r="65" s="2" customFormat="1" spans="1:30">
      <c r="A65" s="8">
        <f t="shared" si="0"/>
        <v>64</v>
      </c>
      <c r="B65" s="14"/>
      <c r="C65" s="15"/>
      <c r="D65" s="15"/>
      <c r="E65" s="14"/>
      <c r="F65" s="10" t="e">
        <f>VLOOKUP(E65,[1]零件成本9.1!$B$2:$D$11324,3,0)</f>
        <v>#N/A</v>
      </c>
      <c r="G65" s="15"/>
      <c r="H65" s="19"/>
      <c r="I65" s="11"/>
      <c r="J65" s="11" t="str">
        <f t="shared" si="1"/>
        <v/>
      </c>
      <c r="K65" s="14"/>
      <c r="L65" s="14"/>
      <c r="M65" s="25">
        <f t="shared" si="2"/>
        <v>0</v>
      </c>
      <c r="N65" s="26"/>
      <c r="O65" s="27"/>
      <c r="P65" s="28"/>
      <c r="Q65" s="35">
        <f t="shared" si="3"/>
        <v>0</v>
      </c>
      <c r="R65" s="36"/>
      <c r="S65" s="37" t="str">
        <f t="shared" si="4"/>
        <v/>
      </c>
      <c r="T65" s="38" t="str">
        <f t="shared" si="5"/>
        <v/>
      </c>
      <c r="U65" s="42"/>
      <c r="V65" s="40"/>
      <c r="W65" s="41">
        <f t="shared" si="6"/>
        <v>0</v>
      </c>
      <c r="X65" s="41">
        <f t="shared" si="7"/>
        <v>0</v>
      </c>
      <c r="Y65" s="41"/>
      <c r="Z65" s="41"/>
      <c r="AA65" s="25">
        <f t="shared" si="8"/>
        <v>0</v>
      </c>
      <c r="AB65" s="45"/>
      <c r="AC65" s="45"/>
      <c r="AD65" s="47"/>
    </row>
    <row r="66" s="2" customFormat="1" spans="1:30">
      <c r="A66" s="8">
        <f t="shared" ref="A66:A129" si="9">ROW()-1</f>
        <v>65</v>
      </c>
      <c r="B66" s="14"/>
      <c r="C66" s="15"/>
      <c r="D66" s="15"/>
      <c r="E66" s="14"/>
      <c r="F66" s="10" t="e">
        <f>VLOOKUP(E66,[1]零件成本9.1!$B$2:$D$11324,3,0)</f>
        <v>#N/A</v>
      </c>
      <c r="G66" s="15"/>
      <c r="H66" s="19"/>
      <c r="I66" s="11"/>
      <c r="J66" s="11" t="str">
        <f t="shared" ref="J66:J129" si="10">B66&amp;E66</f>
        <v/>
      </c>
      <c r="K66" s="14"/>
      <c r="L66" s="14"/>
      <c r="M66" s="25">
        <f t="shared" ref="M66:M129" si="11">K66+L66</f>
        <v>0</v>
      </c>
      <c r="N66" s="26"/>
      <c r="O66" s="27"/>
      <c r="P66" s="28"/>
      <c r="Q66" s="35">
        <f t="shared" ref="Q66:Q129" si="12">M66</f>
        <v>0</v>
      </c>
      <c r="R66" s="36"/>
      <c r="S66" s="37" t="str">
        <f t="shared" ref="S66:S129" si="13">IF(Q66&gt;R66,Q66-R66,"")</f>
        <v/>
      </c>
      <c r="T66" s="38" t="str">
        <f t="shared" ref="T66:T129" si="14">IF(Q66&lt;R66,Q66-R66,"")</f>
        <v/>
      </c>
      <c r="U66" s="42"/>
      <c r="V66" s="40"/>
      <c r="W66" s="41">
        <f t="shared" ref="W66:W129" si="15">Q66*V66</f>
        <v>0</v>
      </c>
      <c r="X66" s="41">
        <f t="shared" ref="X66:X129" si="16">R66*V66</f>
        <v>0</v>
      </c>
      <c r="Y66" s="41"/>
      <c r="Z66" s="41"/>
      <c r="AA66" s="25">
        <f t="shared" ref="AA66:AA129" si="17">W66-X66</f>
        <v>0</v>
      </c>
      <c r="AB66" s="45"/>
      <c r="AC66" s="45"/>
      <c r="AD66" s="47"/>
    </row>
    <row r="67" s="2" customFormat="1" spans="1:30">
      <c r="A67" s="8">
        <f t="shared" si="9"/>
        <v>66</v>
      </c>
      <c r="B67" s="14"/>
      <c r="C67" s="15"/>
      <c r="D67" s="15"/>
      <c r="E67" s="14"/>
      <c r="F67" s="10" t="e">
        <f>VLOOKUP(E67,[1]零件成本9.1!$B$2:$D$11324,3,0)</f>
        <v>#N/A</v>
      </c>
      <c r="G67" s="15"/>
      <c r="H67" s="19"/>
      <c r="I67" s="11"/>
      <c r="J67" s="11" t="str">
        <f t="shared" si="10"/>
        <v/>
      </c>
      <c r="K67" s="14"/>
      <c r="L67" s="14"/>
      <c r="M67" s="25">
        <f t="shared" si="11"/>
        <v>0</v>
      </c>
      <c r="N67" s="26"/>
      <c r="O67" s="27"/>
      <c r="P67" s="28"/>
      <c r="Q67" s="35">
        <f t="shared" si="12"/>
        <v>0</v>
      </c>
      <c r="R67" s="36"/>
      <c r="S67" s="37" t="str">
        <f t="shared" si="13"/>
        <v/>
      </c>
      <c r="T67" s="38" t="str">
        <f t="shared" si="14"/>
        <v/>
      </c>
      <c r="U67" s="42"/>
      <c r="V67" s="40"/>
      <c r="W67" s="41">
        <f t="shared" si="15"/>
        <v>0</v>
      </c>
      <c r="X67" s="41">
        <f t="shared" si="16"/>
        <v>0</v>
      </c>
      <c r="Y67" s="41"/>
      <c r="Z67" s="41"/>
      <c r="AA67" s="25">
        <f t="shared" si="17"/>
        <v>0</v>
      </c>
      <c r="AB67" s="45"/>
      <c r="AC67" s="45"/>
      <c r="AD67" s="47"/>
    </row>
    <row r="68" s="2" customFormat="1" spans="1:30">
      <c r="A68" s="8">
        <f t="shared" si="9"/>
        <v>67</v>
      </c>
      <c r="B68" s="14"/>
      <c r="C68" s="15"/>
      <c r="D68" s="15"/>
      <c r="E68" s="14"/>
      <c r="F68" s="10" t="e">
        <f>VLOOKUP(E68,[1]零件成本9.1!$B$2:$D$11324,3,0)</f>
        <v>#N/A</v>
      </c>
      <c r="G68" s="15"/>
      <c r="H68" s="19"/>
      <c r="I68" s="11"/>
      <c r="J68" s="11" t="str">
        <f t="shared" si="10"/>
        <v/>
      </c>
      <c r="K68" s="14"/>
      <c r="L68" s="14"/>
      <c r="M68" s="25">
        <f t="shared" si="11"/>
        <v>0</v>
      </c>
      <c r="N68" s="26"/>
      <c r="O68" s="27"/>
      <c r="P68" s="28"/>
      <c r="Q68" s="35">
        <f t="shared" si="12"/>
        <v>0</v>
      </c>
      <c r="R68" s="36"/>
      <c r="S68" s="37" t="str">
        <f t="shared" si="13"/>
        <v/>
      </c>
      <c r="T68" s="38" t="str">
        <f t="shared" si="14"/>
        <v/>
      </c>
      <c r="U68" s="42"/>
      <c r="V68" s="40"/>
      <c r="W68" s="41">
        <f t="shared" si="15"/>
        <v>0</v>
      </c>
      <c r="X68" s="41">
        <f t="shared" si="16"/>
        <v>0</v>
      </c>
      <c r="Y68" s="41"/>
      <c r="Z68" s="41"/>
      <c r="AA68" s="25">
        <f t="shared" si="17"/>
        <v>0</v>
      </c>
      <c r="AB68" s="45"/>
      <c r="AC68" s="45"/>
      <c r="AD68" s="47"/>
    </row>
    <row r="69" s="2" customFormat="1" spans="1:30">
      <c r="A69" s="8">
        <f t="shared" si="9"/>
        <v>68</v>
      </c>
      <c r="B69" s="14"/>
      <c r="C69" s="15"/>
      <c r="D69" s="15"/>
      <c r="E69" s="14"/>
      <c r="F69" s="10" t="e">
        <f>VLOOKUP(E69,[1]零件成本9.1!$B$2:$D$11324,3,0)</f>
        <v>#N/A</v>
      </c>
      <c r="G69" s="15"/>
      <c r="H69" s="19"/>
      <c r="I69" s="11"/>
      <c r="J69" s="11" t="str">
        <f t="shared" si="10"/>
        <v/>
      </c>
      <c r="K69" s="14"/>
      <c r="L69" s="14"/>
      <c r="M69" s="25">
        <f t="shared" si="11"/>
        <v>0</v>
      </c>
      <c r="N69" s="26"/>
      <c r="O69" s="27"/>
      <c r="P69" s="28"/>
      <c r="Q69" s="35">
        <f t="shared" si="12"/>
        <v>0</v>
      </c>
      <c r="R69" s="36"/>
      <c r="S69" s="37" t="str">
        <f t="shared" si="13"/>
        <v/>
      </c>
      <c r="T69" s="38" t="str">
        <f t="shared" si="14"/>
        <v/>
      </c>
      <c r="U69" s="42"/>
      <c r="V69" s="40"/>
      <c r="W69" s="41">
        <f t="shared" si="15"/>
        <v>0</v>
      </c>
      <c r="X69" s="41">
        <f t="shared" si="16"/>
        <v>0</v>
      </c>
      <c r="Y69" s="41"/>
      <c r="Z69" s="41"/>
      <c r="AA69" s="25">
        <f t="shared" si="17"/>
        <v>0</v>
      </c>
      <c r="AB69" s="45"/>
      <c r="AC69" s="45"/>
      <c r="AD69" s="47"/>
    </row>
    <row r="70" s="2" customFormat="1" spans="1:30">
      <c r="A70" s="8">
        <f t="shared" si="9"/>
        <v>69</v>
      </c>
      <c r="B70" s="14"/>
      <c r="C70" s="15"/>
      <c r="D70" s="15"/>
      <c r="E70" s="14"/>
      <c r="F70" s="10" t="e">
        <f>VLOOKUP(E70,[1]零件成本9.1!$B$2:$D$11324,3,0)</f>
        <v>#N/A</v>
      </c>
      <c r="G70" s="15"/>
      <c r="H70" s="19"/>
      <c r="I70" s="11"/>
      <c r="J70" s="11" t="str">
        <f t="shared" si="10"/>
        <v/>
      </c>
      <c r="K70" s="14"/>
      <c r="L70" s="14"/>
      <c r="M70" s="25">
        <f t="shared" si="11"/>
        <v>0</v>
      </c>
      <c r="N70" s="26"/>
      <c r="O70" s="27"/>
      <c r="P70" s="28"/>
      <c r="Q70" s="35">
        <f t="shared" si="12"/>
        <v>0</v>
      </c>
      <c r="R70" s="36"/>
      <c r="S70" s="37" t="str">
        <f t="shared" si="13"/>
        <v/>
      </c>
      <c r="T70" s="38" t="str">
        <f t="shared" si="14"/>
        <v/>
      </c>
      <c r="U70" s="42"/>
      <c r="V70" s="40"/>
      <c r="W70" s="41">
        <f t="shared" si="15"/>
        <v>0</v>
      </c>
      <c r="X70" s="41">
        <f t="shared" si="16"/>
        <v>0</v>
      </c>
      <c r="Y70" s="41"/>
      <c r="Z70" s="41"/>
      <c r="AA70" s="25">
        <f t="shared" si="17"/>
        <v>0</v>
      </c>
      <c r="AB70" s="45"/>
      <c r="AC70" s="45"/>
      <c r="AD70" s="47"/>
    </row>
    <row r="71" s="2" customFormat="1" spans="1:30">
      <c r="A71" s="8">
        <f t="shared" si="9"/>
        <v>70</v>
      </c>
      <c r="B71" s="14"/>
      <c r="C71" s="15"/>
      <c r="D71" s="15"/>
      <c r="E71" s="14"/>
      <c r="F71" s="10" t="e">
        <f>VLOOKUP(E71,[1]零件成本9.1!$B$2:$D$11324,3,0)</f>
        <v>#N/A</v>
      </c>
      <c r="G71" s="15"/>
      <c r="H71" s="19"/>
      <c r="I71" s="11"/>
      <c r="J71" s="11" t="str">
        <f t="shared" si="10"/>
        <v/>
      </c>
      <c r="K71" s="14"/>
      <c r="L71" s="14"/>
      <c r="M71" s="25">
        <f t="shared" si="11"/>
        <v>0</v>
      </c>
      <c r="N71" s="26"/>
      <c r="O71" s="27"/>
      <c r="P71" s="28"/>
      <c r="Q71" s="35">
        <f t="shared" si="12"/>
        <v>0</v>
      </c>
      <c r="R71" s="36"/>
      <c r="S71" s="37" t="str">
        <f t="shared" si="13"/>
        <v/>
      </c>
      <c r="T71" s="38" t="str">
        <f t="shared" si="14"/>
        <v/>
      </c>
      <c r="U71" s="42"/>
      <c r="V71" s="40"/>
      <c r="W71" s="41">
        <f t="shared" si="15"/>
        <v>0</v>
      </c>
      <c r="X71" s="41">
        <f t="shared" si="16"/>
        <v>0</v>
      </c>
      <c r="Y71" s="41"/>
      <c r="Z71" s="41"/>
      <c r="AA71" s="25">
        <f t="shared" si="17"/>
        <v>0</v>
      </c>
      <c r="AB71" s="45"/>
      <c r="AC71" s="45"/>
      <c r="AD71" s="47"/>
    </row>
    <row r="72" s="2" customFormat="1" spans="1:30">
      <c r="A72" s="8">
        <f t="shared" si="9"/>
        <v>71</v>
      </c>
      <c r="B72" s="14"/>
      <c r="C72" s="15"/>
      <c r="D72" s="15"/>
      <c r="E72" s="14"/>
      <c r="F72" s="10" t="e">
        <f>VLOOKUP(E72,[1]零件成本9.1!$B$2:$D$11324,3,0)</f>
        <v>#N/A</v>
      </c>
      <c r="G72" s="15"/>
      <c r="H72" s="19"/>
      <c r="I72" s="11"/>
      <c r="J72" s="11" t="str">
        <f t="shared" si="10"/>
        <v/>
      </c>
      <c r="K72" s="14"/>
      <c r="L72" s="14"/>
      <c r="M72" s="25">
        <f t="shared" si="11"/>
        <v>0</v>
      </c>
      <c r="N72" s="26"/>
      <c r="O72" s="27"/>
      <c r="P72" s="28"/>
      <c r="Q72" s="35">
        <f t="shared" si="12"/>
        <v>0</v>
      </c>
      <c r="R72" s="36"/>
      <c r="S72" s="37" t="str">
        <f t="shared" si="13"/>
        <v/>
      </c>
      <c r="T72" s="38" t="str">
        <f t="shared" si="14"/>
        <v/>
      </c>
      <c r="U72" s="42"/>
      <c r="V72" s="40"/>
      <c r="W72" s="41">
        <f t="shared" si="15"/>
        <v>0</v>
      </c>
      <c r="X72" s="41">
        <f t="shared" si="16"/>
        <v>0</v>
      </c>
      <c r="Y72" s="41"/>
      <c r="Z72" s="41"/>
      <c r="AA72" s="25">
        <f t="shared" si="17"/>
        <v>0</v>
      </c>
      <c r="AB72" s="45"/>
      <c r="AC72" s="45"/>
      <c r="AD72" s="47"/>
    </row>
    <row r="73" s="2" customFormat="1" spans="1:30">
      <c r="A73" s="8">
        <f t="shared" si="9"/>
        <v>72</v>
      </c>
      <c r="B73" s="14"/>
      <c r="C73" s="15"/>
      <c r="D73" s="15"/>
      <c r="E73" s="14"/>
      <c r="F73" s="10" t="e">
        <f>VLOOKUP(E73,[1]零件成本9.1!$B$2:$D$11324,3,0)</f>
        <v>#N/A</v>
      </c>
      <c r="G73" s="15"/>
      <c r="H73" s="19"/>
      <c r="I73" s="11"/>
      <c r="J73" s="11" t="str">
        <f t="shared" si="10"/>
        <v/>
      </c>
      <c r="K73" s="14"/>
      <c r="L73" s="14"/>
      <c r="M73" s="25">
        <f t="shared" si="11"/>
        <v>0</v>
      </c>
      <c r="N73" s="26"/>
      <c r="O73" s="27"/>
      <c r="P73" s="28"/>
      <c r="Q73" s="35">
        <f t="shared" si="12"/>
        <v>0</v>
      </c>
      <c r="R73" s="36"/>
      <c r="S73" s="37" t="str">
        <f t="shared" si="13"/>
        <v/>
      </c>
      <c r="T73" s="38" t="str">
        <f t="shared" si="14"/>
        <v/>
      </c>
      <c r="U73" s="42"/>
      <c r="V73" s="40"/>
      <c r="W73" s="41">
        <f t="shared" si="15"/>
        <v>0</v>
      </c>
      <c r="X73" s="41">
        <f t="shared" si="16"/>
        <v>0</v>
      </c>
      <c r="Y73" s="41"/>
      <c r="Z73" s="41"/>
      <c r="AA73" s="25">
        <f t="shared" si="17"/>
        <v>0</v>
      </c>
      <c r="AB73" s="45"/>
      <c r="AC73" s="45"/>
      <c r="AD73" s="47"/>
    </row>
    <row r="74" s="2" customFormat="1" spans="1:30">
      <c r="A74" s="8">
        <f t="shared" si="9"/>
        <v>73</v>
      </c>
      <c r="B74" s="14"/>
      <c r="C74" s="15"/>
      <c r="D74" s="15"/>
      <c r="E74" s="14"/>
      <c r="F74" s="10" t="e">
        <f>VLOOKUP(E74,[1]零件成本9.1!$B$2:$D$11324,3,0)</f>
        <v>#N/A</v>
      </c>
      <c r="G74" s="15"/>
      <c r="H74" s="19"/>
      <c r="I74" s="11"/>
      <c r="J74" s="11" t="str">
        <f t="shared" si="10"/>
        <v/>
      </c>
      <c r="K74" s="14"/>
      <c r="L74" s="14"/>
      <c r="M74" s="25">
        <f t="shared" si="11"/>
        <v>0</v>
      </c>
      <c r="N74" s="26"/>
      <c r="O74" s="27"/>
      <c r="P74" s="28"/>
      <c r="Q74" s="35">
        <f t="shared" si="12"/>
        <v>0</v>
      </c>
      <c r="R74" s="36"/>
      <c r="S74" s="37" t="str">
        <f t="shared" si="13"/>
        <v/>
      </c>
      <c r="T74" s="38" t="str">
        <f t="shared" si="14"/>
        <v/>
      </c>
      <c r="U74" s="42"/>
      <c r="V74" s="40"/>
      <c r="W74" s="41">
        <f t="shared" si="15"/>
        <v>0</v>
      </c>
      <c r="X74" s="41">
        <f t="shared" si="16"/>
        <v>0</v>
      </c>
      <c r="Y74" s="41"/>
      <c r="Z74" s="41"/>
      <c r="AA74" s="25">
        <f t="shared" si="17"/>
        <v>0</v>
      </c>
      <c r="AB74" s="45"/>
      <c r="AC74" s="45"/>
      <c r="AD74" s="47"/>
    </row>
    <row r="75" s="2" customFormat="1" spans="1:30">
      <c r="A75" s="8">
        <f t="shared" si="9"/>
        <v>74</v>
      </c>
      <c r="B75" s="14"/>
      <c r="C75" s="15"/>
      <c r="D75" s="15"/>
      <c r="E75" s="14"/>
      <c r="F75" s="10" t="e">
        <f>VLOOKUP(E75,[1]零件成本9.1!$B$2:$D$11324,3,0)</f>
        <v>#N/A</v>
      </c>
      <c r="G75" s="15"/>
      <c r="H75" s="19"/>
      <c r="I75" s="11"/>
      <c r="J75" s="11" t="str">
        <f t="shared" si="10"/>
        <v/>
      </c>
      <c r="K75" s="14"/>
      <c r="L75" s="14"/>
      <c r="M75" s="25">
        <f t="shared" si="11"/>
        <v>0</v>
      </c>
      <c r="N75" s="26"/>
      <c r="O75" s="27"/>
      <c r="P75" s="28"/>
      <c r="Q75" s="35">
        <f t="shared" si="12"/>
        <v>0</v>
      </c>
      <c r="R75" s="36"/>
      <c r="S75" s="37" t="str">
        <f t="shared" si="13"/>
        <v/>
      </c>
      <c r="T75" s="38" t="str">
        <f t="shared" si="14"/>
        <v/>
      </c>
      <c r="U75" s="42"/>
      <c r="V75" s="40"/>
      <c r="W75" s="41">
        <f t="shared" si="15"/>
        <v>0</v>
      </c>
      <c r="X75" s="41">
        <f t="shared" si="16"/>
        <v>0</v>
      </c>
      <c r="Y75" s="41"/>
      <c r="Z75" s="41"/>
      <c r="AA75" s="25">
        <f t="shared" si="17"/>
        <v>0</v>
      </c>
      <c r="AB75" s="45"/>
      <c r="AC75" s="45"/>
      <c r="AD75" s="47"/>
    </row>
    <row r="76" s="2" customFormat="1" spans="1:30">
      <c r="A76" s="8">
        <f t="shared" si="9"/>
        <v>75</v>
      </c>
      <c r="B76" s="14"/>
      <c r="C76" s="15"/>
      <c r="D76" s="15"/>
      <c r="E76" s="14"/>
      <c r="F76" s="10" t="e">
        <f>VLOOKUP(E76,[1]零件成本9.1!$B$2:$D$11324,3,0)</f>
        <v>#N/A</v>
      </c>
      <c r="G76" s="15"/>
      <c r="H76" s="19"/>
      <c r="I76" s="11"/>
      <c r="J76" s="11" t="str">
        <f t="shared" si="10"/>
        <v/>
      </c>
      <c r="K76" s="14"/>
      <c r="L76" s="14"/>
      <c r="M76" s="25">
        <f t="shared" si="11"/>
        <v>0</v>
      </c>
      <c r="N76" s="26"/>
      <c r="O76" s="27"/>
      <c r="P76" s="28"/>
      <c r="Q76" s="35">
        <f t="shared" si="12"/>
        <v>0</v>
      </c>
      <c r="R76" s="36"/>
      <c r="S76" s="37" t="str">
        <f t="shared" si="13"/>
        <v/>
      </c>
      <c r="T76" s="38" t="str">
        <f t="shared" si="14"/>
        <v/>
      </c>
      <c r="U76" s="42"/>
      <c r="V76" s="40"/>
      <c r="W76" s="41">
        <f t="shared" si="15"/>
        <v>0</v>
      </c>
      <c r="X76" s="41">
        <f t="shared" si="16"/>
        <v>0</v>
      </c>
      <c r="Y76" s="41"/>
      <c r="Z76" s="41"/>
      <c r="AA76" s="25">
        <f t="shared" si="17"/>
        <v>0</v>
      </c>
      <c r="AB76" s="45"/>
      <c r="AC76" s="45"/>
      <c r="AD76" s="47"/>
    </row>
    <row r="77" s="2" customFormat="1" spans="1:30">
      <c r="A77" s="8">
        <f t="shared" si="9"/>
        <v>76</v>
      </c>
      <c r="B77" s="14"/>
      <c r="C77" s="15"/>
      <c r="D77" s="15"/>
      <c r="E77" s="14"/>
      <c r="F77" s="10" t="e">
        <f>VLOOKUP(E77,[1]零件成本9.1!$B$2:$D$11324,3,0)</f>
        <v>#N/A</v>
      </c>
      <c r="G77" s="15"/>
      <c r="H77" s="19"/>
      <c r="I77" s="11"/>
      <c r="J77" s="11" t="str">
        <f t="shared" si="10"/>
        <v/>
      </c>
      <c r="K77" s="14"/>
      <c r="L77" s="14"/>
      <c r="M77" s="25">
        <f t="shared" si="11"/>
        <v>0</v>
      </c>
      <c r="N77" s="26"/>
      <c r="O77" s="27"/>
      <c r="P77" s="28"/>
      <c r="Q77" s="35">
        <f t="shared" si="12"/>
        <v>0</v>
      </c>
      <c r="R77" s="36"/>
      <c r="S77" s="37" t="str">
        <f t="shared" si="13"/>
        <v/>
      </c>
      <c r="T77" s="38" t="str">
        <f t="shared" si="14"/>
        <v/>
      </c>
      <c r="U77" s="42"/>
      <c r="V77" s="40"/>
      <c r="W77" s="41">
        <f t="shared" si="15"/>
        <v>0</v>
      </c>
      <c r="X77" s="41">
        <f t="shared" si="16"/>
        <v>0</v>
      </c>
      <c r="Y77" s="41"/>
      <c r="Z77" s="41"/>
      <c r="AA77" s="25">
        <f t="shared" si="17"/>
        <v>0</v>
      </c>
      <c r="AB77" s="45"/>
      <c r="AC77" s="45"/>
      <c r="AD77" s="47"/>
    </row>
    <row r="78" s="2" customFormat="1" spans="1:30">
      <c r="A78" s="8">
        <f t="shared" si="9"/>
        <v>77</v>
      </c>
      <c r="B78" s="14"/>
      <c r="C78" s="15"/>
      <c r="D78" s="15"/>
      <c r="E78" s="14"/>
      <c r="F78" s="10" t="e">
        <f>VLOOKUP(E78,[1]零件成本9.1!$B$2:$D$11324,3,0)</f>
        <v>#N/A</v>
      </c>
      <c r="G78" s="15"/>
      <c r="H78" s="19"/>
      <c r="I78" s="11"/>
      <c r="J78" s="11" t="str">
        <f t="shared" si="10"/>
        <v/>
      </c>
      <c r="K78" s="14"/>
      <c r="L78" s="14"/>
      <c r="M78" s="25">
        <f t="shared" si="11"/>
        <v>0</v>
      </c>
      <c r="N78" s="26"/>
      <c r="O78" s="27"/>
      <c r="P78" s="28"/>
      <c r="Q78" s="35">
        <f t="shared" si="12"/>
        <v>0</v>
      </c>
      <c r="R78" s="36"/>
      <c r="S78" s="37" t="str">
        <f t="shared" si="13"/>
        <v/>
      </c>
      <c r="T78" s="38" t="str">
        <f t="shared" si="14"/>
        <v/>
      </c>
      <c r="U78" s="42"/>
      <c r="V78" s="40"/>
      <c r="W78" s="41">
        <f t="shared" si="15"/>
        <v>0</v>
      </c>
      <c r="X78" s="41">
        <f t="shared" si="16"/>
        <v>0</v>
      </c>
      <c r="Y78" s="41"/>
      <c r="Z78" s="41"/>
      <c r="AA78" s="25">
        <f t="shared" si="17"/>
        <v>0</v>
      </c>
      <c r="AB78" s="45"/>
      <c r="AC78" s="45"/>
      <c r="AD78" s="47"/>
    </row>
    <row r="79" s="2" customFormat="1" spans="1:30">
      <c r="A79" s="8">
        <f t="shared" si="9"/>
        <v>78</v>
      </c>
      <c r="B79" s="14"/>
      <c r="C79" s="15"/>
      <c r="D79" s="15"/>
      <c r="E79" s="14"/>
      <c r="F79" s="10" t="e">
        <f>VLOOKUP(E79,[1]零件成本9.1!$B$2:$D$11324,3,0)</f>
        <v>#N/A</v>
      </c>
      <c r="G79" s="15"/>
      <c r="H79" s="19"/>
      <c r="I79" s="11"/>
      <c r="J79" s="11" t="str">
        <f t="shared" si="10"/>
        <v/>
      </c>
      <c r="K79" s="14"/>
      <c r="L79" s="14"/>
      <c r="M79" s="25">
        <f t="shared" si="11"/>
        <v>0</v>
      </c>
      <c r="N79" s="26"/>
      <c r="O79" s="27"/>
      <c r="P79" s="28"/>
      <c r="Q79" s="35">
        <f t="shared" si="12"/>
        <v>0</v>
      </c>
      <c r="R79" s="36"/>
      <c r="S79" s="37" t="str">
        <f t="shared" si="13"/>
        <v/>
      </c>
      <c r="T79" s="38" t="str">
        <f t="shared" si="14"/>
        <v/>
      </c>
      <c r="U79" s="42"/>
      <c r="V79" s="40"/>
      <c r="W79" s="41">
        <f t="shared" si="15"/>
        <v>0</v>
      </c>
      <c r="X79" s="41">
        <f t="shared" si="16"/>
        <v>0</v>
      </c>
      <c r="Y79" s="41"/>
      <c r="Z79" s="41"/>
      <c r="AA79" s="25">
        <f t="shared" si="17"/>
        <v>0</v>
      </c>
      <c r="AB79" s="45"/>
      <c r="AC79" s="45"/>
      <c r="AD79" s="47"/>
    </row>
    <row r="80" s="2" customFormat="1" spans="1:30">
      <c r="A80" s="8">
        <f t="shared" si="9"/>
        <v>79</v>
      </c>
      <c r="B80" s="14"/>
      <c r="C80" s="15"/>
      <c r="D80" s="15"/>
      <c r="E80" s="14"/>
      <c r="F80" s="10" t="e">
        <f>VLOOKUP(E80,[1]零件成本9.1!$B$2:$D$11324,3,0)</f>
        <v>#N/A</v>
      </c>
      <c r="G80" s="15"/>
      <c r="H80" s="19"/>
      <c r="I80" s="11"/>
      <c r="J80" s="11" t="str">
        <f t="shared" si="10"/>
        <v/>
      </c>
      <c r="K80" s="14"/>
      <c r="L80" s="14"/>
      <c r="M80" s="25">
        <f t="shared" si="11"/>
        <v>0</v>
      </c>
      <c r="N80" s="26"/>
      <c r="O80" s="27"/>
      <c r="P80" s="28"/>
      <c r="Q80" s="35">
        <f t="shared" si="12"/>
        <v>0</v>
      </c>
      <c r="R80" s="36"/>
      <c r="S80" s="37" t="str">
        <f t="shared" si="13"/>
        <v/>
      </c>
      <c r="T80" s="38" t="str">
        <f t="shared" si="14"/>
        <v/>
      </c>
      <c r="U80" s="42"/>
      <c r="V80" s="40"/>
      <c r="W80" s="41">
        <f t="shared" si="15"/>
        <v>0</v>
      </c>
      <c r="X80" s="41">
        <f t="shared" si="16"/>
        <v>0</v>
      </c>
      <c r="Y80" s="41"/>
      <c r="Z80" s="41"/>
      <c r="AA80" s="25">
        <f t="shared" si="17"/>
        <v>0</v>
      </c>
      <c r="AB80" s="45"/>
      <c r="AC80" s="45"/>
      <c r="AD80" s="47"/>
    </row>
    <row r="81" s="2" customFormat="1" spans="1:30">
      <c r="A81" s="8">
        <f t="shared" si="9"/>
        <v>80</v>
      </c>
      <c r="B81" s="14"/>
      <c r="C81" s="15"/>
      <c r="D81" s="15"/>
      <c r="E81" s="14"/>
      <c r="F81" s="10" t="e">
        <f>VLOOKUP(E81,[1]零件成本9.1!$B$2:$D$11324,3,0)</f>
        <v>#N/A</v>
      </c>
      <c r="G81" s="15"/>
      <c r="H81" s="19"/>
      <c r="I81" s="11"/>
      <c r="J81" s="11" t="str">
        <f t="shared" si="10"/>
        <v/>
      </c>
      <c r="K81" s="14"/>
      <c r="L81" s="14"/>
      <c r="M81" s="25">
        <f t="shared" si="11"/>
        <v>0</v>
      </c>
      <c r="N81" s="26"/>
      <c r="O81" s="27"/>
      <c r="P81" s="28"/>
      <c r="Q81" s="35">
        <f t="shared" si="12"/>
        <v>0</v>
      </c>
      <c r="R81" s="36"/>
      <c r="S81" s="37" t="str">
        <f t="shared" si="13"/>
        <v/>
      </c>
      <c r="T81" s="38" t="str">
        <f t="shared" si="14"/>
        <v/>
      </c>
      <c r="U81" s="42"/>
      <c r="V81" s="40"/>
      <c r="W81" s="41">
        <f t="shared" si="15"/>
        <v>0</v>
      </c>
      <c r="X81" s="41">
        <f t="shared" si="16"/>
        <v>0</v>
      </c>
      <c r="Y81" s="41"/>
      <c r="Z81" s="41"/>
      <c r="AA81" s="25">
        <f t="shared" si="17"/>
        <v>0</v>
      </c>
      <c r="AB81" s="45"/>
      <c r="AC81" s="45"/>
      <c r="AD81" s="47"/>
    </row>
    <row r="82" s="2" customFormat="1" spans="1:30">
      <c r="A82" s="8">
        <f t="shared" si="9"/>
        <v>81</v>
      </c>
      <c r="B82" s="14"/>
      <c r="C82" s="15"/>
      <c r="D82" s="15"/>
      <c r="E82" s="14"/>
      <c r="F82" s="10" t="e">
        <f>VLOOKUP(E82,[1]零件成本9.1!$B$2:$D$11324,3,0)</f>
        <v>#N/A</v>
      </c>
      <c r="G82" s="15"/>
      <c r="H82" s="19"/>
      <c r="I82" s="11"/>
      <c r="J82" s="11" t="str">
        <f t="shared" si="10"/>
        <v/>
      </c>
      <c r="K82" s="14"/>
      <c r="L82" s="14"/>
      <c r="M82" s="25">
        <f t="shared" si="11"/>
        <v>0</v>
      </c>
      <c r="N82" s="26"/>
      <c r="O82" s="27"/>
      <c r="P82" s="28"/>
      <c r="Q82" s="35">
        <f t="shared" si="12"/>
        <v>0</v>
      </c>
      <c r="R82" s="36"/>
      <c r="S82" s="37" t="str">
        <f t="shared" si="13"/>
        <v/>
      </c>
      <c r="T82" s="38" t="str">
        <f t="shared" si="14"/>
        <v/>
      </c>
      <c r="U82" s="42"/>
      <c r="V82" s="40"/>
      <c r="W82" s="41">
        <f t="shared" si="15"/>
        <v>0</v>
      </c>
      <c r="X82" s="41">
        <f t="shared" si="16"/>
        <v>0</v>
      </c>
      <c r="Y82" s="41"/>
      <c r="Z82" s="41"/>
      <c r="AA82" s="25">
        <f t="shared" si="17"/>
        <v>0</v>
      </c>
      <c r="AB82" s="45"/>
      <c r="AC82" s="45"/>
      <c r="AD82" s="47"/>
    </row>
    <row r="83" s="2" customFormat="1" spans="1:30">
      <c r="A83" s="8">
        <f t="shared" si="9"/>
        <v>82</v>
      </c>
      <c r="B83" s="14"/>
      <c r="C83" s="15"/>
      <c r="D83" s="15"/>
      <c r="E83" s="14"/>
      <c r="F83" s="10" t="e">
        <f>VLOOKUP(E83,[1]零件成本9.1!$B$2:$D$11324,3,0)</f>
        <v>#N/A</v>
      </c>
      <c r="G83" s="15"/>
      <c r="H83" s="19"/>
      <c r="I83" s="11"/>
      <c r="J83" s="11" t="str">
        <f t="shared" si="10"/>
        <v/>
      </c>
      <c r="K83" s="14"/>
      <c r="L83" s="14"/>
      <c r="M83" s="25">
        <f t="shared" si="11"/>
        <v>0</v>
      </c>
      <c r="N83" s="26"/>
      <c r="O83" s="27"/>
      <c r="P83" s="28"/>
      <c r="Q83" s="35">
        <f t="shared" si="12"/>
        <v>0</v>
      </c>
      <c r="R83" s="36"/>
      <c r="S83" s="37" t="str">
        <f t="shared" si="13"/>
        <v/>
      </c>
      <c r="T83" s="38" t="str">
        <f t="shared" si="14"/>
        <v/>
      </c>
      <c r="U83" s="42"/>
      <c r="V83" s="40"/>
      <c r="W83" s="41">
        <f t="shared" si="15"/>
        <v>0</v>
      </c>
      <c r="X83" s="41">
        <f t="shared" si="16"/>
        <v>0</v>
      </c>
      <c r="Y83" s="41"/>
      <c r="Z83" s="41"/>
      <c r="AA83" s="25">
        <f t="shared" si="17"/>
        <v>0</v>
      </c>
      <c r="AB83" s="45"/>
      <c r="AC83" s="45"/>
      <c r="AD83" s="47"/>
    </row>
    <row r="84" s="2" customFormat="1" spans="1:30">
      <c r="A84" s="8">
        <f t="shared" si="9"/>
        <v>83</v>
      </c>
      <c r="B84" s="14"/>
      <c r="C84" s="15"/>
      <c r="D84" s="15"/>
      <c r="E84" s="14"/>
      <c r="F84" s="10" t="e">
        <f>VLOOKUP(E84,[1]零件成本9.1!$B$2:$D$11324,3,0)</f>
        <v>#N/A</v>
      </c>
      <c r="G84" s="15"/>
      <c r="H84" s="19"/>
      <c r="I84" s="11"/>
      <c r="J84" s="11" t="str">
        <f t="shared" si="10"/>
        <v/>
      </c>
      <c r="K84" s="14"/>
      <c r="L84" s="14"/>
      <c r="M84" s="25">
        <f t="shared" si="11"/>
        <v>0</v>
      </c>
      <c r="N84" s="26"/>
      <c r="O84" s="27"/>
      <c r="P84" s="28"/>
      <c r="Q84" s="35">
        <f t="shared" si="12"/>
        <v>0</v>
      </c>
      <c r="R84" s="36"/>
      <c r="S84" s="37" t="str">
        <f t="shared" si="13"/>
        <v/>
      </c>
      <c r="T84" s="38" t="str">
        <f t="shared" si="14"/>
        <v/>
      </c>
      <c r="U84" s="42"/>
      <c r="V84" s="40"/>
      <c r="W84" s="41">
        <f t="shared" si="15"/>
        <v>0</v>
      </c>
      <c r="X84" s="41">
        <f t="shared" si="16"/>
        <v>0</v>
      </c>
      <c r="Y84" s="41"/>
      <c r="Z84" s="41"/>
      <c r="AA84" s="25">
        <f t="shared" si="17"/>
        <v>0</v>
      </c>
      <c r="AB84" s="45"/>
      <c r="AC84" s="45"/>
      <c r="AD84" s="47"/>
    </row>
    <row r="85" s="2" customFormat="1" spans="1:30">
      <c r="A85" s="8">
        <f t="shared" si="9"/>
        <v>84</v>
      </c>
      <c r="B85" s="14"/>
      <c r="C85" s="15"/>
      <c r="D85" s="15"/>
      <c r="E85" s="14"/>
      <c r="F85" s="10" t="e">
        <f>VLOOKUP(E85,[1]零件成本9.1!$B$2:$D$11324,3,0)</f>
        <v>#N/A</v>
      </c>
      <c r="G85" s="15"/>
      <c r="H85" s="19"/>
      <c r="I85" s="11"/>
      <c r="J85" s="11" t="str">
        <f t="shared" si="10"/>
        <v/>
      </c>
      <c r="K85" s="14"/>
      <c r="L85" s="14"/>
      <c r="M85" s="25">
        <f t="shared" si="11"/>
        <v>0</v>
      </c>
      <c r="N85" s="26"/>
      <c r="O85" s="27"/>
      <c r="P85" s="28"/>
      <c r="Q85" s="35">
        <f t="shared" si="12"/>
        <v>0</v>
      </c>
      <c r="R85" s="36"/>
      <c r="S85" s="37" t="str">
        <f t="shared" si="13"/>
        <v/>
      </c>
      <c r="T85" s="38" t="str">
        <f t="shared" si="14"/>
        <v/>
      </c>
      <c r="U85" s="42"/>
      <c r="V85" s="40"/>
      <c r="W85" s="41">
        <f t="shared" si="15"/>
        <v>0</v>
      </c>
      <c r="X85" s="41">
        <f t="shared" si="16"/>
        <v>0</v>
      </c>
      <c r="Y85" s="41"/>
      <c r="Z85" s="41"/>
      <c r="AA85" s="25">
        <f t="shared" si="17"/>
        <v>0</v>
      </c>
      <c r="AB85" s="45"/>
      <c r="AC85" s="45"/>
      <c r="AD85" s="47"/>
    </row>
    <row r="86" s="2" customFormat="1" spans="1:30">
      <c r="A86" s="8">
        <f t="shared" si="9"/>
        <v>85</v>
      </c>
      <c r="B86" s="14"/>
      <c r="C86" s="15"/>
      <c r="D86" s="15"/>
      <c r="E86" s="14"/>
      <c r="F86" s="10" t="e">
        <f>VLOOKUP(E86,[1]零件成本9.1!$B$2:$D$11324,3,0)</f>
        <v>#N/A</v>
      </c>
      <c r="G86" s="15"/>
      <c r="H86" s="19"/>
      <c r="I86" s="11"/>
      <c r="J86" s="11" t="str">
        <f t="shared" si="10"/>
        <v/>
      </c>
      <c r="K86" s="14"/>
      <c r="L86" s="14"/>
      <c r="M86" s="25">
        <f t="shared" si="11"/>
        <v>0</v>
      </c>
      <c r="N86" s="26"/>
      <c r="O86" s="27"/>
      <c r="P86" s="28"/>
      <c r="Q86" s="35">
        <f t="shared" si="12"/>
        <v>0</v>
      </c>
      <c r="R86" s="36"/>
      <c r="S86" s="37" t="str">
        <f t="shared" si="13"/>
        <v/>
      </c>
      <c r="T86" s="38" t="str">
        <f t="shared" si="14"/>
        <v/>
      </c>
      <c r="U86" s="42"/>
      <c r="V86" s="40"/>
      <c r="W86" s="41">
        <f t="shared" si="15"/>
        <v>0</v>
      </c>
      <c r="X86" s="41">
        <f t="shared" si="16"/>
        <v>0</v>
      </c>
      <c r="Y86" s="41"/>
      <c r="Z86" s="41"/>
      <c r="AA86" s="25">
        <f t="shared" si="17"/>
        <v>0</v>
      </c>
      <c r="AB86" s="45"/>
      <c r="AC86" s="45"/>
      <c r="AD86" s="47"/>
    </row>
    <row r="87" s="2" customFormat="1" spans="1:30">
      <c r="A87" s="8">
        <f t="shared" si="9"/>
        <v>86</v>
      </c>
      <c r="B87" s="14"/>
      <c r="C87" s="15"/>
      <c r="D87" s="15"/>
      <c r="E87" s="14"/>
      <c r="F87" s="10" t="e">
        <f>VLOOKUP(E87,[1]零件成本9.1!$B$2:$D$11324,3,0)</f>
        <v>#N/A</v>
      </c>
      <c r="G87" s="15"/>
      <c r="H87" s="19"/>
      <c r="I87" s="11"/>
      <c r="J87" s="11" t="str">
        <f t="shared" si="10"/>
        <v/>
      </c>
      <c r="K87" s="14"/>
      <c r="L87" s="14"/>
      <c r="M87" s="25">
        <f t="shared" si="11"/>
        <v>0</v>
      </c>
      <c r="N87" s="26"/>
      <c r="O87" s="27"/>
      <c r="P87" s="28"/>
      <c r="Q87" s="35">
        <f t="shared" si="12"/>
        <v>0</v>
      </c>
      <c r="R87" s="36"/>
      <c r="S87" s="37" t="str">
        <f t="shared" si="13"/>
        <v/>
      </c>
      <c r="T87" s="38" t="str">
        <f t="shared" si="14"/>
        <v/>
      </c>
      <c r="U87" s="42"/>
      <c r="V87" s="40"/>
      <c r="W87" s="41">
        <f t="shared" si="15"/>
        <v>0</v>
      </c>
      <c r="X87" s="41">
        <f t="shared" si="16"/>
        <v>0</v>
      </c>
      <c r="Y87" s="41"/>
      <c r="Z87" s="41"/>
      <c r="AA87" s="25">
        <f t="shared" si="17"/>
        <v>0</v>
      </c>
      <c r="AB87" s="45"/>
      <c r="AC87" s="45"/>
      <c r="AD87" s="47"/>
    </row>
    <row r="88" s="2" customFormat="1" spans="1:30">
      <c r="A88" s="8">
        <f t="shared" si="9"/>
        <v>87</v>
      </c>
      <c r="B88" s="14"/>
      <c r="C88" s="15"/>
      <c r="D88" s="15"/>
      <c r="E88" s="14"/>
      <c r="F88" s="10" t="e">
        <f>VLOOKUP(E88,[1]零件成本9.1!$B$2:$D$11324,3,0)</f>
        <v>#N/A</v>
      </c>
      <c r="G88" s="15"/>
      <c r="H88" s="19"/>
      <c r="I88" s="11"/>
      <c r="J88" s="11" t="str">
        <f t="shared" si="10"/>
        <v/>
      </c>
      <c r="K88" s="14"/>
      <c r="L88" s="14"/>
      <c r="M88" s="25">
        <f t="shared" si="11"/>
        <v>0</v>
      </c>
      <c r="N88" s="26"/>
      <c r="O88" s="27"/>
      <c r="P88" s="28"/>
      <c r="Q88" s="35">
        <f t="shared" si="12"/>
        <v>0</v>
      </c>
      <c r="R88" s="36"/>
      <c r="S88" s="37" t="str">
        <f t="shared" si="13"/>
        <v/>
      </c>
      <c r="T88" s="38" t="str">
        <f t="shared" si="14"/>
        <v/>
      </c>
      <c r="U88" s="42"/>
      <c r="V88" s="40"/>
      <c r="W88" s="41">
        <f t="shared" si="15"/>
        <v>0</v>
      </c>
      <c r="X88" s="41">
        <f t="shared" si="16"/>
        <v>0</v>
      </c>
      <c r="Y88" s="41"/>
      <c r="Z88" s="41"/>
      <c r="AA88" s="25">
        <f t="shared" si="17"/>
        <v>0</v>
      </c>
      <c r="AB88" s="45"/>
      <c r="AC88" s="45"/>
      <c r="AD88" s="47"/>
    </row>
    <row r="89" s="2" customFormat="1" spans="1:30">
      <c r="A89" s="8">
        <f t="shared" si="9"/>
        <v>88</v>
      </c>
      <c r="B89" s="14"/>
      <c r="C89" s="15"/>
      <c r="D89" s="15"/>
      <c r="E89" s="14"/>
      <c r="F89" s="10" t="e">
        <f>VLOOKUP(E89,[1]零件成本9.1!$B$2:$D$11324,3,0)</f>
        <v>#N/A</v>
      </c>
      <c r="G89" s="48"/>
      <c r="H89" s="19"/>
      <c r="I89" s="11"/>
      <c r="J89" s="11" t="str">
        <f t="shared" si="10"/>
        <v/>
      </c>
      <c r="K89" s="14"/>
      <c r="L89" s="14"/>
      <c r="M89" s="25">
        <f t="shared" si="11"/>
        <v>0</v>
      </c>
      <c r="N89" s="26"/>
      <c r="O89" s="27"/>
      <c r="P89" s="28"/>
      <c r="Q89" s="35">
        <f t="shared" si="12"/>
        <v>0</v>
      </c>
      <c r="R89" s="36"/>
      <c r="S89" s="37" t="str">
        <f t="shared" si="13"/>
        <v/>
      </c>
      <c r="T89" s="38" t="str">
        <f t="shared" si="14"/>
        <v/>
      </c>
      <c r="U89" s="42"/>
      <c r="V89" s="40"/>
      <c r="W89" s="41">
        <f t="shared" si="15"/>
        <v>0</v>
      </c>
      <c r="X89" s="41">
        <f t="shared" si="16"/>
        <v>0</v>
      </c>
      <c r="Y89" s="41"/>
      <c r="Z89" s="41"/>
      <c r="AA89" s="25">
        <f t="shared" si="17"/>
        <v>0</v>
      </c>
      <c r="AB89" s="45"/>
      <c r="AC89" s="45"/>
      <c r="AD89" s="47"/>
    </row>
    <row r="90" s="2" customFormat="1" spans="1:30">
      <c r="A90" s="8">
        <f t="shared" si="9"/>
        <v>89</v>
      </c>
      <c r="B90" s="12"/>
      <c r="C90" s="10"/>
      <c r="D90" s="10"/>
      <c r="E90" s="12"/>
      <c r="F90" s="10" t="e">
        <f>VLOOKUP(E90,[1]零件成本9.1!$B$2:$D$11324,3,0)</f>
        <v>#N/A</v>
      </c>
      <c r="G90" s="10"/>
      <c r="H90" s="13"/>
      <c r="I90" s="11"/>
      <c r="J90" s="11" t="str">
        <f t="shared" si="10"/>
        <v/>
      </c>
      <c r="K90" s="12"/>
      <c r="L90" s="12"/>
      <c r="M90" s="25">
        <f t="shared" si="11"/>
        <v>0</v>
      </c>
      <c r="N90" s="26"/>
      <c r="O90" s="27"/>
      <c r="P90" s="28"/>
      <c r="Q90" s="35">
        <f t="shared" si="12"/>
        <v>0</v>
      </c>
      <c r="R90" s="36"/>
      <c r="S90" s="37" t="str">
        <f t="shared" si="13"/>
        <v/>
      </c>
      <c r="T90" s="38" t="str">
        <f t="shared" si="14"/>
        <v/>
      </c>
      <c r="U90" s="39"/>
      <c r="V90" s="40"/>
      <c r="W90" s="41">
        <f t="shared" si="15"/>
        <v>0</v>
      </c>
      <c r="X90" s="41">
        <f t="shared" si="16"/>
        <v>0</v>
      </c>
      <c r="Y90" s="41"/>
      <c r="Z90" s="41"/>
      <c r="AA90" s="25">
        <f t="shared" si="17"/>
        <v>0</v>
      </c>
      <c r="AB90" s="45"/>
      <c r="AC90" s="45"/>
      <c r="AD90" s="46"/>
    </row>
    <row r="91" s="2" customFormat="1" spans="1:30">
      <c r="A91" s="8">
        <f t="shared" si="9"/>
        <v>90</v>
      </c>
      <c r="B91" s="12"/>
      <c r="C91" s="10"/>
      <c r="D91" s="10"/>
      <c r="E91" s="14"/>
      <c r="F91" s="10" t="e">
        <f>VLOOKUP(E91,[1]零件成本9.1!$B$2:$D$11324,3,0)</f>
        <v>#N/A</v>
      </c>
      <c r="G91" s="15"/>
      <c r="H91" s="16"/>
      <c r="I91" s="11"/>
      <c r="J91" s="11" t="str">
        <f t="shared" si="10"/>
        <v/>
      </c>
      <c r="K91" s="14"/>
      <c r="L91" s="14"/>
      <c r="M91" s="25">
        <f t="shared" si="11"/>
        <v>0</v>
      </c>
      <c r="N91" s="26"/>
      <c r="O91" s="27"/>
      <c r="P91" s="28"/>
      <c r="Q91" s="35">
        <f t="shared" si="12"/>
        <v>0</v>
      </c>
      <c r="R91" s="36"/>
      <c r="S91" s="37" t="str">
        <f t="shared" si="13"/>
        <v/>
      </c>
      <c r="T91" s="38" t="str">
        <f t="shared" si="14"/>
        <v/>
      </c>
      <c r="U91" s="42"/>
      <c r="V91" s="40"/>
      <c r="W91" s="41">
        <f t="shared" si="15"/>
        <v>0</v>
      </c>
      <c r="X91" s="41">
        <f t="shared" si="16"/>
        <v>0</v>
      </c>
      <c r="Y91" s="41"/>
      <c r="Z91" s="41"/>
      <c r="AA91" s="25">
        <f t="shared" si="17"/>
        <v>0</v>
      </c>
      <c r="AB91" s="45"/>
      <c r="AC91" s="45"/>
      <c r="AD91" s="47"/>
    </row>
    <row r="92" s="2" customFormat="1" spans="1:30">
      <c r="A92" s="8">
        <f t="shared" si="9"/>
        <v>91</v>
      </c>
      <c r="B92" s="12"/>
      <c r="C92" s="10"/>
      <c r="D92" s="10"/>
      <c r="E92" s="14"/>
      <c r="F92" s="10" t="e">
        <f>VLOOKUP(E92,[1]零件成本9.1!$B$2:$D$11324,3,0)</f>
        <v>#N/A</v>
      </c>
      <c r="G92" s="15"/>
      <c r="H92" s="16"/>
      <c r="I92" s="11"/>
      <c r="J92" s="11" t="str">
        <f t="shared" si="10"/>
        <v/>
      </c>
      <c r="K92" s="14"/>
      <c r="L92" s="14"/>
      <c r="M92" s="25">
        <f t="shared" si="11"/>
        <v>0</v>
      </c>
      <c r="N92" s="26"/>
      <c r="O92" s="27"/>
      <c r="P92" s="28"/>
      <c r="Q92" s="35">
        <f t="shared" si="12"/>
        <v>0</v>
      </c>
      <c r="R92" s="36"/>
      <c r="S92" s="37" t="str">
        <f t="shared" si="13"/>
        <v/>
      </c>
      <c r="T92" s="38" t="str">
        <f t="shared" si="14"/>
        <v/>
      </c>
      <c r="U92" s="42"/>
      <c r="V92" s="40"/>
      <c r="W92" s="41">
        <f t="shared" si="15"/>
        <v>0</v>
      </c>
      <c r="X92" s="41">
        <f t="shared" si="16"/>
        <v>0</v>
      </c>
      <c r="Y92" s="41"/>
      <c r="Z92" s="41"/>
      <c r="AA92" s="25">
        <f t="shared" si="17"/>
        <v>0</v>
      </c>
      <c r="AB92" s="45"/>
      <c r="AC92" s="45"/>
      <c r="AD92" s="47"/>
    </row>
    <row r="93" s="2" customFormat="1" spans="1:30">
      <c r="A93" s="8">
        <f t="shared" si="9"/>
        <v>92</v>
      </c>
      <c r="B93" s="12"/>
      <c r="C93" s="10"/>
      <c r="D93" s="10"/>
      <c r="E93" s="14"/>
      <c r="F93" s="10" t="e">
        <f>VLOOKUP(E93,[1]零件成本9.1!$B$2:$D$11324,3,0)</f>
        <v>#N/A</v>
      </c>
      <c r="G93" s="15"/>
      <c r="H93" s="16"/>
      <c r="I93" s="11"/>
      <c r="J93" s="11" t="str">
        <f t="shared" si="10"/>
        <v/>
      </c>
      <c r="K93" s="14"/>
      <c r="L93" s="14"/>
      <c r="M93" s="25">
        <f t="shared" si="11"/>
        <v>0</v>
      </c>
      <c r="N93" s="26"/>
      <c r="O93" s="27"/>
      <c r="P93" s="28"/>
      <c r="Q93" s="35">
        <f t="shared" si="12"/>
        <v>0</v>
      </c>
      <c r="R93" s="36"/>
      <c r="S93" s="37" t="str">
        <f t="shared" si="13"/>
        <v/>
      </c>
      <c r="T93" s="38" t="str">
        <f t="shared" si="14"/>
        <v/>
      </c>
      <c r="U93" s="42"/>
      <c r="V93" s="40"/>
      <c r="W93" s="41">
        <f t="shared" si="15"/>
        <v>0</v>
      </c>
      <c r="X93" s="41">
        <f t="shared" si="16"/>
        <v>0</v>
      </c>
      <c r="Y93" s="41"/>
      <c r="Z93" s="41"/>
      <c r="AA93" s="25">
        <f t="shared" si="17"/>
        <v>0</v>
      </c>
      <c r="AB93" s="45"/>
      <c r="AC93" s="45"/>
      <c r="AD93" s="47"/>
    </row>
    <row r="94" s="2" customFormat="1" spans="1:30">
      <c r="A94" s="8">
        <f t="shared" si="9"/>
        <v>93</v>
      </c>
      <c r="B94" s="12"/>
      <c r="C94" s="10"/>
      <c r="D94" s="10"/>
      <c r="E94" s="14"/>
      <c r="F94" s="10" t="e">
        <f>VLOOKUP(E94,[1]零件成本9.1!$B$2:$D$11324,3,0)</f>
        <v>#N/A</v>
      </c>
      <c r="G94" s="15"/>
      <c r="H94" s="16"/>
      <c r="I94" s="11"/>
      <c r="J94" s="11" t="str">
        <f t="shared" si="10"/>
        <v/>
      </c>
      <c r="K94" s="14"/>
      <c r="L94" s="14"/>
      <c r="M94" s="25">
        <f t="shared" si="11"/>
        <v>0</v>
      </c>
      <c r="N94" s="26"/>
      <c r="O94" s="27"/>
      <c r="P94" s="28"/>
      <c r="Q94" s="35">
        <f t="shared" si="12"/>
        <v>0</v>
      </c>
      <c r="R94" s="36"/>
      <c r="S94" s="37" t="str">
        <f t="shared" si="13"/>
        <v/>
      </c>
      <c r="T94" s="38" t="str">
        <f t="shared" si="14"/>
        <v/>
      </c>
      <c r="U94" s="42"/>
      <c r="V94" s="40"/>
      <c r="W94" s="41">
        <f t="shared" si="15"/>
        <v>0</v>
      </c>
      <c r="X94" s="41">
        <f t="shared" si="16"/>
        <v>0</v>
      </c>
      <c r="Y94" s="41"/>
      <c r="Z94" s="41"/>
      <c r="AA94" s="25">
        <f t="shared" si="17"/>
        <v>0</v>
      </c>
      <c r="AB94" s="45"/>
      <c r="AC94" s="45"/>
      <c r="AD94" s="47"/>
    </row>
    <row r="95" s="2" customFormat="1" spans="1:30">
      <c r="A95" s="8">
        <f t="shared" si="9"/>
        <v>94</v>
      </c>
      <c r="B95" s="12"/>
      <c r="C95" s="10"/>
      <c r="D95" s="10"/>
      <c r="E95" s="14"/>
      <c r="F95" s="10" t="e">
        <f>VLOOKUP(E95,[1]零件成本9.1!$B$2:$D$11324,3,0)</f>
        <v>#N/A</v>
      </c>
      <c r="G95" s="15"/>
      <c r="H95" s="16"/>
      <c r="I95" s="11"/>
      <c r="J95" s="11" t="str">
        <f t="shared" si="10"/>
        <v/>
      </c>
      <c r="K95" s="14"/>
      <c r="L95" s="14"/>
      <c r="M95" s="25">
        <f t="shared" si="11"/>
        <v>0</v>
      </c>
      <c r="N95" s="26"/>
      <c r="O95" s="27"/>
      <c r="P95" s="28"/>
      <c r="Q95" s="35">
        <f t="shared" si="12"/>
        <v>0</v>
      </c>
      <c r="R95" s="36"/>
      <c r="S95" s="37" t="str">
        <f t="shared" si="13"/>
        <v/>
      </c>
      <c r="T95" s="38" t="str">
        <f t="shared" si="14"/>
        <v/>
      </c>
      <c r="U95" s="42"/>
      <c r="V95" s="40"/>
      <c r="W95" s="41">
        <f t="shared" si="15"/>
        <v>0</v>
      </c>
      <c r="X95" s="41">
        <f t="shared" si="16"/>
        <v>0</v>
      </c>
      <c r="Y95" s="41"/>
      <c r="Z95" s="41"/>
      <c r="AA95" s="25">
        <f t="shared" si="17"/>
        <v>0</v>
      </c>
      <c r="AB95" s="45"/>
      <c r="AC95" s="45"/>
      <c r="AD95" s="47"/>
    </row>
    <row r="96" s="2" customFormat="1" spans="1:30">
      <c r="A96" s="8">
        <f t="shared" si="9"/>
        <v>95</v>
      </c>
      <c r="B96" s="12"/>
      <c r="C96" s="10"/>
      <c r="D96" s="10"/>
      <c r="E96" s="14"/>
      <c r="F96" s="10" t="e">
        <f>VLOOKUP(E96,[1]零件成本9.1!$B$2:$D$11324,3,0)</f>
        <v>#N/A</v>
      </c>
      <c r="G96" s="15"/>
      <c r="H96" s="16"/>
      <c r="I96" s="11"/>
      <c r="J96" s="11" t="str">
        <f t="shared" si="10"/>
        <v/>
      </c>
      <c r="K96" s="14"/>
      <c r="L96" s="14"/>
      <c r="M96" s="25">
        <f t="shared" si="11"/>
        <v>0</v>
      </c>
      <c r="N96" s="26"/>
      <c r="O96" s="27"/>
      <c r="P96" s="28"/>
      <c r="Q96" s="35">
        <f t="shared" si="12"/>
        <v>0</v>
      </c>
      <c r="R96" s="36"/>
      <c r="S96" s="37" t="str">
        <f t="shared" si="13"/>
        <v/>
      </c>
      <c r="T96" s="38" t="str">
        <f t="shared" si="14"/>
        <v/>
      </c>
      <c r="U96" s="42"/>
      <c r="V96" s="40"/>
      <c r="W96" s="41">
        <f t="shared" si="15"/>
        <v>0</v>
      </c>
      <c r="X96" s="41">
        <f t="shared" si="16"/>
        <v>0</v>
      </c>
      <c r="Y96" s="41"/>
      <c r="Z96" s="41"/>
      <c r="AA96" s="25">
        <f t="shared" si="17"/>
        <v>0</v>
      </c>
      <c r="AB96" s="45"/>
      <c r="AC96" s="45"/>
      <c r="AD96" s="47"/>
    </row>
    <row r="97" s="2" customFormat="1" spans="1:30">
      <c r="A97" s="8">
        <f t="shared" si="9"/>
        <v>96</v>
      </c>
      <c r="B97" s="12"/>
      <c r="C97" s="10"/>
      <c r="D97" s="10"/>
      <c r="E97" s="14"/>
      <c r="F97" s="10" t="e">
        <f>VLOOKUP(E97,[1]零件成本9.1!$B$2:$D$11324,3,0)</f>
        <v>#N/A</v>
      </c>
      <c r="G97" s="15"/>
      <c r="H97" s="16"/>
      <c r="I97" s="11"/>
      <c r="J97" s="11" t="str">
        <f t="shared" si="10"/>
        <v/>
      </c>
      <c r="K97" s="14"/>
      <c r="L97" s="14"/>
      <c r="M97" s="25">
        <f t="shared" si="11"/>
        <v>0</v>
      </c>
      <c r="N97" s="26"/>
      <c r="O97" s="27"/>
      <c r="P97" s="28"/>
      <c r="Q97" s="35">
        <f t="shared" si="12"/>
        <v>0</v>
      </c>
      <c r="R97" s="36"/>
      <c r="S97" s="37" t="str">
        <f t="shared" si="13"/>
        <v/>
      </c>
      <c r="T97" s="38" t="str">
        <f t="shared" si="14"/>
        <v/>
      </c>
      <c r="U97" s="42"/>
      <c r="V97" s="40"/>
      <c r="W97" s="41">
        <f t="shared" si="15"/>
        <v>0</v>
      </c>
      <c r="X97" s="41">
        <f t="shared" si="16"/>
        <v>0</v>
      </c>
      <c r="Y97" s="41"/>
      <c r="Z97" s="41"/>
      <c r="AA97" s="25">
        <f t="shared" si="17"/>
        <v>0</v>
      </c>
      <c r="AB97" s="45"/>
      <c r="AC97" s="45"/>
      <c r="AD97" s="47"/>
    </row>
    <row r="98" s="2" customFormat="1" spans="1:30">
      <c r="A98" s="8">
        <f t="shared" si="9"/>
        <v>97</v>
      </c>
      <c r="B98" s="12"/>
      <c r="C98" s="10"/>
      <c r="D98" s="10"/>
      <c r="E98" s="14"/>
      <c r="F98" s="10" t="e">
        <f>VLOOKUP(E98,[1]零件成本9.1!$B$2:$D$11324,3,0)</f>
        <v>#N/A</v>
      </c>
      <c r="G98" s="15"/>
      <c r="H98" s="16"/>
      <c r="I98" s="11"/>
      <c r="J98" s="11" t="str">
        <f t="shared" si="10"/>
        <v/>
      </c>
      <c r="K98" s="14"/>
      <c r="L98" s="14"/>
      <c r="M98" s="25">
        <f t="shared" si="11"/>
        <v>0</v>
      </c>
      <c r="N98" s="26"/>
      <c r="O98" s="27"/>
      <c r="P98" s="28"/>
      <c r="Q98" s="35">
        <f t="shared" si="12"/>
        <v>0</v>
      </c>
      <c r="R98" s="36"/>
      <c r="S98" s="37" t="str">
        <f t="shared" si="13"/>
        <v/>
      </c>
      <c r="T98" s="38" t="str">
        <f t="shared" si="14"/>
        <v/>
      </c>
      <c r="U98" s="42"/>
      <c r="V98" s="40"/>
      <c r="W98" s="41">
        <f t="shared" si="15"/>
        <v>0</v>
      </c>
      <c r="X98" s="41">
        <f t="shared" si="16"/>
        <v>0</v>
      </c>
      <c r="Y98" s="41"/>
      <c r="Z98" s="41"/>
      <c r="AA98" s="25">
        <f t="shared" si="17"/>
        <v>0</v>
      </c>
      <c r="AB98" s="45"/>
      <c r="AC98" s="45"/>
      <c r="AD98" s="47"/>
    </row>
    <row r="99" s="2" customFormat="1" spans="1:30">
      <c r="A99" s="8">
        <f t="shared" si="9"/>
        <v>98</v>
      </c>
      <c r="B99" s="12"/>
      <c r="C99" s="10"/>
      <c r="D99" s="10"/>
      <c r="E99" s="14"/>
      <c r="F99" s="10" t="e">
        <f>VLOOKUP(E99,[1]零件成本9.1!$B$2:$D$11324,3,0)</f>
        <v>#N/A</v>
      </c>
      <c r="G99" s="15"/>
      <c r="H99" s="16"/>
      <c r="I99" s="11"/>
      <c r="J99" s="11" t="str">
        <f t="shared" si="10"/>
        <v/>
      </c>
      <c r="K99" s="14"/>
      <c r="L99" s="14"/>
      <c r="M99" s="25">
        <f t="shared" si="11"/>
        <v>0</v>
      </c>
      <c r="N99" s="26"/>
      <c r="O99" s="27"/>
      <c r="P99" s="28"/>
      <c r="Q99" s="35">
        <f t="shared" si="12"/>
        <v>0</v>
      </c>
      <c r="R99" s="36"/>
      <c r="S99" s="37" t="str">
        <f t="shared" si="13"/>
        <v/>
      </c>
      <c r="T99" s="38" t="str">
        <f t="shared" si="14"/>
        <v/>
      </c>
      <c r="U99" s="42"/>
      <c r="V99" s="40"/>
      <c r="W99" s="41">
        <f t="shared" si="15"/>
        <v>0</v>
      </c>
      <c r="X99" s="41">
        <f t="shared" si="16"/>
        <v>0</v>
      </c>
      <c r="Y99" s="41"/>
      <c r="Z99" s="41"/>
      <c r="AA99" s="25">
        <f t="shared" si="17"/>
        <v>0</v>
      </c>
      <c r="AB99" s="45"/>
      <c r="AC99" s="45"/>
      <c r="AD99" s="47"/>
    </row>
    <row r="100" s="2" customFormat="1" spans="1:30">
      <c r="A100" s="8">
        <f t="shared" si="9"/>
        <v>99</v>
      </c>
      <c r="B100" s="12"/>
      <c r="C100" s="10"/>
      <c r="D100" s="10"/>
      <c r="E100" s="14"/>
      <c r="F100" s="10" t="e">
        <f>VLOOKUP(E100,[1]零件成本9.1!$B$2:$D$11324,3,0)</f>
        <v>#N/A</v>
      </c>
      <c r="G100" s="15"/>
      <c r="H100" s="16"/>
      <c r="I100" s="11"/>
      <c r="J100" s="11" t="str">
        <f t="shared" si="10"/>
        <v/>
      </c>
      <c r="K100" s="14"/>
      <c r="L100" s="14"/>
      <c r="M100" s="25">
        <f t="shared" si="11"/>
        <v>0</v>
      </c>
      <c r="N100" s="26"/>
      <c r="O100" s="27"/>
      <c r="P100" s="28"/>
      <c r="Q100" s="35">
        <f t="shared" si="12"/>
        <v>0</v>
      </c>
      <c r="R100" s="36"/>
      <c r="S100" s="37" t="str">
        <f t="shared" si="13"/>
        <v/>
      </c>
      <c r="T100" s="38" t="str">
        <f t="shared" si="14"/>
        <v/>
      </c>
      <c r="U100" s="42"/>
      <c r="V100" s="40"/>
      <c r="W100" s="41">
        <f t="shared" si="15"/>
        <v>0</v>
      </c>
      <c r="X100" s="41">
        <f t="shared" si="16"/>
        <v>0</v>
      </c>
      <c r="Y100" s="41"/>
      <c r="Z100" s="41"/>
      <c r="AA100" s="25">
        <f t="shared" si="17"/>
        <v>0</v>
      </c>
      <c r="AB100" s="45"/>
      <c r="AC100" s="45"/>
      <c r="AD100" s="47"/>
    </row>
    <row r="101" s="2" customFormat="1" spans="1:30">
      <c r="A101" s="8">
        <f t="shared" si="9"/>
        <v>100</v>
      </c>
      <c r="B101" s="12"/>
      <c r="C101" s="10"/>
      <c r="D101" s="10"/>
      <c r="E101" s="14"/>
      <c r="F101" s="10" t="e">
        <f>VLOOKUP(E101,[1]零件成本9.1!$B$2:$D$11324,3,0)</f>
        <v>#N/A</v>
      </c>
      <c r="G101" s="15"/>
      <c r="H101" s="16"/>
      <c r="I101" s="11"/>
      <c r="J101" s="11" t="str">
        <f t="shared" si="10"/>
        <v/>
      </c>
      <c r="K101" s="14"/>
      <c r="L101" s="14"/>
      <c r="M101" s="25">
        <f t="shared" si="11"/>
        <v>0</v>
      </c>
      <c r="N101" s="26"/>
      <c r="O101" s="27"/>
      <c r="P101" s="28"/>
      <c r="Q101" s="35">
        <f t="shared" si="12"/>
        <v>0</v>
      </c>
      <c r="R101" s="36"/>
      <c r="S101" s="37" t="str">
        <f t="shared" si="13"/>
        <v/>
      </c>
      <c r="T101" s="38" t="str">
        <f t="shared" si="14"/>
        <v/>
      </c>
      <c r="U101" s="42"/>
      <c r="V101" s="40"/>
      <c r="W101" s="41">
        <f t="shared" si="15"/>
        <v>0</v>
      </c>
      <c r="X101" s="41">
        <f t="shared" si="16"/>
        <v>0</v>
      </c>
      <c r="Y101" s="41"/>
      <c r="Z101" s="41"/>
      <c r="AA101" s="25">
        <f t="shared" si="17"/>
        <v>0</v>
      </c>
      <c r="AB101" s="45"/>
      <c r="AC101" s="45"/>
      <c r="AD101" s="47"/>
    </row>
    <row r="102" s="2" customFormat="1" spans="1:30">
      <c r="A102" s="8">
        <f t="shared" si="9"/>
        <v>101</v>
      </c>
      <c r="B102" s="12"/>
      <c r="C102" s="10"/>
      <c r="D102" s="10"/>
      <c r="E102" s="14"/>
      <c r="F102" s="10" t="e">
        <f>VLOOKUP(E102,[1]零件成本9.1!$B$2:$D$11324,3,0)</f>
        <v>#N/A</v>
      </c>
      <c r="G102" s="15"/>
      <c r="H102" s="16"/>
      <c r="I102" s="11"/>
      <c r="J102" s="11" t="str">
        <f t="shared" si="10"/>
        <v/>
      </c>
      <c r="K102" s="14"/>
      <c r="L102" s="14"/>
      <c r="M102" s="25">
        <f t="shared" si="11"/>
        <v>0</v>
      </c>
      <c r="N102" s="26"/>
      <c r="O102" s="27"/>
      <c r="P102" s="28"/>
      <c r="Q102" s="35">
        <f t="shared" si="12"/>
        <v>0</v>
      </c>
      <c r="R102" s="36"/>
      <c r="S102" s="37" t="str">
        <f t="shared" si="13"/>
        <v/>
      </c>
      <c r="T102" s="38" t="str">
        <f t="shared" si="14"/>
        <v/>
      </c>
      <c r="U102" s="42"/>
      <c r="V102" s="40"/>
      <c r="W102" s="41">
        <f t="shared" si="15"/>
        <v>0</v>
      </c>
      <c r="X102" s="41">
        <f t="shared" si="16"/>
        <v>0</v>
      </c>
      <c r="Y102" s="41"/>
      <c r="Z102" s="41"/>
      <c r="AA102" s="25">
        <f t="shared" si="17"/>
        <v>0</v>
      </c>
      <c r="AB102" s="45"/>
      <c r="AC102" s="45"/>
      <c r="AD102" s="47"/>
    </row>
    <row r="103" s="2" customFormat="1" spans="1:30">
      <c r="A103" s="8">
        <f t="shared" si="9"/>
        <v>102</v>
      </c>
      <c r="B103" s="12"/>
      <c r="C103" s="10"/>
      <c r="D103" s="10"/>
      <c r="E103" s="14"/>
      <c r="F103" s="10" t="e">
        <f>VLOOKUP(E103,[1]零件成本9.1!$B$2:$D$11324,3,0)</f>
        <v>#N/A</v>
      </c>
      <c r="G103" s="15"/>
      <c r="H103" s="16"/>
      <c r="I103" s="11"/>
      <c r="J103" s="11" t="str">
        <f t="shared" si="10"/>
        <v/>
      </c>
      <c r="K103" s="14"/>
      <c r="L103" s="14"/>
      <c r="M103" s="25">
        <f t="shared" si="11"/>
        <v>0</v>
      </c>
      <c r="N103" s="26"/>
      <c r="O103" s="27"/>
      <c r="P103" s="28"/>
      <c r="Q103" s="35">
        <f t="shared" si="12"/>
        <v>0</v>
      </c>
      <c r="R103" s="36"/>
      <c r="S103" s="37" t="str">
        <f t="shared" si="13"/>
        <v/>
      </c>
      <c r="T103" s="38" t="str">
        <f t="shared" si="14"/>
        <v/>
      </c>
      <c r="U103" s="42"/>
      <c r="V103" s="40"/>
      <c r="W103" s="41">
        <f t="shared" si="15"/>
        <v>0</v>
      </c>
      <c r="X103" s="41">
        <f t="shared" si="16"/>
        <v>0</v>
      </c>
      <c r="Y103" s="41"/>
      <c r="Z103" s="41"/>
      <c r="AA103" s="25">
        <f t="shared" si="17"/>
        <v>0</v>
      </c>
      <c r="AB103" s="45"/>
      <c r="AC103" s="45"/>
      <c r="AD103" s="47"/>
    </row>
    <row r="104" s="2" customFormat="1" spans="1:30">
      <c r="A104" s="8">
        <f t="shared" si="9"/>
        <v>103</v>
      </c>
      <c r="B104" s="12"/>
      <c r="C104" s="10"/>
      <c r="D104" s="10"/>
      <c r="E104" s="14"/>
      <c r="F104" s="10" t="e">
        <f>VLOOKUP(E104,[1]零件成本9.1!$B$2:$D$11324,3,0)</f>
        <v>#N/A</v>
      </c>
      <c r="G104" s="15"/>
      <c r="H104" s="16"/>
      <c r="I104" s="11"/>
      <c r="J104" s="11" t="str">
        <f t="shared" si="10"/>
        <v/>
      </c>
      <c r="K104" s="14"/>
      <c r="L104" s="14"/>
      <c r="M104" s="25">
        <f t="shared" si="11"/>
        <v>0</v>
      </c>
      <c r="N104" s="26"/>
      <c r="O104" s="27"/>
      <c r="P104" s="28"/>
      <c r="Q104" s="35">
        <f t="shared" si="12"/>
        <v>0</v>
      </c>
      <c r="R104" s="36"/>
      <c r="S104" s="37" t="str">
        <f t="shared" si="13"/>
        <v/>
      </c>
      <c r="T104" s="38" t="str">
        <f t="shared" si="14"/>
        <v/>
      </c>
      <c r="U104" s="42"/>
      <c r="V104" s="40"/>
      <c r="W104" s="41">
        <f t="shared" si="15"/>
        <v>0</v>
      </c>
      <c r="X104" s="41">
        <f t="shared" si="16"/>
        <v>0</v>
      </c>
      <c r="Y104" s="41"/>
      <c r="Z104" s="41"/>
      <c r="AA104" s="25">
        <f t="shared" si="17"/>
        <v>0</v>
      </c>
      <c r="AB104" s="45"/>
      <c r="AC104" s="45"/>
      <c r="AD104" s="47"/>
    </row>
    <row r="105" s="2" customFormat="1" spans="1:30">
      <c r="A105" s="8">
        <f t="shared" si="9"/>
        <v>104</v>
      </c>
      <c r="B105" s="12"/>
      <c r="C105" s="10"/>
      <c r="D105" s="10"/>
      <c r="E105" s="14"/>
      <c r="F105" s="10" t="e">
        <f>VLOOKUP(E105,[1]零件成本9.1!$B$2:$D$11324,3,0)</f>
        <v>#N/A</v>
      </c>
      <c r="G105" s="15"/>
      <c r="H105" s="16"/>
      <c r="I105" s="11"/>
      <c r="J105" s="11" t="str">
        <f t="shared" si="10"/>
        <v/>
      </c>
      <c r="K105" s="14"/>
      <c r="L105" s="14"/>
      <c r="M105" s="25">
        <f t="shared" si="11"/>
        <v>0</v>
      </c>
      <c r="N105" s="26"/>
      <c r="O105" s="27"/>
      <c r="P105" s="28"/>
      <c r="Q105" s="35">
        <f t="shared" si="12"/>
        <v>0</v>
      </c>
      <c r="R105" s="36"/>
      <c r="S105" s="37" t="str">
        <f t="shared" si="13"/>
        <v/>
      </c>
      <c r="T105" s="38" t="str">
        <f t="shared" si="14"/>
        <v/>
      </c>
      <c r="U105" s="42"/>
      <c r="V105" s="40"/>
      <c r="W105" s="41">
        <f t="shared" si="15"/>
        <v>0</v>
      </c>
      <c r="X105" s="41">
        <f t="shared" si="16"/>
        <v>0</v>
      </c>
      <c r="Y105" s="41"/>
      <c r="Z105" s="41"/>
      <c r="AA105" s="25">
        <f t="shared" si="17"/>
        <v>0</v>
      </c>
      <c r="AB105" s="45"/>
      <c r="AC105" s="45"/>
      <c r="AD105" s="47"/>
    </row>
    <row r="106" s="2" customFormat="1" spans="1:30">
      <c r="A106" s="8">
        <f t="shared" si="9"/>
        <v>105</v>
      </c>
      <c r="B106" s="12"/>
      <c r="C106" s="10"/>
      <c r="D106" s="10"/>
      <c r="E106" s="14"/>
      <c r="F106" s="10" t="e">
        <f>VLOOKUP(E106,[1]零件成本9.1!$B$2:$D$11324,3,0)</f>
        <v>#N/A</v>
      </c>
      <c r="G106" s="15"/>
      <c r="H106" s="16"/>
      <c r="I106" s="11"/>
      <c r="J106" s="11" t="str">
        <f t="shared" si="10"/>
        <v/>
      </c>
      <c r="K106" s="14"/>
      <c r="L106" s="14"/>
      <c r="M106" s="25">
        <f t="shared" si="11"/>
        <v>0</v>
      </c>
      <c r="N106" s="26"/>
      <c r="O106" s="27"/>
      <c r="P106" s="28"/>
      <c r="Q106" s="35">
        <f t="shared" si="12"/>
        <v>0</v>
      </c>
      <c r="R106" s="36"/>
      <c r="S106" s="37" t="str">
        <f t="shared" si="13"/>
        <v/>
      </c>
      <c r="T106" s="38" t="str">
        <f t="shared" si="14"/>
        <v/>
      </c>
      <c r="U106" s="42"/>
      <c r="V106" s="40"/>
      <c r="W106" s="41">
        <f t="shared" si="15"/>
        <v>0</v>
      </c>
      <c r="X106" s="41">
        <f t="shared" si="16"/>
        <v>0</v>
      </c>
      <c r="Y106" s="41"/>
      <c r="Z106" s="41"/>
      <c r="AA106" s="25">
        <f t="shared" si="17"/>
        <v>0</v>
      </c>
      <c r="AB106" s="45"/>
      <c r="AC106" s="45"/>
      <c r="AD106" s="47"/>
    </row>
    <row r="107" s="2" customFormat="1" spans="1:30">
      <c r="A107" s="8">
        <f t="shared" si="9"/>
        <v>106</v>
      </c>
      <c r="B107" s="12"/>
      <c r="C107" s="10"/>
      <c r="D107" s="10"/>
      <c r="E107" s="14"/>
      <c r="F107" s="10" t="e">
        <f>VLOOKUP(E107,[1]零件成本9.1!$B$2:$D$11324,3,0)</f>
        <v>#N/A</v>
      </c>
      <c r="G107" s="15"/>
      <c r="H107" s="16"/>
      <c r="I107" s="11"/>
      <c r="J107" s="11" t="str">
        <f t="shared" si="10"/>
        <v/>
      </c>
      <c r="K107" s="14"/>
      <c r="L107" s="14"/>
      <c r="M107" s="25">
        <f t="shared" si="11"/>
        <v>0</v>
      </c>
      <c r="N107" s="26"/>
      <c r="O107" s="27"/>
      <c r="P107" s="28"/>
      <c r="Q107" s="35">
        <f t="shared" si="12"/>
        <v>0</v>
      </c>
      <c r="R107" s="36"/>
      <c r="S107" s="37" t="str">
        <f t="shared" si="13"/>
        <v/>
      </c>
      <c r="T107" s="38" t="str">
        <f t="shared" si="14"/>
        <v/>
      </c>
      <c r="U107" s="42"/>
      <c r="V107" s="40"/>
      <c r="W107" s="41">
        <f t="shared" si="15"/>
        <v>0</v>
      </c>
      <c r="X107" s="41">
        <f t="shared" si="16"/>
        <v>0</v>
      </c>
      <c r="Y107" s="41"/>
      <c r="Z107" s="41"/>
      <c r="AA107" s="25">
        <f t="shared" si="17"/>
        <v>0</v>
      </c>
      <c r="AB107" s="45"/>
      <c r="AC107" s="45"/>
      <c r="AD107" s="47"/>
    </row>
    <row r="108" s="2" customFormat="1" spans="1:30">
      <c r="A108" s="8">
        <f t="shared" si="9"/>
        <v>107</v>
      </c>
      <c r="B108" s="12"/>
      <c r="C108" s="10"/>
      <c r="D108" s="10"/>
      <c r="E108" s="14"/>
      <c r="F108" s="10" t="e">
        <f>VLOOKUP(E108,[1]零件成本9.1!$B$2:$D$11324,3,0)</f>
        <v>#N/A</v>
      </c>
      <c r="G108" s="15"/>
      <c r="H108" s="16"/>
      <c r="I108" s="11"/>
      <c r="J108" s="11" t="str">
        <f t="shared" si="10"/>
        <v/>
      </c>
      <c r="K108" s="14"/>
      <c r="L108" s="14"/>
      <c r="M108" s="25">
        <f t="shared" si="11"/>
        <v>0</v>
      </c>
      <c r="N108" s="26"/>
      <c r="O108" s="27"/>
      <c r="P108" s="28"/>
      <c r="Q108" s="35">
        <f t="shared" si="12"/>
        <v>0</v>
      </c>
      <c r="R108" s="36"/>
      <c r="S108" s="37" t="str">
        <f t="shared" si="13"/>
        <v/>
      </c>
      <c r="T108" s="38" t="str">
        <f t="shared" si="14"/>
        <v/>
      </c>
      <c r="U108" s="42"/>
      <c r="V108" s="40"/>
      <c r="W108" s="41">
        <f t="shared" si="15"/>
        <v>0</v>
      </c>
      <c r="X108" s="41">
        <f t="shared" si="16"/>
        <v>0</v>
      </c>
      <c r="Y108" s="41"/>
      <c r="Z108" s="41"/>
      <c r="AA108" s="25">
        <f t="shared" si="17"/>
        <v>0</v>
      </c>
      <c r="AB108" s="45"/>
      <c r="AC108" s="45"/>
      <c r="AD108" s="47"/>
    </row>
    <row r="109" s="2" customFormat="1" spans="1:30">
      <c r="A109" s="8">
        <f t="shared" si="9"/>
        <v>108</v>
      </c>
      <c r="B109" s="12"/>
      <c r="C109" s="10"/>
      <c r="D109" s="10"/>
      <c r="E109" s="14"/>
      <c r="F109" s="10" t="e">
        <f>VLOOKUP(E109,[1]零件成本9.1!$B$2:$D$11324,3,0)</f>
        <v>#N/A</v>
      </c>
      <c r="G109" s="15"/>
      <c r="H109" s="16"/>
      <c r="I109" s="11"/>
      <c r="J109" s="11" t="str">
        <f t="shared" si="10"/>
        <v/>
      </c>
      <c r="K109" s="14"/>
      <c r="L109" s="14"/>
      <c r="M109" s="25">
        <f t="shared" si="11"/>
        <v>0</v>
      </c>
      <c r="N109" s="26"/>
      <c r="O109" s="27"/>
      <c r="P109" s="28"/>
      <c r="Q109" s="35">
        <f t="shared" si="12"/>
        <v>0</v>
      </c>
      <c r="R109" s="36"/>
      <c r="S109" s="37" t="str">
        <f t="shared" si="13"/>
        <v/>
      </c>
      <c r="T109" s="38" t="str">
        <f t="shared" si="14"/>
        <v/>
      </c>
      <c r="U109" s="42"/>
      <c r="V109" s="40"/>
      <c r="W109" s="41">
        <f t="shared" si="15"/>
        <v>0</v>
      </c>
      <c r="X109" s="41">
        <f t="shared" si="16"/>
        <v>0</v>
      </c>
      <c r="Y109" s="41"/>
      <c r="Z109" s="41"/>
      <c r="AA109" s="25">
        <f t="shared" si="17"/>
        <v>0</v>
      </c>
      <c r="AB109" s="45"/>
      <c r="AC109" s="45"/>
      <c r="AD109" s="47"/>
    </row>
    <row r="110" s="2" customFormat="1" spans="1:30">
      <c r="A110" s="8">
        <f t="shared" si="9"/>
        <v>109</v>
      </c>
      <c r="B110" s="12"/>
      <c r="C110" s="10"/>
      <c r="D110" s="10"/>
      <c r="E110" s="14"/>
      <c r="F110" s="10" t="e">
        <f>VLOOKUP(E110,[1]零件成本9.1!$B$2:$D$11324,3,0)</f>
        <v>#N/A</v>
      </c>
      <c r="G110" s="15"/>
      <c r="H110" s="16"/>
      <c r="I110" s="11"/>
      <c r="J110" s="11" t="str">
        <f t="shared" si="10"/>
        <v/>
      </c>
      <c r="K110" s="14"/>
      <c r="L110" s="14"/>
      <c r="M110" s="25">
        <f t="shared" si="11"/>
        <v>0</v>
      </c>
      <c r="N110" s="26"/>
      <c r="O110" s="27"/>
      <c r="P110" s="28"/>
      <c r="Q110" s="35">
        <f t="shared" si="12"/>
        <v>0</v>
      </c>
      <c r="R110" s="36"/>
      <c r="S110" s="37" t="str">
        <f t="shared" si="13"/>
        <v/>
      </c>
      <c r="T110" s="38" t="str">
        <f t="shared" si="14"/>
        <v/>
      </c>
      <c r="U110" s="42"/>
      <c r="V110" s="40"/>
      <c r="W110" s="41">
        <f t="shared" si="15"/>
        <v>0</v>
      </c>
      <c r="X110" s="41">
        <f t="shared" si="16"/>
        <v>0</v>
      </c>
      <c r="Y110" s="41"/>
      <c r="Z110" s="41"/>
      <c r="AA110" s="25">
        <f t="shared" si="17"/>
        <v>0</v>
      </c>
      <c r="AB110" s="45"/>
      <c r="AC110" s="45"/>
      <c r="AD110" s="47"/>
    </row>
    <row r="111" s="2" customFormat="1" spans="1:30">
      <c r="A111" s="8">
        <f t="shared" si="9"/>
        <v>110</v>
      </c>
      <c r="B111" s="12"/>
      <c r="C111" s="10"/>
      <c r="D111" s="10"/>
      <c r="E111" s="14"/>
      <c r="F111" s="10" t="e">
        <f>VLOOKUP(E111,[1]零件成本9.1!$B$2:$D$11324,3,0)</f>
        <v>#N/A</v>
      </c>
      <c r="G111" s="15"/>
      <c r="H111" s="16"/>
      <c r="I111" s="11"/>
      <c r="J111" s="11" t="str">
        <f t="shared" si="10"/>
        <v/>
      </c>
      <c r="K111" s="14"/>
      <c r="L111" s="14"/>
      <c r="M111" s="25">
        <f t="shared" si="11"/>
        <v>0</v>
      </c>
      <c r="N111" s="26"/>
      <c r="O111" s="27"/>
      <c r="P111" s="28"/>
      <c r="Q111" s="35">
        <f t="shared" si="12"/>
        <v>0</v>
      </c>
      <c r="R111" s="36"/>
      <c r="S111" s="37" t="str">
        <f t="shared" si="13"/>
        <v/>
      </c>
      <c r="T111" s="38" t="str">
        <f t="shared" si="14"/>
        <v/>
      </c>
      <c r="U111" s="42"/>
      <c r="V111" s="40"/>
      <c r="W111" s="41">
        <f t="shared" si="15"/>
        <v>0</v>
      </c>
      <c r="X111" s="41">
        <f t="shared" si="16"/>
        <v>0</v>
      </c>
      <c r="Y111" s="41"/>
      <c r="Z111" s="41"/>
      <c r="AA111" s="25">
        <f t="shared" si="17"/>
        <v>0</v>
      </c>
      <c r="AB111" s="45"/>
      <c r="AC111" s="45"/>
      <c r="AD111" s="47"/>
    </row>
    <row r="112" s="2" customFormat="1" spans="1:30">
      <c r="A112" s="8">
        <f t="shared" si="9"/>
        <v>111</v>
      </c>
      <c r="B112" s="12"/>
      <c r="C112" s="10"/>
      <c r="D112" s="10"/>
      <c r="E112" s="14"/>
      <c r="F112" s="10" t="e">
        <f>VLOOKUP(E112,[1]零件成本9.1!$B$2:$D$11324,3,0)</f>
        <v>#N/A</v>
      </c>
      <c r="G112" s="15"/>
      <c r="H112" s="16"/>
      <c r="I112" s="11"/>
      <c r="J112" s="11" t="str">
        <f t="shared" si="10"/>
        <v/>
      </c>
      <c r="K112" s="14"/>
      <c r="L112" s="14"/>
      <c r="M112" s="25">
        <f t="shared" si="11"/>
        <v>0</v>
      </c>
      <c r="N112" s="26"/>
      <c r="O112" s="27"/>
      <c r="P112" s="28"/>
      <c r="Q112" s="35">
        <f t="shared" si="12"/>
        <v>0</v>
      </c>
      <c r="R112" s="36"/>
      <c r="S112" s="37" t="str">
        <f t="shared" si="13"/>
        <v/>
      </c>
      <c r="T112" s="38" t="str">
        <f t="shared" si="14"/>
        <v/>
      </c>
      <c r="U112" s="42"/>
      <c r="V112" s="40"/>
      <c r="W112" s="41">
        <f t="shared" si="15"/>
        <v>0</v>
      </c>
      <c r="X112" s="41">
        <f t="shared" si="16"/>
        <v>0</v>
      </c>
      <c r="Y112" s="41"/>
      <c r="Z112" s="41"/>
      <c r="AA112" s="25">
        <f t="shared" si="17"/>
        <v>0</v>
      </c>
      <c r="AB112" s="45"/>
      <c r="AC112" s="45"/>
      <c r="AD112" s="47"/>
    </row>
    <row r="113" s="2" customFormat="1" spans="1:30">
      <c r="A113" s="8">
        <f t="shared" si="9"/>
        <v>112</v>
      </c>
      <c r="B113" s="12"/>
      <c r="C113" s="10"/>
      <c r="D113" s="10"/>
      <c r="E113" s="14"/>
      <c r="F113" s="10" t="e">
        <f>VLOOKUP(E113,[1]零件成本9.1!$B$2:$D$11324,3,0)</f>
        <v>#N/A</v>
      </c>
      <c r="G113" s="15"/>
      <c r="H113" s="16"/>
      <c r="I113" s="11"/>
      <c r="J113" s="11" t="str">
        <f t="shared" si="10"/>
        <v/>
      </c>
      <c r="K113" s="14"/>
      <c r="L113" s="14"/>
      <c r="M113" s="25">
        <f t="shared" si="11"/>
        <v>0</v>
      </c>
      <c r="N113" s="26"/>
      <c r="O113" s="27"/>
      <c r="P113" s="28"/>
      <c r="Q113" s="35">
        <f t="shared" si="12"/>
        <v>0</v>
      </c>
      <c r="R113" s="36"/>
      <c r="S113" s="37" t="str">
        <f t="shared" si="13"/>
        <v/>
      </c>
      <c r="T113" s="38" t="str">
        <f t="shared" si="14"/>
        <v/>
      </c>
      <c r="U113" s="42"/>
      <c r="V113" s="40"/>
      <c r="W113" s="41">
        <f t="shared" si="15"/>
        <v>0</v>
      </c>
      <c r="X113" s="41">
        <f t="shared" si="16"/>
        <v>0</v>
      </c>
      <c r="Y113" s="41"/>
      <c r="Z113" s="41"/>
      <c r="AA113" s="25">
        <f t="shared" si="17"/>
        <v>0</v>
      </c>
      <c r="AB113" s="45"/>
      <c r="AC113" s="45"/>
      <c r="AD113" s="47"/>
    </row>
    <row r="114" s="2" customFormat="1" spans="1:30">
      <c r="A114" s="8">
        <f t="shared" si="9"/>
        <v>113</v>
      </c>
      <c r="B114" s="12"/>
      <c r="C114" s="10"/>
      <c r="D114" s="10"/>
      <c r="E114" s="14"/>
      <c r="F114" s="10" t="e">
        <f>VLOOKUP(E114,[1]零件成本9.1!$B$2:$D$11324,3,0)</f>
        <v>#N/A</v>
      </c>
      <c r="G114" s="15"/>
      <c r="H114" s="16"/>
      <c r="I114" s="11"/>
      <c r="J114" s="11" t="str">
        <f t="shared" si="10"/>
        <v/>
      </c>
      <c r="K114" s="14"/>
      <c r="L114" s="14"/>
      <c r="M114" s="25">
        <f t="shared" si="11"/>
        <v>0</v>
      </c>
      <c r="N114" s="26"/>
      <c r="O114" s="27"/>
      <c r="P114" s="28"/>
      <c r="Q114" s="35">
        <f t="shared" si="12"/>
        <v>0</v>
      </c>
      <c r="R114" s="36"/>
      <c r="S114" s="37" t="str">
        <f t="shared" si="13"/>
        <v/>
      </c>
      <c r="T114" s="38" t="str">
        <f t="shared" si="14"/>
        <v/>
      </c>
      <c r="U114" s="42"/>
      <c r="V114" s="40"/>
      <c r="W114" s="41">
        <f t="shared" si="15"/>
        <v>0</v>
      </c>
      <c r="X114" s="41">
        <f t="shared" si="16"/>
        <v>0</v>
      </c>
      <c r="Y114" s="41"/>
      <c r="Z114" s="41"/>
      <c r="AA114" s="25">
        <f t="shared" si="17"/>
        <v>0</v>
      </c>
      <c r="AB114" s="45"/>
      <c r="AC114" s="45"/>
      <c r="AD114" s="47"/>
    </row>
    <row r="115" s="2" customFormat="1" spans="1:30">
      <c r="A115" s="8">
        <f t="shared" si="9"/>
        <v>114</v>
      </c>
      <c r="B115" s="12"/>
      <c r="C115" s="10"/>
      <c r="D115" s="10"/>
      <c r="E115" s="14"/>
      <c r="F115" s="10" t="e">
        <f>VLOOKUP(E115,[1]零件成本9.1!$B$2:$D$11324,3,0)</f>
        <v>#N/A</v>
      </c>
      <c r="G115" s="15"/>
      <c r="H115" s="16"/>
      <c r="I115" s="11"/>
      <c r="J115" s="11" t="str">
        <f t="shared" si="10"/>
        <v/>
      </c>
      <c r="K115" s="14"/>
      <c r="L115" s="14"/>
      <c r="M115" s="25">
        <f t="shared" si="11"/>
        <v>0</v>
      </c>
      <c r="N115" s="26"/>
      <c r="O115" s="27"/>
      <c r="P115" s="28"/>
      <c r="Q115" s="35">
        <f t="shared" si="12"/>
        <v>0</v>
      </c>
      <c r="R115" s="36"/>
      <c r="S115" s="37" t="str">
        <f t="shared" si="13"/>
        <v/>
      </c>
      <c r="T115" s="38" t="str">
        <f t="shared" si="14"/>
        <v/>
      </c>
      <c r="U115" s="42"/>
      <c r="V115" s="40"/>
      <c r="W115" s="41">
        <f t="shared" si="15"/>
        <v>0</v>
      </c>
      <c r="X115" s="41">
        <f t="shared" si="16"/>
        <v>0</v>
      </c>
      <c r="Y115" s="41"/>
      <c r="Z115" s="41"/>
      <c r="AA115" s="25">
        <f t="shared" si="17"/>
        <v>0</v>
      </c>
      <c r="AB115" s="45"/>
      <c r="AC115" s="45"/>
      <c r="AD115" s="47"/>
    </row>
    <row r="116" s="2" customFormat="1" spans="1:30">
      <c r="A116" s="8">
        <f t="shared" si="9"/>
        <v>115</v>
      </c>
      <c r="B116" s="12"/>
      <c r="C116" s="10"/>
      <c r="D116" s="10"/>
      <c r="E116" s="14"/>
      <c r="F116" s="10" t="e">
        <f>VLOOKUP(E116,[1]零件成本9.1!$B$2:$D$11324,3,0)</f>
        <v>#N/A</v>
      </c>
      <c r="G116" s="15"/>
      <c r="H116" s="16"/>
      <c r="I116" s="11"/>
      <c r="J116" s="11" t="str">
        <f t="shared" si="10"/>
        <v/>
      </c>
      <c r="K116" s="14"/>
      <c r="L116" s="14"/>
      <c r="M116" s="25">
        <f t="shared" si="11"/>
        <v>0</v>
      </c>
      <c r="N116" s="26"/>
      <c r="O116" s="27"/>
      <c r="P116" s="28"/>
      <c r="Q116" s="35">
        <f t="shared" si="12"/>
        <v>0</v>
      </c>
      <c r="R116" s="36"/>
      <c r="S116" s="37" t="str">
        <f t="shared" si="13"/>
        <v/>
      </c>
      <c r="T116" s="38" t="str">
        <f t="shared" si="14"/>
        <v/>
      </c>
      <c r="U116" s="42"/>
      <c r="V116" s="40"/>
      <c r="W116" s="41">
        <f t="shared" si="15"/>
        <v>0</v>
      </c>
      <c r="X116" s="41">
        <f t="shared" si="16"/>
        <v>0</v>
      </c>
      <c r="Y116" s="41"/>
      <c r="Z116" s="41"/>
      <c r="AA116" s="25">
        <f t="shared" si="17"/>
        <v>0</v>
      </c>
      <c r="AB116" s="45"/>
      <c r="AC116" s="45"/>
      <c r="AD116" s="47"/>
    </row>
    <row r="117" s="2" customFormat="1" spans="1:30">
      <c r="A117" s="8">
        <f t="shared" si="9"/>
        <v>116</v>
      </c>
      <c r="B117" s="12"/>
      <c r="C117" s="10"/>
      <c r="D117" s="10"/>
      <c r="E117" s="14"/>
      <c r="F117" s="10" t="e">
        <f>VLOOKUP(E117,[1]零件成本9.1!$B$2:$D$11324,3,0)</f>
        <v>#N/A</v>
      </c>
      <c r="G117" s="15"/>
      <c r="H117" s="16"/>
      <c r="I117" s="11"/>
      <c r="J117" s="11" t="str">
        <f t="shared" si="10"/>
        <v/>
      </c>
      <c r="K117" s="14"/>
      <c r="L117" s="14"/>
      <c r="M117" s="25">
        <f t="shared" si="11"/>
        <v>0</v>
      </c>
      <c r="N117" s="26"/>
      <c r="O117" s="27"/>
      <c r="P117" s="28"/>
      <c r="Q117" s="35">
        <f t="shared" si="12"/>
        <v>0</v>
      </c>
      <c r="R117" s="36"/>
      <c r="S117" s="37" t="str">
        <f t="shared" si="13"/>
        <v/>
      </c>
      <c r="T117" s="38" t="str">
        <f t="shared" si="14"/>
        <v/>
      </c>
      <c r="U117" s="42"/>
      <c r="V117" s="40"/>
      <c r="W117" s="41">
        <f t="shared" si="15"/>
        <v>0</v>
      </c>
      <c r="X117" s="41">
        <f t="shared" si="16"/>
        <v>0</v>
      </c>
      <c r="Y117" s="41"/>
      <c r="Z117" s="41"/>
      <c r="AA117" s="25">
        <f t="shared" si="17"/>
        <v>0</v>
      </c>
      <c r="AB117" s="45"/>
      <c r="AC117" s="45"/>
      <c r="AD117" s="47"/>
    </row>
    <row r="118" s="2" customFormat="1" spans="1:30">
      <c r="A118" s="8">
        <f t="shared" si="9"/>
        <v>117</v>
      </c>
      <c r="B118" s="12"/>
      <c r="C118" s="10"/>
      <c r="D118" s="10"/>
      <c r="E118" s="14"/>
      <c r="F118" s="10" t="e">
        <f>VLOOKUP(E118,[1]零件成本9.1!$B$2:$D$11324,3,0)</f>
        <v>#N/A</v>
      </c>
      <c r="G118" s="15"/>
      <c r="H118" s="16"/>
      <c r="I118" s="11"/>
      <c r="J118" s="11" t="str">
        <f t="shared" si="10"/>
        <v/>
      </c>
      <c r="K118" s="14"/>
      <c r="L118" s="14"/>
      <c r="M118" s="25">
        <f t="shared" si="11"/>
        <v>0</v>
      </c>
      <c r="N118" s="26"/>
      <c r="O118" s="27"/>
      <c r="P118" s="28"/>
      <c r="Q118" s="35">
        <f t="shared" si="12"/>
        <v>0</v>
      </c>
      <c r="R118" s="36"/>
      <c r="S118" s="37" t="str">
        <f t="shared" si="13"/>
        <v/>
      </c>
      <c r="T118" s="38" t="str">
        <f t="shared" si="14"/>
        <v/>
      </c>
      <c r="U118" s="42"/>
      <c r="V118" s="40"/>
      <c r="W118" s="41">
        <f t="shared" si="15"/>
        <v>0</v>
      </c>
      <c r="X118" s="41">
        <f t="shared" si="16"/>
        <v>0</v>
      </c>
      <c r="Y118" s="41"/>
      <c r="Z118" s="41"/>
      <c r="AA118" s="25">
        <f t="shared" si="17"/>
        <v>0</v>
      </c>
      <c r="AB118" s="45"/>
      <c r="AC118" s="45"/>
      <c r="AD118" s="47"/>
    </row>
    <row r="119" s="2" customFormat="1" spans="1:30">
      <c r="A119" s="8">
        <f t="shared" si="9"/>
        <v>118</v>
      </c>
      <c r="B119" s="12"/>
      <c r="C119" s="10"/>
      <c r="D119" s="10"/>
      <c r="E119" s="14"/>
      <c r="F119" s="10" t="e">
        <f>VLOOKUP(E119,[1]零件成本9.1!$B$2:$D$11324,3,0)</f>
        <v>#N/A</v>
      </c>
      <c r="G119" s="15"/>
      <c r="H119" s="16"/>
      <c r="I119" s="11"/>
      <c r="J119" s="11" t="str">
        <f t="shared" si="10"/>
        <v/>
      </c>
      <c r="K119" s="14"/>
      <c r="L119" s="14"/>
      <c r="M119" s="25">
        <f t="shared" si="11"/>
        <v>0</v>
      </c>
      <c r="N119" s="26"/>
      <c r="O119" s="27"/>
      <c r="P119" s="28"/>
      <c r="Q119" s="35">
        <f t="shared" si="12"/>
        <v>0</v>
      </c>
      <c r="R119" s="36"/>
      <c r="S119" s="37" t="str">
        <f t="shared" si="13"/>
        <v/>
      </c>
      <c r="T119" s="38" t="str">
        <f t="shared" si="14"/>
        <v/>
      </c>
      <c r="U119" s="42"/>
      <c r="V119" s="40"/>
      <c r="W119" s="41">
        <f t="shared" si="15"/>
        <v>0</v>
      </c>
      <c r="X119" s="41">
        <f t="shared" si="16"/>
        <v>0</v>
      </c>
      <c r="Y119" s="41"/>
      <c r="Z119" s="41"/>
      <c r="AA119" s="25">
        <f t="shared" si="17"/>
        <v>0</v>
      </c>
      <c r="AB119" s="45"/>
      <c r="AC119" s="45"/>
      <c r="AD119" s="47"/>
    </row>
    <row r="120" s="2" customFormat="1" spans="1:30">
      <c r="A120" s="8">
        <f t="shared" si="9"/>
        <v>119</v>
      </c>
      <c r="B120" s="12"/>
      <c r="C120" s="10"/>
      <c r="D120" s="10"/>
      <c r="E120" s="14"/>
      <c r="F120" s="10" t="e">
        <f>VLOOKUP(E120,[1]零件成本9.1!$B$2:$D$11324,3,0)</f>
        <v>#N/A</v>
      </c>
      <c r="G120" s="15"/>
      <c r="H120" s="16"/>
      <c r="I120" s="11"/>
      <c r="J120" s="11" t="str">
        <f t="shared" si="10"/>
        <v/>
      </c>
      <c r="K120" s="14"/>
      <c r="L120" s="14"/>
      <c r="M120" s="25">
        <f t="shared" si="11"/>
        <v>0</v>
      </c>
      <c r="N120" s="26"/>
      <c r="O120" s="27"/>
      <c r="P120" s="28"/>
      <c r="Q120" s="35">
        <f t="shared" si="12"/>
        <v>0</v>
      </c>
      <c r="R120" s="36"/>
      <c r="S120" s="37" t="str">
        <f t="shared" si="13"/>
        <v/>
      </c>
      <c r="T120" s="38" t="str">
        <f t="shared" si="14"/>
        <v/>
      </c>
      <c r="U120" s="42"/>
      <c r="V120" s="40"/>
      <c r="W120" s="41">
        <f t="shared" si="15"/>
        <v>0</v>
      </c>
      <c r="X120" s="41">
        <f t="shared" si="16"/>
        <v>0</v>
      </c>
      <c r="Y120" s="41"/>
      <c r="Z120" s="41"/>
      <c r="AA120" s="25">
        <f t="shared" si="17"/>
        <v>0</v>
      </c>
      <c r="AB120" s="45"/>
      <c r="AC120" s="45"/>
      <c r="AD120" s="47"/>
    </row>
    <row r="121" s="2" customFormat="1" spans="1:30">
      <c r="A121" s="8">
        <f t="shared" si="9"/>
        <v>120</v>
      </c>
      <c r="B121" s="12"/>
      <c r="C121" s="10"/>
      <c r="D121" s="10"/>
      <c r="E121" s="14"/>
      <c r="F121" s="10" t="e">
        <f>VLOOKUP(E121,[1]零件成本9.1!$B$2:$D$11324,3,0)</f>
        <v>#N/A</v>
      </c>
      <c r="G121" s="15"/>
      <c r="H121" s="16"/>
      <c r="I121" s="11"/>
      <c r="J121" s="11" t="str">
        <f t="shared" si="10"/>
        <v/>
      </c>
      <c r="K121" s="14"/>
      <c r="L121" s="14"/>
      <c r="M121" s="25">
        <f t="shared" si="11"/>
        <v>0</v>
      </c>
      <c r="N121" s="26"/>
      <c r="O121" s="27"/>
      <c r="P121" s="28"/>
      <c r="Q121" s="35">
        <f t="shared" si="12"/>
        <v>0</v>
      </c>
      <c r="R121" s="36"/>
      <c r="S121" s="37" t="str">
        <f t="shared" si="13"/>
        <v/>
      </c>
      <c r="T121" s="38" t="str">
        <f t="shared" si="14"/>
        <v/>
      </c>
      <c r="U121" s="42"/>
      <c r="V121" s="40"/>
      <c r="W121" s="41">
        <f t="shared" si="15"/>
        <v>0</v>
      </c>
      <c r="X121" s="41">
        <f t="shared" si="16"/>
        <v>0</v>
      </c>
      <c r="Y121" s="41"/>
      <c r="Z121" s="41"/>
      <c r="AA121" s="25">
        <f t="shared" si="17"/>
        <v>0</v>
      </c>
      <c r="AB121" s="45"/>
      <c r="AC121" s="45"/>
      <c r="AD121" s="47"/>
    </row>
    <row r="122" s="2" customFormat="1" spans="1:30">
      <c r="A122" s="8">
        <f t="shared" si="9"/>
        <v>121</v>
      </c>
      <c r="B122" s="12"/>
      <c r="C122" s="10"/>
      <c r="D122" s="10"/>
      <c r="E122" s="14"/>
      <c r="F122" s="10" t="e">
        <f>VLOOKUP(E122,[1]零件成本9.1!$B$2:$D$11324,3,0)</f>
        <v>#N/A</v>
      </c>
      <c r="G122" s="15"/>
      <c r="H122" s="16"/>
      <c r="I122" s="11"/>
      <c r="J122" s="11" t="str">
        <f t="shared" si="10"/>
        <v/>
      </c>
      <c r="K122" s="14"/>
      <c r="L122" s="14"/>
      <c r="M122" s="25">
        <f t="shared" si="11"/>
        <v>0</v>
      </c>
      <c r="N122" s="26"/>
      <c r="O122" s="27"/>
      <c r="P122" s="28"/>
      <c r="Q122" s="35">
        <f t="shared" si="12"/>
        <v>0</v>
      </c>
      <c r="R122" s="36"/>
      <c r="S122" s="37" t="str">
        <f t="shared" si="13"/>
        <v/>
      </c>
      <c r="T122" s="38" t="str">
        <f t="shared" si="14"/>
        <v/>
      </c>
      <c r="U122" s="42"/>
      <c r="V122" s="40"/>
      <c r="W122" s="41">
        <f t="shared" si="15"/>
        <v>0</v>
      </c>
      <c r="X122" s="41">
        <f t="shared" si="16"/>
        <v>0</v>
      </c>
      <c r="Y122" s="41"/>
      <c r="Z122" s="41"/>
      <c r="AA122" s="25">
        <f t="shared" si="17"/>
        <v>0</v>
      </c>
      <c r="AB122" s="45"/>
      <c r="AC122" s="45"/>
      <c r="AD122" s="47"/>
    </row>
    <row r="123" s="2" customFormat="1" spans="1:30">
      <c r="A123" s="8">
        <f t="shared" si="9"/>
        <v>122</v>
      </c>
      <c r="B123" s="12"/>
      <c r="C123" s="10"/>
      <c r="D123" s="10"/>
      <c r="E123" s="14"/>
      <c r="F123" s="10" t="e">
        <f>VLOOKUP(E123,[1]零件成本9.1!$B$2:$D$11324,3,0)</f>
        <v>#N/A</v>
      </c>
      <c r="G123" s="15"/>
      <c r="H123" s="16"/>
      <c r="I123" s="11"/>
      <c r="J123" s="11" t="str">
        <f t="shared" si="10"/>
        <v/>
      </c>
      <c r="K123" s="14"/>
      <c r="L123" s="14"/>
      <c r="M123" s="25">
        <f t="shared" si="11"/>
        <v>0</v>
      </c>
      <c r="N123" s="26"/>
      <c r="O123" s="27"/>
      <c r="P123" s="28"/>
      <c r="Q123" s="35">
        <f t="shared" si="12"/>
        <v>0</v>
      </c>
      <c r="R123" s="36"/>
      <c r="S123" s="37" t="str">
        <f t="shared" si="13"/>
        <v/>
      </c>
      <c r="T123" s="38" t="str">
        <f t="shared" si="14"/>
        <v/>
      </c>
      <c r="U123" s="42"/>
      <c r="V123" s="40"/>
      <c r="W123" s="41">
        <f t="shared" si="15"/>
        <v>0</v>
      </c>
      <c r="X123" s="41">
        <f t="shared" si="16"/>
        <v>0</v>
      </c>
      <c r="Y123" s="41"/>
      <c r="Z123" s="41"/>
      <c r="AA123" s="25">
        <f t="shared" si="17"/>
        <v>0</v>
      </c>
      <c r="AB123" s="45"/>
      <c r="AC123" s="45"/>
      <c r="AD123" s="47"/>
    </row>
    <row r="124" s="2" customFormat="1" spans="1:30">
      <c r="A124" s="8">
        <f t="shared" si="9"/>
        <v>123</v>
      </c>
      <c r="B124" s="12"/>
      <c r="C124" s="10"/>
      <c r="D124" s="10"/>
      <c r="E124" s="14"/>
      <c r="F124" s="10" t="e">
        <f>VLOOKUP(E124,[1]零件成本9.1!$B$2:$D$11324,3,0)</f>
        <v>#N/A</v>
      </c>
      <c r="G124" s="15"/>
      <c r="H124" s="16"/>
      <c r="I124" s="11"/>
      <c r="J124" s="11" t="str">
        <f t="shared" si="10"/>
        <v/>
      </c>
      <c r="K124" s="14"/>
      <c r="L124" s="14"/>
      <c r="M124" s="25">
        <f t="shared" si="11"/>
        <v>0</v>
      </c>
      <c r="N124" s="26"/>
      <c r="O124" s="27"/>
      <c r="P124" s="28"/>
      <c r="Q124" s="35">
        <f t="shared" si="12"/>
        <v>0</v>
      </c>
      <c r="R124" s="36"/>
      <c r="S124" s="37" t="str">
        <f t="shared" si="13"/>
        <v/>
      </c>
      <c r="T124" s="38" t="str">
        <f t="shared" si="14"/>
        <v/>
      </c>
      <c r="U124" s="42"/>
      <c r="V124" s="40"/>
      <c r="W124" s="41">
        <f t="shared" si="15"/>
        <v>0</v>
      </c>
      <c r="X124" s="41">
        <f t="shared" si="16"/>
        <v>0</v>
      </c>
      <c r="Y124" s="41"/>
      <c r="Z124" s="41"/>
      <c r="AA124" s="25">
        <f t="shared" si="17"/>
        <v>0</v>
      </c>
      <c r="AB124" s="45"/>
      <c r="AC124" s="45"/>
      <c r="AD124" s="47"/>
    </row>
    <row r="125" s="2" customFormat="1" spans="1:30">
      <c r="A125" s="8">
        <f t="shared" si="9"/>
        <v>124</v>
      </c>
      <c r="B125" s="12"/>
      <c r="C125" s="10"/>
      <c r="D125" s="10"/>
      <c r="E125" s="14"/>
      <c r="F125" s="10" t="e">
        <f>VLOOKUP(E125,[1]零件成本9.1!$B$2:$D$11324,3,0)</f>
        <v>#N/A</v>
      </c>
      <c r="G125" s="15"/>
      <c r="H125" s="16"/>
      <c r="I125" s="11"/>
      <c r="J125" s="11" t="str">
        <f t="shared" si="10"/>
        <v/>
      </c>
      <c r="K125" s="14"/>
      <c r="L125" s="14"/>
      <c r="M125" s="25">
        <f t="shared" si="11"/>
        <v>0</v>
      </c>
      <c r="N125" s="26"/>
      <c r="O125" s="27"/>
      <c r="P125" s="28"/>
      <c r="Q125" s="35">
        <f t="shared" si="12"/>
        <v>0</v>
      </c>
      <c r="R125" s="36"/>
      <c r="S125" s="37" t="str">
        <f t="shared" si="13"/>
        <v/>
      </c>
      <c r="T125" s="38" t="str">
        <f t="shared" si="14"/>
        <v/>
      </c>
      <c r="U125" s="42"/>
      <c r="V125" s="40"/>
      <c r="W125" s="41">
        <f t="shared" si="15"/>
        <v>0</v>
      </c>
      <c r="X125" s="41">
        <f t="shared" si="16"/>
        <v>0</v>
      </c>
      <c r="Y125" s="41"/>
      <c r="Z125" s="41"/>
      <c r="AA125" s="25">
        <f t="shared" si="17"/>
        <v>0</v>
      </c>
      <c r="AB125" s="45"/>
      <c r="AC125" s="45"/>
      <c r="AD125" s="47"/>
    </row>
    <row r="126" s="2" customFormat="1" spans="1:30">
      <c r="A126" s="8">
        <f t="shared" si="9"/>
        <v>125</v>
      </c>
      <c r="B126" s="12"/>
      <c r="C126" s="10"/>
      <c r="D126" s="10"/>
      <c r="E126" s="14"/>
      <c r="F126" s="10" t="e">
        <f>VLOOKUP(E126,[1]零件成本9.1!$B$2:$D$11324,3,0)</f>
        <v>#N/A</v>
      </c>
      <c r="G126" s="15"/>
      <c r="H126" s="16"/>
      <c r="I126" s="11"/>
      <c r="J126" s="11" t="str">
        <f t="shared" si="10"/>
        <v/>
      </c>
      <c r="K126" s="14"/>
      <c r="L126" s="14"/>
      <c r="M126" s="25">
        <f t="shared" si="11"/>
        <v>0</v>
      </c>
      <c r="N126" s="26"/>
      <c r="O126" s="27"/>
      <c r="P126" s="28"/>
      <c r="Q126" s="35">
        <f t="shared" si="12"/>
        <v>0</v>
      </c>
      <c r="R126" s="36"/>
      <c r="S126" s="37" t="str">
        <f t="shared" si="13"/>
        <v/>
      </c>
      <c r="T126" s="38" t="str">
        <f t="shared" si="14"/>
        <v/>
      </c>
      <c r="U126" s="42"/>
      <c r="V126" s="40"/>
      <c r="W126" s="41">
        <f t="shared" si="15"/>
        <v>0</v>
      </c>
      <c r="X126" s="41">
        <f t="shared" si="16"/>
        <v>0</v>
      </c>
      <c r="Y126" s="41"/>
      <c r="Z126" s="41"/>
      <c r="AA126" s="25">
        <f t="shared" si="17"/>
        <v>0</v>
      </c>
      <c r="AB126" s="45"/>
      <c r="AC126" s="45"/>
      <c r="AD126" s="47"/>
    </row>
    <row r="127" s="2" customFormat="1" spans="1:30">
      <c r="A127" s="8">
        <f t="shared" si="9"/>
        <v>126</v>
      </c>
      <c r="B127" s="12"/>
      <c r="C127" s="10"/>
      <c r="D127" s="10"/>
      <c r="E127" s="14"/>
      <c r="F127" s="10" t="e">
        <f>VLOOKUP(E127,[1]零件成本9.1!$B$2:$D$11324,3,0)</f>
        <v>#N/A</v>
      </c>
      <c r="G127" s="15"/>
      <c r="H127" s="16"/>
      <c r="I127" s="11"/>
      <c r="J127" s="11" t="str">
        <f t="shared" si="10"/>
        <v/>
      </c>
      <c r="K127" s="14"/>
      <c r="L127" s="14"/>
      <c r="M127" s="25">
        <f t="shared" si="11"/>
        <v>0</v>
      </c>
      <c r="N127" s="26"/>
      <c r="O127" s="27"/>
      <c r="P127" s="28"/>
      <c r="Q127" s="35">
        <f t="shared" si="12"/>
        <v>0</v>
      </c>
      <c r="R127" s="36"/>
      <c r="S127" s="37" t="str">
        <f t="shared" si="13"/>
        <v/>
      </c>
      <c r="T127" s="38" t="str">
        <f t="shared" si="14"/>
        <v/>
      </c>
      <c r="U127" s="42"/>
      <c r="V127" s="40"/>
      <c r="W127" s="41">
        <f t="shared" si="15"/>
        <v>0</v>
      </c>
      <c r="X127" s="41">
        <f t="shared" si="16"/>
        <v>0</v>
      </c>
      <c r="Y127" s="41"/>
      <c r="Z127" s="41"/>
      <c r="AA127" s="25">
        <f t="shared" si="17"/>
        <v>0</v>
      </c>
      <c r="AB127" s="45"/>
      <c r="AC127" s="45"/>
      <c r="AD127" s="47"/>
    </row>
    <row r="128" s="2" customFormat="1" spans="1:30">
      <c r="A128" s="8">
        <f t="shared" si="9"/>
        <v>127</v>
      </c>
      <c r="B128" s="12"/>
      <c r="C128" s="10"/>
      <c r="D128" s="10"/>
      <c r="E128" s="14"/>
      <c r="F128" s="10" t="e">
        <f>VLOOKUP(E128,[1]零件成本9.1!$B$2:$D$11324,3,0)</f>
        <v>#N/A</v>
      </c>
      <c r="G128" s="15"/>
      <c r="H128" s="16"/>
      <c r="I128" s="11"/>
      <c r="J128" s="11" t="str">
        <f t="shared" si="10"/>
        <v/>
      </c>
      <c r="K128" s="14"/>
      <c r="L128" s="14"/>
      <c r="M128" s="25">
        <f t="shared" si="11"/>
        <v>0</v>
      </c>
      <c r="N128" s="26"/>
      <c r="O128" s="27"/>
      <c r="P128" s="28"/>
      <c r="Q128" s="35">
        <f t="shared" si="12"/>
        <v>0</v>
      </c>
      <c r="R128" s="36"/>
      <c r="S128" s="37" t="str">
        <f t="shared" si="13"/>
        <v/>
      </c>
      <c r="T128" s="38" t="str">
        <f t="shared" si="14"/>
        <v/>
      </c>
      <c r="U128" s="42"/>
      <c r="V128" s="40"/>
      <c r="W128" s="41">
        <f t="shared" si="15"/>
        <v>0</v>
      </c>
      <c r="X128" s="41">
        <f t="shared" si="16"/>
        <v>0</v>
      </c>
      <c r="Y128" s="41"/>
      <c r="Z128" s="41"/>
      <c r="AA128" s="25">
        <f t="shared" si="17"/>
        <v>0</v>
      </c>
      <c r="AB128" s="45"/>
      <c r="AC128" s="45"/>
      <c r="AD128" s="47"/>
    </row>
    <row r="129" s="2" customFormat="1" spans="1:30">
      <c r="A129" s="8">
        <f t="shared" si="9"/>
        <v>128</v>
      </c>
      <c r="B129" s="12"/>
      <c r="C129" s="10"/>
      <c r="D129" s="10"/>
      <c r="E129" s="14"/>
      <c r="F129" s="10" t="e">
        <f>VLOOKUP(E129,[1]零件成本9.1!$B$2:$D$11324,3,0)</f>
        <v>#N/A</v>
      </c>
      <c r="G129" s="15"/>
      <c r="H129" s="16"/>
      <c r="I129" s="11"/>
      <c r="J129" s="11" t="str">
        <f t="shared" si="10"/>
        <v/>
      </c>
      <c r="K129" s="14"/>
      <c r="L129" s="14"/>
      <c r="M129" s="25">
        <f t="shared" si="11"/>
        <v>0</v>
      </c>
      <c r="N129" s="26"/>
      <c r="O129" s="27"/>
      <c r="P129" s="28"/>
      <c r="Q129" s="35">
        <f t="shared" si="12"/>
        <v>0</v>
      </c>
      <c r="R129" s="36"/>
      <c r="S129" s="37" t="str">
        <f t="shared" si="13"/>
        <v/>
      </c>
      <c r="T129" s="38" t="str">
        <f t="shared" si="14"/>
        <v/>
      </c>
      <c r="U129" s="42"/>
      <c r="V129" s="40"/>
      <c r="W129" s="41">
        <f t="shared" si="15"/>
        <v>0</v>
      </c>
      <c r="X129" s="41">
        <f t="shared" si="16"/>
        <v>0</v>
      </c>
      <c r="Y129" s="41"/>
      <c r="Z129" s="41"/>
      <c r="AA129" s="25">
        <f t="shared" si="17"/>
        <v>0</v>
      </c>
      <c r="AB129" s="45"/>
      <c r="AC129" s="45"/>
      <c r="AD129" s="47"/>
    </row>
    <row r="130" s="2" customFormat="1" spans="1:30">
      <c r="A130" s="8">
        <f t="shared" ref="A130:A193" si="18">ROW()-1</f>
        <v>129</v>
      </c>
      <c r="B130" s="12"/>
      <c r="C130" s="10"/>
      <c r="D130" s="10"/>
      <c r="E130" s="14"/>
      <c r="F130" s="10" t="e">
        <f>VLOOKUP(E130,[1]零件成本9.1!$B$2:$D$11324,3,0)</f>
        <v>#N/A</v>
      </c>
      <c r="G130" s="15"/>
      <c r="H130" s="16"/>
      <c r="I130" s="11"/>
      <c r="J130" s="11" t="str">
        <f t="shared" ref="J130:J193" si="19">B130&amp;E130</f>
        <v/>
      </c>
      <c r="K130" s="14"/>
      <c r="L130" s="14"/>
      <c r="M130" s="25">
        <f t="shared" ref="M130:M193" si="20">K130+L130</f>
        <v>0</v>
      </c>
      <c r="N130" s="26"/>
      <c r="O130" s="27"/>
      <c r="P130" s="28"/>
      <c r="Q130" s="35">
        <f t="shared" ref="Q130:Q193" si="21">M130</f>
        <v>0</v>
      </c>
      <c r="R130" s="36"/>
      <c r="S130" s="37" t="str">
        <f t="shared" ref="S130:S193" si="22">IF(Q130&gt;R130,Q130-R130,"")</f>
        <v/>
      </c>
      <c r="T130" s="38" t="str">
        <f t="shared" ref="T130:T193" si="23">IF(Q130&lt;R130,Q130-R130,"")</f>
        <v/>
      </c>
      <c r="U130" s="42"/>
      <c r="V130" s="40"/>
      <c r="W130" s="41">
        <f t="shared" ref="W130:W193" si="24">Q130*V130</f>
        <v>0</v>
      </c>
      <c r="X130" s="41">
        <f t="shared" ref="X130:X193" si="25">R130*V130</f>
        <v>0</v>
      </c>
      <c r="Y130" s="41"/>
      <c r="Z130" s="41"/>
      <c r="AA130" s="25">
        <f t="shared" ref="AA130:AA193" si="26">W130-X130</f>
        <v>0</v>
      </c>
      <c r="AB130" s="45"/>
      <c r="AC130" s="45"/>
      <c r="AD130" s="47"/>
    </row>
    <row r="131" s="2" customFormat="1" spans="1:30">
      <c r="A131" s="8">
        <f t="shared" si="18"/>
        <v>130</v>
      </c>
      <c r="B131" s="12"/>
      <c r="C131" s="10"/>
      <c r="D131" s="10"/>
      <c r="E131" s="14"/>
      <c r="F131" s="10" t="e">
        <f>VLOOKUP(E131,[1]零件成本9.1!$B$2:$D$11324,3,0)</f>
        <v>#N/A</v>
      </c>
      <c r="G131" s="15"/>
      <c r="H131" s="16"/>
      <c r="I131" s="11"/>
      <c r="J131" s="11" t="str">
        <f t="shared" si="19"/>
        <v/>
      </c>
      <c r="K131" s="14"/>
      <c r="L131" s="14"/>
      <c r="M131" s="25">
        <f t="shared" si="20"/>
        <v>0</v>
      </c>
      <c r="N131" s="26"/>
      <c r="O131" s="27"/>
      <c r="P131" s="28"/>
      <c r="Q131" s="35">
        <f t="shared" si="21"/>
        <v>0</v>
      </c>
      <c r="R131" s="36"/>
      <c r="S131" s="37" t="str">
        <f t="shared" si="22"/>
        <v/>
      </c>
      <c r="T131" s="38" t="str">
        <f t="shared" si="23"/>
        <v/>
      </c>
      <c r="U131" s="42"/>
      <c r="V131" s="40"/>
      <c r="W131" s="41">
        <f t="shared" si="24"/>
        <v>0</v>
      </c>
      <c r="X131" s="41">
        <f t="shared" si="25"/>
        <v>0</v>
      </c>
      <c r="Y131" s="41"/>
      <c r="Z131" s="41"/>
      <c r="AA131" s="25">
        <f t="shared" si="26"/>
        <v>0</v>
      </c>
      <c r="AB131" s="45"/>
      <c r="AC131" s="45"/>
      <c r="AD131" s="47"/>
    </row>
    <row r="132" s="2" customFormat="1" spans="1:30">
      <c r="A132" s="8">
        <f t="shared" si="18"/>
        <v>131</v>
      </c>
      <c r="B132" s="12"/>
      <c r="C132" s="10"/>
      <c r="D132" s="10"/>
      <c r="E132" s="14"/>
      <c r="F132" s="10" t="e">
        <f>VLOOKUP(E132,[1]零件成本9.1!$B$2:$D$11324,3,0)</f>
        <v>#N/A</v>
      </c>
      <c r="G132" s="15"/>
      <c r="H132" s="16"/>
      <c r="I132" s="11"/>
      <c r="J132" s="11" t="str">
        <f t="shared" si="19"/>
        <v/>
      </c>
      <c r="K132" s="14"/>
      <c r="L132" s="14"/>
      <c r="M132" s="25">
        <f t="shared" si="20"/>
        <v>0</v>
      </c>
      <c r="N132" s="26"/>
      <c r="O132" s="27"/>
      <c r="P132" s="28"/>
      <c r="Q132" s="35">
        <f t="shared" si="21"/>
        <v>0</v>
      </c>
      <c r="R132" s="36"/>
      <c r="S132" s="37" t="str">
        <f t="shared" si="22"/>
        <v/>
      </c>
      <c r="T132" s="38" t="str">
        <f t="shared" si="23"/>
        <v/>
      </c>
      <c r="U132" s="42"/>
      <c r="V132" s="40"/>
      <c r="W132" s="41">
        <f t="shared" si="24"/>
        <v>0</v>
      </c>
      <c r="X132" s="41">
        <f t="shared" si="25"/>
        <v>0</v>
      </c>
      <c r="Y132" s="41"/>
      <c r="Z132" s="41"/>
      <c r="AA132" s="25">
        <f t="shared" si="26"/>
        <v>0</v>
      </c>
      <c r="AB132" s="45"/>
      <c r="AC132" s="45"/>
      <c r="AD132" s="47"/>
    </row>
    <row r="133" s="2" customFormat="1" spans="1:30">
      <c r="A133" s="8">
        <f t="shared" si="18"/>
        <v>132</v>
      </c>
      <c r="B133" s="12"/>
      <c r="C133" s="10"/>
      <c r="D133" s="10"/>
      <c r="E133" s="14"/>
      <c r="F133" s="10" t="e">
        <f>VLOOKUP(E133,[1]零件成本9.1!$B$2:$D$11324,3,0)</f>
        <v>#N/A</v>
      </c>
      <c r="G133" s="15"/>
      <c r="H133" s="16"/>
      <c r="I133" s="11"/>
      <c r="J133" s="11" t="str">
        <f t="shared" si="19"/>
        <v/>
      </c>
      <c r="K133" s="14"/>
      <c r="L133" s="14"/>
      <c r="M133" s="25">
        <f t="shared" si="20"/>
        <v>0</v>
      </c>
      <c r="N133" s="26"/>
      <c r="O133" s="27"/>
      <c r="P133" s="28"/>
      <c r="Q133" s="35">
        <f t="shared" si="21"/>
        <v>0</v>
      </c>
      <c r="R133" s="36"/>
      <c r="S133" s="37" t="str">
        <f t="shared" si="22"/>
        <v/>
      </c>
      <c r="T133" s="38" t="str">
        <f t="shared" si="23"/>
        <v/>
      </c>
      <c r="U133" s="42"/>
      <c r="V133" s="40"/>
      <c r="W133" s="41">
        <f t="shared" si="24"/>
        <v>0</v>
      </c>
      <c r="X133" s="41">
        <f t="shared" si="25"/>
        <v>0</v>
      </c>
      <c r="Y133" s="41"/>
      <c r="Z133" s="41"/>
      <c r="AA133" s="25">
        <f t="shared" si="26"/>
        <v>0</v>
      </c>
      <c r="AB133" s="45"/>
      <c r="AC133" s="45"/>
      <c r="AD133" s="47"/>
    </row>
    <row r="134" s="2" customFormat="1" spans="1:30">
      <c r="A134" s="8">
        <f t="shared" si="18"/>
        <v>133</v>
      </c>
      <c r="B134" s="12"/>
      <c r="C134" s="10"/>
      <c r="D134" s="10"/>
      <c r="E134" s="14"/>
      <c r="F134" s="10" t="e">
        <f>VLOOKUP(E134,[1]零件成本9.1!$B$2:$D$11324,3,0)</f>
        <v>#N/A</v>
      </c>
      <c r="G134" s="15"/>
      <c r="H134" s="16"/>
      <c r="I134" s="11"/>
      <c r="J134" s="11" t="str">
        <f t="shared" si="19"/>
        <v/>
      </c>
      <c r="K134" s="14"/>
      <c r="L134" s="14"/>
      <c r="M134" s="25">
        <f t="shared" si="20"/>
        <v>0</v>
      </c>
      <c r="N134" s="26"/>
      <c r="O134" s="27"/>
      <c r="P134" s="28"/>
      <c r="Q134" s="35">
        <f t="shared" si="21"/>
        <v>0</v>
      </c>
      <c r="R134" s="36"/>
      <c r="S134" s="37" t="str">
        <f t="shared" si="22"/>
        <v/>
      </c>
      <c r="T134" s="38" t="str">
        <f t="shared" si="23"/>
        <v/>
      </c>
      <c r="U134" s="42"/>
      <c r="V134" s="40"/>
      <c r="W134" s="41">
        <f t="shared" si="24"/>
        <v>0</v>
      </c>
      <c r="X134" s="41">
        <f t="shared" si="25"/>
        <v>0</v>
      </c>
      <c r="Y134" s="41"/>
      <c r="Z134" s="41"/>
      <c r="AA134" s="25">
        <f t="shared" si="26"/>
        <v>0</v>
      </c>
      <c r="AB134" s="45"/>
      <c r="AC134" s="45"/>
      <c r="AD134" s="47"/>
    </row>
    <row r="135" s="2" customFormat="1" spans="1:30">
      <c r="A135" s="8">
        <f t="shared" si="18"/>
        <v>134</v>
      </c>
      <c r="B135" s="12"/>
      <c r="C135" s="10"/>
      <c r="D135" s="10"/>
      <c r="E135" s="14"/>
      <c r="F135" s="10" t="e">
        <f>VLOOKUP(E135,[1]零件成本9.1!$B$2:$D$11324,3,0)</f>
        <v>#N/A</v>
      </c>
      <c r="G135" s="15"/>
      <c r="H135" s="16"/>
      <c r="I135" s="11"/>
      <c r="J135" s="11" t="str">
        <f t="shared" si="19"/>
        <v/>
      </c>
      <c r="K135" s="14"/>
      <c r="L135" s="14"/>
      <c r="M135" s="25">
        <f t="shared" si="20"/>
        <v>0</v>
      </c>
      <c r="N135" s="26"/>
      <c r="O135" s="27"/>
      <c r="P135" s="28"/>
      <c r="Q135" s="35">
        <f t="shared" si="21"/>
        <v>0</v>
      </c>
      <c r="R135" s="36"/>
      <c r="S135" s="37" t="str">
        <f t="shared" si="22"/>
        <v/>
      </c>
      <c r="T135" s="38" t="str">
        <f t="shared" si="23"/>
        <v/>
      </c>
      <c r="U135" s="42"/>
      <c r="V135" s="40"/>
      <c r="W135" s="41">
        <f t="shared" si="24"/>
        <v>0</v>
      </c>
      <c r="X135" s="41">
        <f t="shared" si="25"/>
        <v>0</v>
      </c>
      <c r="Y135" s="41"/>
      <c r="Z135" s="41"/>
      <c r="AA135" s="25">
        <f t="shared" si="26"/>
        <v>0</v>
      </c>
      <c r="AB135" s="45"/>
      <c r="AC135" s="45"/>
      <c r="AD135" s="47"/>
    </row>
    <row r="136" s="2" customFormat="1" spans="1:30">
      <c r="A136" s="8">
        <f t="shared" si="18"/>
        <v>135</v>
      </c>
      <c r="B136" s="12"/>
      <c r="C136" s="10"/>
      <c r="D136" s="10"/>
      <c r="E136" s="14"/>
      <c r="F136" s="10" t="e">
        <f>VLOOKUP(E136,[1]零件成本9.1!$B$2:$D$11324,3,0)</f>
        <v>#N/A</v>
      </c>
      <c r="G136" s="15"/>
      <c r="H136" s="16"/>
      <c r="I136" s="11"/>
      <c r="J136" s="11" t="str">
        <f t="shared" si="19"/>
        <v/>
      </c>
      <c r="K136" s="14"/>
      <c r="L136" s="14"/>
      <c r="M136" s="25">
        <f t="shared" si="20"/>
        <v>0</v>
      </c>
      <c r="N136" s="26"/>
      <c r="O136" s="27"/>
      <c r="P136" s="28"/>
      <c r="Q136" s="35">
        <f t="shared" si="21"/>
        <v>0</v>
      </c>
      <c r="R136" s="36"/>
      <c r="S136" s="37" t="str">
        <f t="shared" si="22"/>
        <v/>
      </c>
      <c r="T136" s="38" t="str">
        <f t="shared" si="23"/>
        <v/>
      </c>
      <c r="U136" s="42"/>
      <c r="V136" s="40"/>
      <c r="W136" s="41">
        <f t="shared" si="24"/>
        <v>0</v>
      </c>
      <c r="X136" s="41">
        <f t="shared" si="25"/>
        <v>0</v>
      </c>
      <c r="Y136" s="41"/>
      <c r="Z136" s="41"/>
      <c r="AA136" s="25">
        <f t="shared" si="26"/>
        <v>0</v>
      </c>
      <c r="AB136" s="45"/>
      <c r="AC136" s="45"/>
      <c r="AD136" s="47"/>
    </row>
    <row r="137" s="2" customFormat="1" ht="31" customHeight="1" spans="1:30">
      <c r="A137" s="8">
        <f t="shared" si="18"/>
        <v>136</v>
      </c>
      <c r="B137" s="12"/>
      <c r="C137" s="10"/>
      <c r="D137" s="10"/>
      <c r="E137" s="14"/>
      <c r="F137" s="10" t="e">
        <f>VLOOKUP(E137,[1]零件成本9.1!$B$2:$D$11324,3,0)</f>
        <v>#N/A</v>
      </c>
      <c r="G137" s="15"/>
      <c r="H137" s="16"/>
      <c r="I137" s="11"/>
      <c r="J137" s="11" t="str">
        <f t="shared" si="19"/>
        <v/>
      </c>
      <c r="K137" s="14"/>
      <c r="L137" s="14"/>
      <c r="M137" s="25">
        <f t="shared" si="20"/>
        <v>0</v>
      </c>
      <c r="N137" s="26"/>
      <c r="O137" s="27"/>
      <c r="P137" s="28"/>
      <c r="Q137" s="35">
        <f t="shared" si="21"/>
        <v>0</v>
      </c>
      <c r="R137" s="36"/>
      <c r="S137" s="37" t="str">
        <f t="shared" si="22"/>
        <v/>
      </c>
      <c r="T137" s="38" t="str">
        <f t="shared" si="23"/>
        <v/>
      </c>
      <c r="U137" s="42"/>
      <c r="V137" s="40"/>
      <c r="W137" s="41">
        <f t="shared" si="24"/>
        <v>0</v>
      </c>
      <c r="X137" s="41">
        <f t="shared" si="25"/>
        <v>0</v>
      </c>
      <c r="Y137" s="41"/>
      <c r="Z137" s="41"/>
      <c r="AA137" s="25">
        <f t="shared" si="26"/>
        <v>0</v>
      </c>
      <c r="AB137" s="45"/>
      <c r="AC137" s="45"/>
      <c r="AD137" s="47"/>
    </row>
    <row r="138" s="2" customFormat="1" spans="1:30">
      <c r="A138" s="8">
        <f t="shared" si="18"/>
        <v>137</v>
      </c>
      <c r="B138" s="12"/>
      <c r="C138" s="10"/>
      <c r="D138" s="10"/>
      <c r="E138" s="14"/>
      <c r="F138" s="10" t="e">
        <f>VLOOKUP(E138,[1]零件成本9.1!$B$2:$D$11324,3,0)</f>
        <v>#N/A</v>
      </c>
      <c r="G138" s="15"/>
      <c r="H138" s="16"/>
      <c r="I138" s="11"/>
      <c r="J138" s="11" t="str">
        <f t="shared" si="19"/>
        <v/>
      </c>
      <c r="K138" s="14"/>
      <c r="L138" s="14"/>
      <c r="M138" s="25">
        <f t="shared" si="20"/>
        <v>0</v>
      </c>
      <c r="N138" s="26"/>
      <c r="O138" s="27"/>
      <c r="P138" s="28"/>
      <c r="Q138" s="35">
        <f t="shared" si="21"/>
        <v>0</v>
      </c>
      <c r="R138" s="36"/>
      <c r="S138" s="37" t="str">
        <f t="shared" si="22"/>
        <v/>
      </c>
      <c r="T138" s="38" t="str">
        <f t="shared" si="23"/>
        <v/>
      </c>
      <c r="U138" s="42"/>
      <c r="V138" s="40"/>
      <c r="W138" s="41">
        <f t="shared" si="24"/>
        <v>0</v>
      </c>
      <c r="X138" s="41">
        <f t="shared" si="25"/>
        <v>0</v>
      </c>
      <c r="Y138" s="41"/>
      <c r="Z138" s="41"/>
      <c r="AA138" s="25">
        <f t="shared" si="26"/>
        <v>0</v>
      </c>
      <c r="AB138" s="45"/>
      <c r="AC138" s="45"/>
      <c r="AD138" s="47"/>
    </row>
    <row r="139" s="2" customFormat="1" spans="1:30">
      <c r="A139" s="8">
        <f t="shared" si="18"/>
        <v>138</v>
      </c>
      <c r="B139" s="12"/>
      <c r="C139" s="10"/>
      <c r="D139" s="10"/>
      <c r="E139" s="14"/>
      <c r="F139" s="10" t="e">
        <f>VLOOKUP(E139,[1]零件成本9.1!$B$2:$D$11324,3,0)</f>
        <v>#N/A</v>
      </c>
      <c r="G139" s="15"/>
      <c r="H139" s="16"/>
      <c r="I139" s="11"/>
      <c r="J139" s="11" t="str">
        <f t="shared" si="19"/>
        <v/>
      </c>
      <c r="K139" s="14"/>
      <c r="L139" s="14"/>
      <c r="M139" s="25">
        <f t="shared" si="20"/>
        <v>0</v>
      </c>
      <c r="N139" s="26"/>
      <c r="O139" s="27"/>
      <c r="P139" s="28"/>
      <c r="Q139" s="35">
        <f t="shared" si="21"/>
        <v>0</v>
      </c>
      <c r="R139" s="36"/>
      <c r="S139" s="37" t="str">
        <f t="shared" si="22"/>
        <v/>
      </c>
      <c r="T139" s="38" t="str">
        <f t="shared" si="23"/>
        <v/>
      </c>
      <c r="U139" s="42"/>
      <c r="V139" s="40"/>
      <c r="W139" s="41">
        <f t="shared" si="24"/>
        <v>0</v>
      </c>
      <c r="X139" s="41">
        <f t="shared" si="25"/>
        <v>0</v>
      </c>
      <c r="Y139" s="41"/>
      <c r="Z139" s="41"/>
      <c r="AA139" s="25">
        <f t="shared" si="26"/>
        <v>0</v>
      </c>
      <c r="AB139" s="45"/>
      <c r="AC139" s="45"/>
      <c r="AD139" s="47"/>
    </row>
    <row r="140" s="2" customFormat="1" spans="1:30">
      <c r="A140" s="8">
        <f t="shared" si="18"/>
        <v>139</v>
      </c>
      <c r="B140" s="12"/>
      <c r="C140" s="10"/>
      <c r="D140" s="10"/>
      <c r="E140" s="14"/>
      <c r="F140" s="10" t="e">
        <f>VLOOKUP(E140,[1]零件成本9.1!$B$2:$D$11324,3,0)</f>
        <v>#N/A</v>
      </c>
      <c r="G140" s="15"/>
      <c r="H140" s="16"/>
      <c r="I140" s="11"/>
      <c r="J140" s="11" t="str">
        <f t="shared" si="19"/>
        <v/>
      </c>
      <c r="K140" s="14"/>
      <c r="L140" s="14"/>
      <c r="M140" s="25">
        <f t="shared" si="20"/>
        <v>0</v>
      </c>
      <c r="N140" s="26"/>
      <c r="O140" s="27"/>
      <c r="P140" s="28"/>
      <c r="Q140" s="35">
        <f t="shared" si="21"/>
        <v>0</v>
      </c>
      <c r="R140" s="36"/>
      <c r="S140" s="37" t="str">
        <f t="shared" si="22"/>
        <v/>
      </c>
      <c r="T140" s="38" t="str">
        <f t="shared" si="23"/>
        <v/>
      </c>
      <c r="U140" s="42"/>
      <c r="V140" s="40"/>
      <c r="W140" s="41">
        <f t="shared" si="24"/>
        <v>0</v>
      </c>
      <c r="X140" s="41">
        <f t="shared" si="25"/>
        <v>0</v>
      </c>
      <c r="Y140" s="41"/>
      <c r="Z140" s="41"/>
      <c r="AA140" s="25">
        <f t="shared" si="26"/>
        <v>0</v>
      </c>
      <c r="AB140" s="45"/>
      <c r="AC140" s="45"/>
      <c r="AD140" s="47"/>
    </row>
    <row r="141" s="2" customFormat="1" spans="1:30">
      <c r="A141" s="8">
        <f t="shared" si="18"/>
        <v>140</v>
      </c>
      <c r="B141" s="12"/>
      <c r="C141" s="10"/>
      <c r="D141" s="10"/>
      <c r="E141" s="14"/>
      <c r="F141" s="10" t="e">
        <f>VLOOKUP(E141,[1]零件成本9.1!$B$2:$D$11324,3,0)</f>
        <v>#N/A</v>
      </c>
      <c r="G141" s="15"/>
      <c r="H141" s="16"/>
      <c r="I141" s="11"/>
      <c r="J141" s="11" t="str">
        <f t="shared" si="19"/>
        <v/>
      </c>
      <c r="K141" s="14"/>
      <c r="L141" s="14"/>
      <c r="M141" s="25">
        <f t="shared" si="20"/>
        <v>0</v>
      </c>
      <c r="N141" s="26"/>
      <c r="O141" s="27"/>
      <c r="P141" s="28"/>
      <c r="Q141" s="35">
        <f t="shared" si="21"/>
        <v>0</v>
      </c>
      <c r="R141" s="36"/>
      <c r="S141" s="37" t="str">
        <f t="shared" si="22"/>
        <v/>
      </c>
      <c r="T141" s="38" t="str">
        <f t="shared" si="23"/>
        <v/>
      </c>
      <c r="U141" s="42"/>
      <c r="V141" s="40"/>
      <c r="W141" s="41">
        <f t="shared" si="24"/>
        <v>0</v>
      </c>
      <c r="X141" s="41">
        <f t="shared" si="25"/>
        <v>0</v>
      </c>
      <c r="Y141" s="41"/>
      <c r="Z141" s="41"/>
      <c r="AA141" s="25">
        <f t="shared" si="26"/>
        <v>0</v>
      </c>
      <c r="AB141" s="45"/>
      <c r="AC141" s="45"/>
      <c r="AD141" s="47"/>
    </row>
    <row r="142" s="2" customFormat="1" spans="1:30">
      <c r="A142" s="8">
        <f t="shared" si="18"/>
        <v>141</v>
      </c>
      <c r="B142" s="12"/>
      <c r="C142" s="10"/>
      <c r="D142" s="10"/>
      <c r="E142" s="14"/>
      <c r="F142" s="10" t="e">
        <f>VLOOKUP(E142,[1]零件成本9.1!$B$2:$D$11324,3,0)</f>
        <v>#N/A</v>
      </c>
      <c r="G142" s="15"/>
      <c r="H142" s="16"/>
      <c r="I142" s="11"/>
      <c r="J142" s="11" t="str">
        <f t="shared" si="19"/>
        <v/>
      </c>
      <c r="K142" s="14"/>
      <c r="L142" s="14"/>
      <c r="M142" s="25">
        <f t="shared" si="20"/>
        <v>0</v>
      </c>
      <c r="N142" s="26"/>
      <c r="O142" s="27"/>
      <c r="P142" s="28"/>
      <c r="Q142" s="35">
        <f t="shared" si="21"/>
        <v>0</v>
      </c>
      <c r="R142" s="36"/>
      <c r="S142" s="37" t="str">
        <f t="shared" si="22"/>
        <v/>
      </c>
      <c r="T142" s="38" t="str">
        <f t="shared" si="23"/>
        <v/>
      </c>
      <c r="U142" s="42"/>
      <c r="V142" s="40"/>
      <c r="W142" s="41">
        <f t="shared" si="24"/>
        <v>0</v>
      </c>
      <c r="X142" s="41">
        <f t="shared" si="25"/>
        <v>0</v>
      </c>
      <c r="Y142" s="41"/>
      <c r="Z142" s="41"/>
      <c r="AA142" s="25">
        <f t="shared" si="26"/>
        <v>0</v>
      </c>
      <c r="AB142" s="45"/>
      <c r="AC142" s="45"/>
      <c r="AD142" s="47"/>
    </row>
    <row r="143" s="2" customFormat="1" spans="1:30">
      <c r="A143" s="8">
        <f t="shared" si="18"/>
        <v>142</v>
      </c>
      <c r="B143" s="12"/>
      <c r="C143" s="10"/>
      <c r="D143" s="10"/>
      <c r="E143" s="14"/>
      <c r="F143" s="10" t="e">
        <f>VLOOKUP(E143,[1]零件成本9.1!$B$2:$D$11324,3,0)</f>
        <v>#N/A</v>
      </c>
      <c r="G143" s="15"/>
      <c r="H143" s="16"/>
      <c r="I143" s="11"/>
      <c r="J143" s="11" t="str">
        <f t="shared" si="19"/>
        <v/>
      </c>
      <c r="K143" s="14"/>
      <c r="L143" s="14"/>
      <c r="M143" s="25">
        <f t="shared" si="20"/>
        <v>0</v>
      </c>
      <c r="N143" s="26"/>
      <c r="O143" s="27"/>
      <c r="P143" s="28"/>
      <c r="Q143" s="35">
        <f t="shared" si="21"/>
        <v>0</v>
      </c>
      <c r="R143" s="36"/>
      <c r="S143" s="37" t="str">
        <f t="shared" si="22"/>
        <v/>
      </c>
      <c r="T143" s="38" t="str">
        <f t="shared" si="23"/>
        <v/>
      </c>
      <c r="U143" s="42"/>
      <c r="V143" s="40"/>
      <c r="W143" s="41">
        <f t="shared" si="24"/>
        <v>0</v>
      </c>
      <c r="X143" s="41">
        <f t="shared" si="25"/>
        <v>0</v>
      </c>
      <c r="Y143" s="41"/>
      <c r="Z143" s="41"/>
      <c r="AA143" s="25">
        <f t="shared" si="26"/>
        <v>0</v>
      </c>
      <c r="AB143" s="45"/>
      <c r="AC143" s="45"/>
      <c r="AD143" s="47"/>
    </row>
    <row r="144" s="2" customFormat="1" spans="1:30">
      <c r="A144" s="8">
        <f t="shared" si="18"/>
        <v>143</v>
      </c>
      <c r="B144" s="12"/>
      <c r="C144" s="10"/>
      <c r="D144" s="10"/>
      <c r="E144" s="14"/>
      <c r="F144" s="10" t="e">
        <f>VLOOKUP(E144,[1]零件成本9.1!$B$2:$D$11324,3,0)</f>
        <v>#N/A</v>
      </c>
      <c r="G144" s="15"/>
      <c r="H144" s="16"/>
      <c r="I144" s="11"/>
      <c r="J144" s="11" t="str">
        <f t="shared" si="19"/>
        <v/>
      </c>
      <c r="K144" s="14"/>
      <c r="L144" s="14"/>
      <c r="M144" s="25">
        <f t="shared" si="20"/>
        <v>0</v>
      </c>
      <c r="N144" s="26"/>
      <c r="O144" s="27"/>
      <c r="P144" s="28"/>
      <c r="Q144" s="35">
        <f t="shared" si="21"/>
        <v>0</v>
      </c>
      <c r="R144" s="36"/>
      <c r="S144" s="37" t="str">
        <f t="shared" si="22"/>
        <v/>
      </c>
      <c r="T144" s="38" t="str">
        <f t="shared" si="23"/>
        <v/>
      </c>
      <c r="U144" s="42"/>
      <c r="V144" s="40"/>
      <c r="W144" s="41">
        <f t="shared" si="24"/>
        <v>0</v>
      </c>
      <c r="X144" s="41">
        <f t="shared" si="25"/>
        <v>0</v>
      </c>
      <c r="Y144" s="41"/>
      <c r="Z144" s="41"/>
      <c r="AA144" s="25">
        <f t="shared" si="26"/>
        <v>0</v>
      </c>
      <c r="AB144" s="45"/>
      <c r="AC144" s="45"/>
      <c r="AD144" s="47"/>
    </row>
    <row r="145" s="2" customFormat="1" spans="1:30">
      <c r="A145" s="8">
        <f t="shared" si="18"/>
        <v>144</v>
      </c>
      <c r="B145" s="12"/>
      <c r="C145" s="10"/>
      <c r="D145" s="10"/>
      <c r="E145" s="14"/>
      <c r="F145" s="10" t="e">
        <f>VLOOKUP(E145,[1]零件成本9.1!$B$2:$D$11324,3,0)</f>
        <v>#N/A</v>
      </c>
      <c r="G145" s="15"/>
      <c r="H145" s="16"/>
      <c r="I145" s="11"/>
      <c r="J145" s="11" t="str">
        <f t="shared" si="19"/>
        <v/>
      </c>
      <c r="K145" s="14"/>
      <c r="L145" s="14"/>
      <c r="M145" s="25">
        <f t="shared" si="20"/>
        <v>0</v>
      </c>
      <c r="N145" s="26"/>
      <c r="O145" s="27"/>
      <c r="P145" s="28"/>
      <c r="Q145" s="35">
        <f t="shared" si="21"/>
        <v>0</v>
      </c>
      <c r="R145" s="36"/>
      <c r="S145" s="37" t="str">
        <f t="shared" si="22"/>
        <v/>
      </c>
      <c r="T145" s="38" t="str">
        <f t="shared" si="23"/>
        <v/>
      </c>
      <c r="U145" s="42"/>
      <c r="V145" s="40"/>
      <c r="W145" s="41">
        <f t="shared" si="24"/>
        <v>0</v>
      </c>
      <c r="X145" s="41">
        <f t="shared" si="25"/>
        <v>0</v>
      </c>
      <c r="Y145" s="41"/>
      <c r="Z145" s="41"/>
      <c r="AA145" s="25">
        <f t="shared" si="26"/>
        <v>0</v>
      </c>
      <c r="AB145" s="45"/>
      <c r="AC145" s="45"/>
      <c r="AD145" s="47"/>
    </row>
    <row r="146" s="2" customFormat="1" spans="1:30">
      <c r="A146" s="8">
        <f t="shared" si="18"/>
        <v>145</v>
      </c>
      <c r="B146" s="12"/>
      <c r="C146" s="10"/>
      <c r="D146" s="10"/>
      <c r="E146" s="14"/>
      <c r="F146" s="10" t="e">
        <f>VLOOKUP(E146,[1]零件成本9.1!$B$2:$D$11324,3,0)</f>
        <v>#N/A</v>
      </c>
      <c r="G146" s="15"/>
      <c r="H146" s="16"/>
      <c r="I146" s="11"/>
      <c r="J146" s="11" t="str">
        <f t="shared" si="19"/>
        <v/>
      </c>
      <c r="K146" s="14"/>
      <c r="L146" s="14"/>
      <c r="M146" s="25">
        <f t="shared" si="20"/>
        <v>0</v>
      </c>
      <c r="N146" s="26"/>
      <c r="O146" s="27"/>
      <c r="P146" s="28"/>
      <c r="Q146" s="35">
        <f t="shared" si="21"/>
        <v>0</v>
      </c>
      <c r="R146" s="36"/>
      <c r="S146" s="37" t="str">
        <f t="shared" si="22"/>
        <v/>
      </c>
      <c r="T146" s="38" t="str">
        <f t="shared" si="23"/>
        <v/>
      </c>
      <c r="U146" s="42"/>
      <c r="V146" s="40"/>
      <c r="W146" s="41">
        <f t="shared" si="24"/>
        <v>0</v>
      </c>
      <c r="X146" s="41">
        <f t="shared" si="25"/>
        <v>0</v>
      </c>
      <c r="Y146" s="41"/>
      <c r="Z146" s="41"/>
      <c r="AA146" s="25">
        <f t="shared" si="26"/>
        <v>0</v>
      </c>
      <c r="AB146" s="45"/>
      <c r="AC146" s="45"/>
      <c r="AD146" s="47"/>
    </row>
    <row r="147" s="2" customFormat="1" spans="1:30">
      <c r="A147" s="8">
        <f t="shared" si="18"/>
        <v>146</v>
      </c>
      <c r="B147" s="12"/>
      <c r="C147" s="10"/>
      <c r="D147" s="10"/>
      <c r="E147" s="14"/>
      <c r="F147" s="10" t="e">
        <f>VLOOKUP(E147,[1]零件成本9.1!$B$2:$D$11324,3,0)</f>
        <v>#N/A</v>
      </c>
      <c r="G147" s="15"/>
      <c r="H147" s="16"/>
      <c r="I147" s="11"/>
      <c r="J147" s="11" t="str">
        <f t="shared" si="19"/>
        <v/>
      </c>
      <c r="K147" s="14"/>
      <c r="L147" s="14"/>
      <c r="M147" s="25">
        <f t="shared" si="20"/>
        <v>0</v>
      </c>
      <c r="N147" s="26"/>
      <c r="O147" s="27"/>
      <c r="P147" s="28"/>
      <c r="Q147" s="35">
        <f t="shared" si="21"/>
        <v>0</v>
      </c>
      <c r="R147" s="36"/>
      <c r="S147" s="37" t="str">
        <f t="shared" si="22"/>
        <v/>
      </c>
      <c r="T147" s="38" t="str">
        <f t="shared" si="23"/>
        <v/>
      </c>
      <c r="U147" s="42"/>
      <c r="V147" s="40"/>
      <c r="W147" s="41">
        <f t="shared" si="24"/>
        <v>0</v>
      </c>
      <c r="X147" s="41">
        <f t="shared" si="25"/>
        <v>0</v>
      </c>
      <c r="Y147" s="41"/>
      <c r="Z147" s="41"/>
      <c r="AA147" s="25">
        <f t="shared" si="26"/>
        <v>0</v>
      </c>
      <c r="AB147" s="45"/>
      <c r="AC147" s="45"/>
      <c r="AD147" s="47"/>
    </row>
    <row r="148" s="2" customFormat="1" spans="1:30">
      <c r="A148" s="8">
        <f t="shared" si="18"/>
        <v>147</v>
      </c>
      <c r="B148" s="12"/>
      <c r="C148" s="10"/>
      <c r="D148" s="10"/>
      <c r="E148" s="14"/>
      <c r="F148" s="10" t="e">
        <f>VLOOKUP(E148,[1]零件成本9.1!$B$2:$D$11324,3,0)</f>
        <v>#N/A</v>
      </c>
      <c r="G148" s="15"/>
      <c r="H148" s="16"/>
      <c r="I148" s="11"/>
      <c r="J148" s="11" t="str">
        <f t="shared" si="19"/>
        <v/>
      </c>
      <c r="K148" s="14"/>
      <c r="L148" s="14"/>
      <c r="M148" s="25">
        <f t="shared" si="20"/>
        <v>0</v>
      </c>
      <c r="N148" s="26"/>
      <c r="O148" s="27"/>
      <c r="P148" s="28"/>
      <c r="Q148" s="35">
        <f t="shared" si="21"/>
        <v>0</v>
      </c>
      <c r="R148" s="36"/>
      <c r="S148" s="37" t="str">
        <f t="shared" si="22"/>
        <v/>
      </c>
      <c r="T148" s="38" t="str">
        <f t="shared" si="23"/>
        <v/>
      </c>
      <c r="U148" s="42"/>
      <c r="V148" s="40"/>
      <c r="W148" s="41">
        <f t="shared" si="24"/>
        <v>0</v>
      </c>
      <c r="X148" s="41">
        <f t="shared" si="25"/>
        <v>0</v>
      </c>
      <c r="Y148" s="41"/>
      <c r="Z148" s="41"/>
      <c r="AA148" s="25">
        <f t="shared" si="26"/>
        <v>0</v>
      </c>
      <c r="AB148" s="45"/>
      <c r="AC148" s="45"/>
      <c r="AD148" s="47"/>
    </row>
    <row r="149" s="2" customFormat="1" spans="1:30">
      <c r="A149" s="8">
        <f t="shared" si="18"/>
        <v>148</v>
      </c>
      <c r="B149" s="12"/>
      <c r="C149" s="10"/>
      <c r="D149" s="10"/>
      <c r="E149" s="14"/>
      <c r="F149" s="10" t="e">
        <f>VLOOKUP(E149,[1]零件成本9.1!$B$2:$D$11324,3,0)</f>
        <v>#N/A</v>
      </c>
      <c r="G149" s="15"/>
      <c r="H149" s="16"/>
      <c r="I149" s="11"/>
      <c r="J149" s="11" t="str">
        <f t="shared" si="19"/>
        <v/>
      </c>
      <c r="K149" s="14"/>
      <c r="L149" s="14"/>
      <c r="M149" s="25">
        <f t="shared" si="20"/>
        <v>0</v>
      </c>
      <c r="N149" s="26"/>
      <c r="O149" s="27"/>
      <c r="P149" s="28"/>
      <c r="Q149" s="35">
        <f t="shared" si="21"/>
        <v>0</v>
      </c>
      <c r="R149" s="36"/>
      <c r="S149" s="37" t="str">
        <f t="shared" si="22"/>
        <v/>
      </c>
      <c r="T149" s="38" t="str">
        <f t="shared" si="23"/>
        <v/>
      </c>
      <c r="U149" s="42"/>
      <c r="V149" s="40"/>
      <c r="W149" s="41">
        <f t="shared" si="24"/>
        <v>0</v>
      </c>
      <c r="X149" s="41">
        <f t="shared" si="25"/>
        <v>0</v>
      </c>
      <c r="Y149" s="41"/>
      <c r="Z149" s="41"/>
      <c r="AA149" s="25">
        <f t="shared" si="26"/>
        <v>0</v>
      </c>
      <c r="AB149" s="45"/>
      <c r="AC149" s="45"/>
      <c r="AD149" s="47"/>
    </row>
    <row r="150" s="2" customFormat="1" spans="1:30">
      <c r="A150" s="8">
        <f t="shared" si="18"/>
        <v>149</v>
      </c>
      <c r="B150" s="12"/>
      <c r="C150" s="10"/>
      <c r="D150" s="10"/>
      <c r="E150" s="14"/>
      <c r="F150" s="10" t="e">
        <f>VLOOKUP(E150,[1]零件成本9.1!$B$2:$D$11324,3,0)</f>
        <v>#N/A</v>
      </c>
      <c r="G150" s="15"/>
      <c r="H150" s="16"/>
      <c r="I150" s="11"/>
      <c r="J150" s="11" t="str">
        <f t="shared" si="19"/>
        <v/>
      </c>
      <c r="K150" s="14"/>
      <c r="L150" s="14"/>
      <c r="M150" s="25">
        <f t="shared" si="20"/>
        <v>0</v>
      </c>
      <c r="N150" s="26"/>
      <c r="O150" s="27"/>
      <c r="P150" s="28"/>
      <c r="Q150" s="35">
        <f t="shared" si="21"/>
        <v>0</v>
      </c>
      <c r="R150" s="36"/>
      <c r="S150" s="37" t="str">
        <f t="shared" si="22"/>
        <v/>
      </c>
      <c r="T150" s="38" t="str">
        <f t="shared" si="23"/>
        <v/>
      </c>
      <c r="U150" s="42"/>
      <c r="V150" s="40"/>
      <c r="W150" s="41">
        <f t="shared" si="24"/>
        <v>0</v>
      </c>
      <c r="X150" s="41">
        <f t="shared" si="25"/>
        <v>0</v>
      </c>
      <c r="Y150" s="41"/>
      <c r="Z150" s="41"/>
      <c r="AA150" s="25">
        <f t="shared" si="26"/>
        <v>0</v>
      </c>
      <c r="AB150" s="45"/>
      <c r="AC150" s="45"/>
      <c r="AD150" s="47"/>
    </row>
    <row r="151" s="2" customFormat="1" spans="1:30">
      <c r="A151" s="8">
        <f t="shared" si="18"/>
        <v>150</v>
      </c>
      <c r="B151" s="12"/>
      <c r="C151" s="10"/>
      <c r="D151" s="10"/>
      <c r="E151" s="14"/>
      <c r="F151" s="10" t="e">
        <f>VLOOKUP(E151,[1]零件成本9.1!$B$2:$D$11324,3,0)</f>
        <v>#N/A</v>
      </c>
      <c r="G151" s="15"/>
      <c r="H151" s="16"/>
      <c r="I151" s="11"/>
      <c r="J151" s="11" t="str">
        <f t="shared" si="19"/>
        <v/>
      </c>
      <c r="K151" s="14"/>
      <c r="L151" s="14"/>
      <c r="M151" s="25">
        <f t="shared" si="20"/>
        <v>0</v>
      </c>
      <c r="N151" s="26"/>
      <c r="O151" s="27"/>
      <c r="P151" s="28"/>
      <c r="Q151" s="35">
        <f t="shared" si="21"/>
        <v>0</v>
      </c>
      <c r="R151" s="36"/>
      <c r="S151" s="37" t="str">
        <f t="shared" si="22"/>
        <v/>
      </c>
      <c r="T151" s="38" t="str">
        <f t="shared" si="23"/>
        <v/>
      </c>
      <c r="U151" s="42"/>
      <c r="V151" s="40"/>
      <c r="W151" s="41">
        <f t="shared" si="24"/>
        <v>0</v>
      </c>
      <c r="X151" s="41">
        <f t="shared" si="25"/>
        <v>0</v>
      </c>
      <c r="Y151" s="41"/>
      <c r="Z151" s="41"/>
      <c r="AA151" s="25">
        <f t="shared" si="26"/>
        <v>0</v>
      </c>
      <c r="AB151" s="45"/>
      <c r="AC151" s="45"/>
      <c r="AD151" s="47"/>
    </row>
    <row r="152" s="2" customFormat="1" spans="1:30">
      <c r="A152" s="8">
        <f t="shared" si="18"/>
        <v>151</v>
      </c>
      <c r="B152" s="12"/>
      <c r="C152" s="10"/>
      <c r="D152" s="10"/>
      <c r="E152" s="14"/>
      <c r="F152" s="10" t="e">
        <f>VLOOKUP(E152,[1]零件成本9.1!$B$2:$D$11324,3,0)</f>
        <v>#N/A</v>
      </c>
      <c r="G152" s="15"/>
      <c r="H152" s="16"/>
      <c r="I152" s="11"/>
      <c r="J152" s="11" t="str">
        <f t="shared" si="19"/>
        <v/>
      </c>
      <c r="K152" s="14"/>
      <c r="L152" s="14"/>
      <c r="M152" s="25">
        <f t="shared" si="20"/>
        <v>0</v>
      </c>
      <c r="N152" s="26"/>
      <c r="O152" s="27"/>
      <c r="P152" s="28"/>
      <c r="Q152" s="35">
        <f t="shared" si="21"/>
        <v>0</v>
      </c>
      <c r="R152" s="36"/>
      <c r="S152" s="37" t="str">
        <f t="shared" si="22"/>
        <v/>
      </c>
      <c r="T152" s="38" t="str">
        <f t="shared" si="23"/>
        <v/>
      </c>
      <c r="U152" s="42"/>
      <c r="V152" s="40"/>
      <c r="W152" s="41">
        <f t="shared" si="24"/>
        <v>0</v>
      </c>
      <c r="X152" s="41">
        <f t="shared" si="25"/>
        <v>0</v>
      </c>
      <c r="Y152" s="41"/>
      <c r="Z152" s="41"/>
      <c r="AA152" s="25">
        <f t="shared" si="26"/>
        <v>0</v>
      </c>
      <c r="AB152" s="45"/>
      <c r="AC152" s="45"/>
      <c r="AD152" s="47"/>
    </row>
    <row r="153" s="2" customFormat="1" spans="1:30">
      <c r="A153" s="8">
        <f t="shared" si="18"/>
        <v>152</v>
      </c>
      <c r="B153" s="12"/>
      <c r="C153" s="10"/>
      <c r="D153" s="10"/>
      <c r="E153" s="14"/>
      <c r="F153" s="10" t="e">
        <f>VLOOKUP(E153,[1]零件成本9.1!$B$2:$D$11324,3,0)</f>
        <v>#N/A</v>
      </c>
      <c r="G153" s="15"/>
      <c r="H153" s="16"/>
      <c r="I153" s="11"/>
      <c r="J153" s="11" t="str">
        <f t="shared" si="19"/>
        <v/>
      </c>
      <c r="K153" s="14"/>
      <c r="L153" s="14"/>
      <c r="M153" s="25">
        <f t="shared" si="20"/>
        <v>0</v>
      </c>
      <c r="N153" s="26"/>
      <c r="O153" s="27"/>
      <c r="P153" s="28"/>
      <c r="Q153" s="35">
        <f t="shared" si="21"/>
        <v>0</v>
      </c>
      <c r="R153" s="36"/>
      <c r="S153" s="37" t="str">
        <f t="shared" si="22"/>
        <v/>
      </c>
      <c r="T153" s="38" t="str">
        <f t="shared" si="23"/>
        <v/>
      </c>
      <c r="U153" s="42"/>
      <c r="V153" s="40"/>
      <c r="W153" s="41">
        <f t="shared" si="24"/>
        <v>0</v>
      </c>
      <c r="X153" s="41">
        <f t="shared" si="25"/>
        <v>0</v>
      </c>
      <c r="Y153" s="41"/>
      <c r="Z153" s="41"/>
      <c r="AA153" s="25">
        <f t="shared" si="26"/>
        <v>0</v>
      </c>
      <c r="AB153" s="45"/>
      <c r="AC153" s="45"/>
      <c r="AD153" s="47"/>
    </row>
    <row r="154" s="2" customFormat="1" spans="1:30">
      <c r="A154" s="8">
        <f t="shared" si="18"/>
        <v>153</v>
      </c>
      <c r="B154" s="12"/>
      <c r="C154" s="10"/>
      <c r="D154" s="10"/>
      <c r="E154" s="14"/>
      <c r="F154" s="10" t="e">
        <f>VLOOKUP(E154,[1]零件成本9.1!$B$2:$D$11324,3,0)</f>
        <v>#N/A</v>
      </c>
      <c r="G154" s="15"/>
      <c r="H154" s="16"/>
      <c r="I154" s="11"/>
      <c r="J154" s="11" t="str">
        <f t="shared" si="19"/>
        <v/>
      </c>
      <c r="K154" s="14"/>
      <c r="L154" s="14"/>
      <c r="M154" s="25">
        <f t="shared" si="20"/>
        <v>0</v>
      </c>
      <c r="N154" s="26"/>
      <c r="O154" s="27"/>
      <c r="P154" s="28"/>
      <c r="Q154" s="35">
        <f t="shared" si="21"/>
        <v>0</v>
      </c>
      <c r="R154" s="36"/>
      <c r="S154" s="37" t="str">
        <f t="shared" si="22"/>
        <v/>
      </c>
      <c r="T154" s="38" t="str">
        <f t="shared" si="23"/>
        <v/>
      </c>
      <c r="U154" s="42"/>
      <c r="V154" s="40"/>
      <c r="W154" s="41">
        <f t="shared" si="24"/>
        <v>0</v>
      </c>
      <c r="X154" s="41">
        <f t="shared" si="25"/>
        <v>0</v>
      </c>
      <c r="Y154" s="41"/>
      <c r="Z154" s="41"/>
      <c r="AA154" s="25">
        <f t="shared" si="26"/>
        <v>0</v>
      </c>
      <c r="AB154" s="45"/>
      <c r="AC154" s="45"/>
      <c r="AD154" s="47"/>
    </row>
    <row r="155" s="2" customFormat="1" spans="1:30">
      <c r="A155" s="8">
        <f t="shared" si="18"/>
        <v>154</v>
      </c>
      <c r="B155" s="12"/>
      <c r="C155" s="10"/>
      <c r="D155" s="10"/>
      <c r="E155" s="14"/>
      <c r="F155" s="10" t="e">
        <f>VLOOKUP(E155,[1]零件成本9.1!$B$2:$D$11324,3,0)</f>
        <v>#N/A</v>
      </c>
      <c r="G155" s="15"/>
      <c r="H155" s="16"/>
      <c r="I155" s="11"/>
      <c r="J155" s="11" t="str">
        <f t="shared" si="19"/>
        <v/>
      </c>
      <c r="K155" s="14"/>
      <c r="L155" s="14"/>
      <c r="M155" s="25">
        <f t="shared" si="20"/>
        <v>0</v>
      </c>
      <c r="N155" s="26"/>
      <c r="O155" s="27"/>
      <c r="P155" s="28"/>
      <c r="Q155" s="35">
        <f t="shared" si="21"/>
        <v>0</v>
      </c>
      <c r="R155" s="36"/>
      <c r="S155" s="37" t="str">
        <f t="shared" si="22"/>
        <v/>
      </c>
      <c r="T155" s="38" t="str">
        <f t="shared" si="23"/>
        <v/>
      </c>
      <c r="U155" s="42"/>
      <c r="V155" s="40"/>
      <c r="W155" s="41">
        <f t="shared" si="24"/>
        <v>0</v>
      </c>
      <c r="X155" s="41">
        <f t="shared" si="25"/>
        <v>0</v>
      </c>
      <c r="Y155" s="41"/>
      <c r="Z155" s="41"/>
      <c r="AA155" s="25">
        <f t="shared" si="26"/>
        <v>0</v>
      </c>
      <c r="AB155" s="45"/>
      <c r="AC155" s="45"/>
      <c r="AD155" s="47"/>
    </row>
    <row r="156" s="2" customFormat="1" spans="1:30">
      <c r="A156" s="8">
        <f t="shared" si="18"/>
        <v>155</v>
      </c>
      <c r="B156" s="12"/>
      <c r="C156" s="10"/>
      <c r="D156" s="10"/>
      <c r="E156" s="14"/>
      <c r="F156" s="10" t="e">
        <f>VLOOKUP(E156,[1]零件成本9.1!$B$2:$D$11324,3,0)</f>
        <v>#N/A</v>
      </c>
      <c r="G156" s="15"/>
      <c r="H156" s="16"/>
      <c r="I156" s="11"/>
      <c r="J156" s="11" t="str">
        <f t="shared" si="19"/>
        <v/>
      </c>
      <c r="K156" s="14"/>
      <c r="L156" s="14"/>
      <c r="M156" s="25">
        <f t="shared" si="20"/>
        <v>0</v>
      </c>
      <c r="N156" s="26"/>
      <c r="O156" s="27"/>
      <c r="P156" s="28"/>
      <c r="Q156" s="35">
        <f t="shared" si="21"/>
        <v>0</v>
      </c>
      <c r="R156" s="36"/>
      <c r="S156" s="37" t="str">
        <f t="shared" si="22"/>
        <v/>
      </c>
      <c r="T156" s="38" t="str">
        <f t="shared" si="23"/>
        <v/>
      </c>
      <c r="U156" s="42"/>
      <c r="V156" s="40"/>
      <c r="W156" s="41">
        <f t="shared" si="24"/>
        <v>0</v>
      </c>
      <c r="X156" s="41">
        <f t="shared" si="25"/>
        <v>0</v>
      </c>
      <c r="Y156" s="41"/>
      <c r="Z156" s="41"/>
      <c r="AA156" s="25">
        <f t="shared" si="26"/>
        <v>0</v>
      </c>
      <c r="AB156" s="45"/>
      <c r="AC156" s="45"/>
      <c r="AD156" s="47"/>
    </row>
    <row r="157" s="2" customFormat="1" spans="1:30">
      <c r="A157" s="8">
        <f t="shared" si="18"/>
        <v>156</v>
      </c>
      <c r="B157" s="12"/>
      <c r="C157" s="10"/>
      <c r="D157" s="10"/>
      <c r="E157" s="14"/>
      <c r="F157" s="10" t="e">
        <f>VLOOKUP(E157,[1]零件成本9.1!$B$2:$D$11324,3,0)</f>
        <v>#N/A</v>
      </c>
      <c r="G157" s="15"/>
      <c r="H157" s="16"/>
      <c r="I157" s="11"/>
      <c r="J157" s="11" t="str">
        <f t="shared" si="19"/>
        <v/>
      </c>
      <c r="K157" s="14"/>
      <c r="L157" s="14"/>
      <c r="M157" s="25">
        <f t="shared" si="20"/>
        <v>0</v>
      </c>
      <c r="N157" s="26"/>
      <c r="O157" s="27"/>
      <c r="P157" s="28"/>
      <c r="Q157" s="35">
        <f t="shared" si="21"/>
        <v>0</v>
      </c>
      <c r="R157" s="36"/>
      <c r="S157" s="37" t="str">
        <f t="shared" si="22"/>
        <v/>
      </c>
      <c r="T157" s="38" t="str">
        <f t="shared" si="23"/>
        <v/>
      </c>
      <c r="U157" s="42"/>
      <c r="V157" s="40"/>
      <c r="W157" s="41">
        <f t="shared" si="24"/>
        <v>0</v>
      </c>
      <c r="X157" s="41">
        <f t="shared" si="25"/>
        <v>0</v>
      </c>
      <c r="Y157" s="41"/>
      <c r="Z157" s="41"/>
      <c r="AA157" s="25">
        <f t="shared" si="26"/>
        <v>0</v>
      </c>
      <c r="AB157" s="45"/>
      <c r="AC157" s="45"/>
      <c r="AD157" s="47"/>
    </row>
    <row r="158" s="2" customFormat="1" spans="1:30">
      <c r="A158" s="8">
        <f t="shared" si="18"/>
        <v>157</v>
      </c>
      <c r="B158" s="12"/>
      <c r="C158" s="10"/>
      <c r="D158" s="10"/>
      <c r="E158" s="14"/>
      <c r="F158" s="10" t="e">
        <f>VLOOKUP(E158,[1]零件成本9.1!$B$2:$D$11324,3,0)</f>
        <v>#N/A</v>
      </c>
      <c r="G158" s="15"/>
      <c r="H158" s="16"/>
      <c r="I158" s="11"/>
      <c r="J158" s="11" t="str">
        <f t="shared" si="19"/>
        <v/>
      </c>
      <c r="K158" s="14"/>
      <c r="L158" s="14"/>
      <c r="M158" s="25">
        <f t="shared" si="20"/>
        <v>0</v>
      </c>
      <c r="N158" s="26"/>
      <c r="O158" s="27"/>
      <c r="P158" s="28"/>
      <c r="Q158" s="35">
        <f t="shared" si="21"/>
        <v>0</v>
      </c>
      <c r="R158" s="36"/>
      <c r="S158" s="37" t="str">
        <f t="shared" si="22"/>
        <v/>
      </c>
      <c r="T158" s="38" t="str">
        <f t="shared" si="23"/>
        <v/>
      </c>
      <c r="U158" s="42"/>
      <c r="V158" s="40"/>
      <c r="W158" s="41">
        <f t="shared" si="24"/>
        <v>0</v>
      </c>
      <c r="X158" s="41">
        <f t="shared" si="25"/>
        <v>0</v>
      </c>
      <c r="Y158" s="41"/>
      <c r="Z158" s="41"/>
      <c r="AA158" s="25">
        <f t="shared" si="26"/>
        <v>0</v>
      </c>
      <c r="AB158" s="45"/>
      <c r="AC158" s="45"/>
      <c r="AD158" s="47"/>
    </row>
    <row r="159" s="2" customFormat="1" spans="1:30">
      <c r="A159" s="8">
        <f t="shared" si="18"/>
        <v>158</v>
      </c>
      <c r="B159" s="12"/>
      <c r="C159" s="10"/>
      <c r="D159" s="10"/>
      <c r="E159" s="14"/>
      <c r="F159" s="10" t="e">
        <f>VLOOKUP(E159,[1]零件成本9.1!$B$2:$D$11324,3,0)</f>
        <v>#N/A</v>
      </c>
      <c r="G159" s="15"/>
      <c r="H159" s="16"/>
      <c r="I159" s="11"/>
      <c r="J159" s="11" t="str">
        <f t="shared" si="19"/>
        <v/>
      </c>
      <c r="K159" s="14"/>
      <c r="L159" s="14"/>
      <c r="M159" s="25">
        <f t="shared" si="20"/>
        <v>0</v>
      </c>
      <c r="N159" s="26"/>
      <c r="O159" s="27"/>
      <c r="P159" s="28"/>
      <c r="Q159" s="35">
        <f t="shared" si="21"/>
        <v>0</v>
      </c>
      <c r="R159" s="36"/>
      <c r="S159" s="37" t="str">
        <f t="shared" si="22"/>
        <v/>
      </c>
      <c r="T159" s="38" t="str">
        <f t="shared" si="23"/>
        <v/>
      </c>
      <c r="U159" s="42"/>
      <c r="V159" s="40"/>
      <c r="W159" s="41">
        <f t="shared" si="24"/>
        <v>0</v>
      </c>
      <c r="X159" s="41">
        <f t="shared" si="25"/>
        <v>0</v>
      </c>
      <c r="Y159" s="41"/>
      <c r="Z159" s="41"/>
      <c r="AA159" s="25">
        <f t="shared" si="26"/>
        <v>0</v>
      </c>
      <c r="AB159" s="45"/>
      <c r="AC159" s="45"/>
      <c r="AD159" s="47"/>
    </row>
    <row r="160" s="2" customFormat="1" spans="1:30">
      <c r="A160" s="8">
        <f t="shared" si="18"/>
        <v>159</v>
      </c>
      <c r="B160" s="12"/>
      <c r="C160" s="10"/>
      <c r="D160" s="10"/>
      <c r="E160" s="14"/>
      <c r="F160" s="10" t="e">
        <f>VLOOKUP(E160,[1]零件成本9.1!$B$2:$D$11324,3,0)</f>
        <v>#N/A</v>
      </c>
      <c r="G160" s="15"/>
      <c r="H160" s="16"/>
      <c r="I160" s="11"/>
      <c r="J160" s="11" t="str">
        <f t="shared" si="19"/>
        <v/>
      </c>
      <c r="K160" s="14"/>
      <c r="L160" s="14"/>
      <c r="M160" s="25">
        <f t="shared" si="20"/>
        <v>0</v>
      </c>
      <c r="N160" s="26"/>
      <c r="O160" s="27"/>
      <c r="P160" s="28"/>
      <c r="Q160" s="35">
        <f t="shared" si="21"/>
        <v>0</v>
      </c>
      <c r="R160" s="36"/>
      <c r="S160" s="37" t="str">
        <f t="shared" si="22"/>
        <v/>
      </c>
      <c r="T160" s="38" t="str">
        <f t="shared" si="23"/>
        <v/>
      </c>
      <c r="U160" s="42"/>
      <c r="V160" s="40"/>
      <c r="W160" s="41">
        <f t="shared" si="24"/>
        <v>0</v>
      </c>
      <c r="X160" s="41">
        <f t="shared" si="25"/>
        <v>0</v>
      </c>
      <c r="Y160" s="41"/>
      <c r="Z160" s="41"/>
      <c r="AA160" s="25">
        <f t="shared" si="26"/>
        <v>0</v>
      </c>
      <c r="AB160" s="45"/>
      <c r="AC160" s="45"/>
      <c r="AD160" s="47"/>
    </row>
    <row r="161" s="2" customFormat="1" spans="1:30">
      <c r="A161" s="8">
        <f t="shared" si="18"/>
        <v>160</v>
      </c>
      <c r="B161" s="12"/>
      <c r="C161" s="10"/>
      <c r="D161" s="10"/>
      <c r="E161" s="14"/>
      <c r="F161" s="10" t="e">
        <f>VLOOKUP(E161,[1]零件成本9.1!$B$2:$D$11324,3,0)</f>
        <v>#N/A</v>
      </c>
      <c r="G161" s="15"/>
      <c r="H161" s="16"/>
      <c r="I161" s="11"/>
      <c r="J161" s="11" t="str">
        <f t="shared" si="19"/>
        <v/>
      </c>
      <c r="K161" s="14"/>
      <c r="L161" s="14"/>
      <c r="M161" s="25">
        <f t="shared" si="20"/>
        <v>0</v>
      </c>
      <c r="N161" s="26"/>
      <c r="O161" s="27"/>
      <c r="P161" s="28"/>
      <c r="Q161" s="35">
        <f t="shared" si="21"/>
        <v>0</v>
      </c>
      <c r="R161" s="36"/>
      <c r="S161" s="37" t="str">
        <f t="shared" si="22"/>
        <v/>
      </c>
      <c r="T161" s="38" t="str">
        <f t="shared" si="23"/>
        <v/>
      </c>
      <c r="U161" s="42"/>
      <c r="V161" s="40"/>
      <c r="W161" s="41">
        <f t="shared" si="24"/>
        <v>0</v>
      </c>
      <c r="X161" s="41">
        <f t="shared" si="25"/>
        <v>0</v>
      </c>
      <c r="Y161" s="41"/>
      <c r="Z161" s="41"/>
      <c r="AA161" s="25">
        <f t="shared" si="26"/>
        <v>0</v>
      </c>
      <c r="AB161" s="45"/>
      <c r="AC161" s="45"/>
      <c r="AD161" s="47"/>
    </row>
    <row r="162" s="2" customFormat="1" spans="1:30">
      <c r="A162" s="8">
        <f t="shared" si="18"/>
        <v>161</v>
      </c>
      <c r="B162" s="12"/>
      <c r="C162" s="10"/>
      <c r="D162" s="10"/>
      <c r="E162" s="14"/>
      <c r="F162" s="10" t="e">
        <f>VLOOKUP(E162,[1]零件成本9.1!$B$2:$D$11324,3,0)</f>
        <v>#N/A</v>
      </c>
      <c r="G162" s="15"/>
      <c r="H162" s="16"/>
      <c r="I162" s="11"/>
      <c r="J162" s="11" t="str">
        <f t="shared" si="19"/>
        <v/>
      </c>
      <c r="K162" s="14"/>
      <c r="L162" s="14"/>
      <c r="M162" s="25">
        <f t="shared" si="20"/>
        <v>0</v>
      </c>
      <c r="N162" s="26"/>
      <c r="O162" s="27"/>
      <c r="P162" s="28"/>
      <c r="Q162" s="35">
        <f t="shared" si="21"/>
        <v>0</v>
      </c>
      <c r="R162" s="36"/>
      <c r="S162" s="37" t="str">
        <f t="shared" si="22"/>
        <v/>
      </c>
      <c r="T162" s="38" t="str">
        <f t="shared" si="23"/>
        <v/>
      </c>
      <c r="U162" s="42"/>
      <c r="V162" s="40"/>
      <c r="W162" s="41">
        <f t="shared" si="24"/>
        <v>0</v>
      </c>
      <c r="X162" s="41">
        <f t="shared" si="25"/>
        <v>0</v>
      </c>
      <c r="Y162" s="41"/>
      <c r="Z162" s="41"/>
      <c r="AA162" s="25">
        <f t="shared" si="26"/>
        <v>0</v>
      </c>
      <c r="AB162" s="45"/>
      <c r="AC162" s="45"/>
      <c r="AD162" s="47"/>
    </row>
    <row r="163" s="2" customFormat="1" spans="1:30">
      <c r="A163" s="8">
        <f t="shared" si="18"/>
        <v>162</v>
      </c>
      <c r="B163" s="12"/>
      <c r="C163" s="10"/>
      <c r="D163" s="10"/>
      <c r="E163" s="14"/>
      <c r="F163" s="10" t="e">
        <f>VLOOKUP(E163,[1]零件成本9.1!$B$2:$D$11324,3,0)</f>
        <v>#N/A</v>
      </c>
      <c r="G163" s="15"/>
      <c r="H163" s="16"/>
      <c r="I163" s="11"/>
      <c r="J163" s="11" t="str">
        <f t="shared" si="19"/>
        <v/>
      </c>
      <c r="K163" s="14"/>
      <c r="L163" s="14"/>
      <c r="M163" s="25">
        <f t="shared" si="20"/>
        <v>0</v>
      </c>
      <c r="N163" s="26"/>
      <c r="O163" s="27"/>
      <c r="P163" s="28"/>
      <c r="Q163" s="35">
        <f t="shared" si="21"/>
        <v>0</v>
      </c>
      <c r="R163" s="36"/>
      <c r="S163" s="37" t="str">
        <f t="shared" si="22"/>
        <v/>
      </c>
      <c r="T163" s="38" t="str">
        <f t="shared" si="23"/>
        <v/>
      </c>
      <c r="U163" s="42"/>
      <c r="V163" s="40"/>
      <c r="W163" s="41">
        <f t="shared" si="24"/>
        <v>0</v>
      </c>
      <c r="X163" s="41">
        <f t="shared" si="25"/>
        <v>0</v>
      </c>
      <c r="Y163" s="41"/>
      <c r="Z163" s="41"/>
      <c r="AA163" s="25">
        <f t="shared" si="26"/>
        <v>0</v>
      </c>
      <c r="AB163" s="45"/>
      <c r="AC163" s="45"/>
      <c r="AD163" s="47"/>
    </row>
    <row r="164" s="2" customFormat="1" spans="1:30">
      <c r="A164" s="8">
        <f t="shared" si="18"/>
        <v>163</v>
      </c>
      <c r="B164" s="12"/>
      <c r="C164" s="10"/>
      <c r="D164" s="10"/>
      <c r="E164" s="14"/>
      <c r="F164" s="10" t="e">
        <f>VLOOKUP(E164,[1]零件成本9.1!$B$2:$D$11324,3,0)</f>
        <v>#N/A</v>
      </c>
      <c r="G164" s="15"/>
      <c r="H164" s="16"/>
      <c r="I164" s="11"/>
      <c r="J164" s="11" t="str">
        <f t="shared" si="19"/>
        <v/>
      </c>
      <c r="K164" s="14"/>
      <c r="L164" s="14"/>
      <c r="M164" s="25">
        <f t="shared" si="20"/>
        <v>0</v>
      </c>
      <c r="N164" s="26"/>
      <c r="O164" s="27"/>
      <c r="P164" s="28"/>
      <c r="Q164" s="35">
        <f t="shared" si="21"/>
        <v>0</v>
      </c>
      <c r="R164" s="36"/>
      <c r="S164" s="37" t="str">
        <f t="shared" si="22"/>
        <v/>
      </c>
      <c r="T164" s="38" t="str">
        <f t="shared" si="23"/>
        <v/>
      </c>
      <c r="U164" s="42"/>
      <c r="V164" s="40"/>
      <c r="W164" s="41">
        <f t="shared" si="24"/>
        <v>0</v>
      </c>
      <c r="X164" s="41">
        <f t="shared" si="25"/>
        <v>0</v>
      </c>
      <c r="Y164" s="41"/>
      <c r="Z164" s="41"/>
      <c r="AA164" s="25">
        <f t="shared" si="26"/>
        <v>0</v>
      </c>
      <c r="AB164" s="45"/>
      <c r="AC164" s="45"/>
      <c r="AD164" s="47"/>
    </row>
    <row r="165" s="2" customFormat="1" spans="1:30">
      <c r="A165" s="8">
        <f t="shared" si="18"/>
        <v>164</v>
      </c>
      <c r="B165" s="12"/>
      <c r="C165" s="10"/>
      <c r="D165" s="10"/>
      <c r="E165" s="14"/>
      <c r="F165" s="10" t="e">
        <f>VLOOKUP(E165,[1]零件成本9.1!$B$2:$D$11324,3,0)</f>
        <v>#N/A</v>
      </c>
      <c r="G165" s="15"/>
      <c r="H165" s="16"/>
      <c r="I165" s="11"/>
      <c r="J165" s="11" t="str">
        <f t="shared" si="19"/>
        <v/>
      </c>
      <c r="K165" s="14"/>
      <c r="L165" s="14"/>
      <c r="M165" s="25">
        <f t="shared" si="20"/>
        <v>0</v>
      </c>
      <c r="N165" s="26"/>
      <c r="O165" s="27"/>
      <c r="P165" s="28"/>
      <c r="Q165" s="35">
        <f t="shared" si="21"/>
        <v>0</v>
      </c>
      <c r="R165" s="36"/>
      <c r="S165" s="37" t="str">
        <f t="shared" si="22"/>
        <v/>
      </c>
      <c r="T165" s="38" t="str">
        <f t="shared" si="23"/>
        <v/>
      </c>
      <c r="U165" s="42"/>
      <c r="V165" s="40"/>
      <c r="W165" s="41">
        <f t="shared" si="24"/>
        <v>0</v>
      </c>
      <c r="X165" s="41">
        <f t="shared" si="25"/>
        <v>0</v>
      </c>
      <c r="Y165" s="41"/>
      <c r="Z165" s="41"/>
      <c r="AA165" s="25">
        <f t="shared" si="26"/>
        <v>0</v>
      </c>
      <c r="AB165" s="45"/>
      <c r="AC165" s="45"/>
      <c r="AD165" s="47"/>
    </row>
    <row r="166" s="2" customFormat="1" spans="1:30">
      <c r="A166" s="8">
        <f t="shared" si="18"/>
        <v>165</v>
      </c>
      <c r="B166" s="12"/>
      <c r="C166" s="10"/>
      <c r="D166" s="10"/>
      <c r="E166" s="14"/>
      <c r="F166" s="10" t="e">
        <f>VLOOKUP(E166,[1]零件成本9.1!$B$2:$D$11324,3,0)</f>
        <v>#N/A</v>
      </c>
      <c r="G166" s="15"/>
      <c r="H166" s="16"/>
      <c r="I166" s="11"/>
      <c r="J166" s="11" t="str">
        <f t="shared" si="19"/>
        <v/>
      </c>
      <c r="K166" s="14"/>
      <c r="L166" s="14"/>
      <c r="M166" s="25">
        <f t="shared" si="20"/>
        <v>0</v>
      </c>
      <c r="N166" s="26"/>
      <c r="O166" s="27"/>
      <c r="P166" s="28"/>
      <c r="Q166" s="35">
        <f t="shared" si="21"/>
        <v>0</v>
      </c>
      <c r="R166" s="36"/>
      <c r="S166" s="37" t="str">
        <f t="shared" si="22"/>
        <v/>
      </c>
      <c r="T166" s="38" t="str">
        <f t="shared" si="23"/>
        <v/>
      </c>
      <c r="U166" s="42"/>
      <c r="V166" s="40"/>
      <c r="W166" s="41">
        <f t="shared" si="24"/>
        <v>0</v>
      </c>
      <c r="X166" s="41">
        <f t="shared" si="25"/>
        <v>0</v>
      </c>
      <c r="Y166" s="41"/>
      <c r="Z166" s="41"/>
      <c r="AA166" s="25">
        <f t="shared" si="26"/>
        <v>0</v>
      </c>
      <c r="AB166" s="45"/>
      <c r="AC166" s="45"/>
      <c r="AD166" s="47"/>
    </row>
    <row r="167" s="2" customFormat="1" spans="1:30">
      <c r="A167" s="8">
        <f t="shared" si="18"/>
        <v>166</v>
      </c>
      <c r="B167" s="12"/>
      <c r="C167" s="10"/>
      <c r="D167" s="10"/>
      <c r="E167" s="14"/>
      <c r="F167" s="10" t="e">
        <f>VLOOKUP(E167,[1]零件成本9.1!$B$2:$D$11324,3,0)</f>
        <v>#N/A</v>
      </c>
      <c r="G167" s="15"/>
      <c r="H167" s="16"/>
      <c r="I167" s="11"/>
      <c r="J167" s="11" t="str">
        <f t="shared" si="19"/>
        <v/>
      </c>
      <c r="K167" s="14"/>
      <c r="L167" s="14"/>
      <c r="M167" s="25">
        <f t="shared" si="20"/>
        <v>0</v>
      </c>
      <c r="N167" s="26"/>
      <c r="O167" s="27"/>
      <c r="P167" s="28"/>
      <c r="Q167" s="35">
        <f t="shared" si="21"/>
        <v>0</v>
      </c>
      <c r="R167" s="36"/>
      <c r="S167" s="37" t="str">
        <f t="shared" si="22"/>
        <v/>
      </c>
      <c r="T167" s="38" t="str">
        <f t="shared" si="23"/>
        <v/>
      </c>
      <c r="U167" s="42"/>
      <c r="V167" s="40"/>
      <c r="W167" s="41">
        <f t="shared" si="24"/>
        <v>0</v>
      </c>
      <c r="X167" s="41">
        <f t="shared" si="25"/>
        <v>0</v>
      </c>
      <c r="Y167" s="41"/>
      <c r="Z167" s="41"/>
      <c r="AA167" s="25">
        <f t="shared" si="26"/>
        <v>0</v>
      </c>
      <c r="AB167" s="45"/>
      <c r="AC167" s="45"/>
      <c r="AD167" s="47"/>
    </row>
    <row r="168" s="2" customFormat="1" spans="1:30">
      <c r="A168" s="8">
        <f t="shared" si="18"/>
        <v>167</v>
      </c>
      <c r="B168" s="12"/>
      <c r="C168" s="10"/>
      <c r="D168" s="10"/>
      <c r="E168" s="14"/>
      <c r="F168" s="10" t="e">
        <f>VLOOKUP(E168,[1]零件成本9.1!$B$2:$D$11324,3,0)</f>
        <v>#N/A</v>
      </c>
      <c r="G168" s="15"/>
      <c r="H168" s="16"/>
      <c r="I168" s="11"/>
      <c r="J168" s="11" t="str">
        <f t="shared" si="19"/>
        <v/>
      </c>
      <c r="K168" s="14"/>
      <c r="L168" s="14"/>
      <c r="M168" s="25">
        <f t="shared" si="20"/>
        <v>0</v>
      </c>
      <c r="N168" s="26"/>
      <c r="O168" s="27"/>
      <c r="P168" s="28"/>
      <c r="Q168" s="35">
        <f t="shared" si="21"/>
        <v>0</v>
      </c>
      <c r="R168" s="36"/>
      <c r="S168" s="37" t="str">
        <f t="shared" si="22"/>
        <v/>
      </c>
      <c r="T168" s="38" t="str">
        <f t="shared" si="23"/>
        <v/>
      </c>
      <c r="U168" s="42"/>
      <c r="V168" s="40"/>
      <c r="W168" s="41">
        <f t="shared" si="24"/>
        <v>0</v>
      </c>
      <c r="X168" s="41">
        <f t="shared" si="25"/>
        <v>0</v>
      </c>
      <c r="Y168" s="41"/>
      <c r="Z168" s="41"/>
      <c r="AA168" s="25">
        <f t="shared" si="26"/>
        <v>0</v>
      </c>
      <c r="AB168" s="45"/>
      <c r="AC168" s="45"/>
      <c r="AD168" s="47"/>
    </row>
    <row r="169" s="2" customFormat="1" spans="1:30">
      <c r="A169" s="8">
        <f t="shared" si="18"/>
        <v>168</v>
      </c>
      <c r="B169" s="12"/>
      <c r="C169" s="10"/>
      <c r="D169" s="10"/>
      <c r="E169" s="14"/>
      <c r="F169" s="10" t="e">
        <f>VLOOKUP(E169,[1]零件成本9.1!$B$2:$D$11324,3,0)</f>
        <v>#N/A</v>
      </c>
      <c r="G169" s="15"/>
      <c r="H169" s="16"/>
      <c r="I169" s="11"/>
      <c r="J169" s="11" t="str">
        <f t="shared" si="19"/>
        <v/>
      </c>
      <c r="K169" s="14"/>
      <c r="L169" s="14"/>
      <c r="M169" s="25">
        <f t="shared" si="20"/>
        <v>0</v>
      </c>
      <c r="N169" s="26"/>
      <c r="O169" s="27"/>
      <c r="P169" s="28"/>
      <c r="Q169" s="35">
        <f t="shared" si="21"/>
        <v>0</v>
      </c>
      <c r="R169" s="36"/>
      <c r="S169" s="37" t="str">
        <f t="shared" si="22"/>
        <v/>
      </c>
      <c r="T169" s="38" t="str">
        <f t="shared" si="23"/>
        <v/>
      </c>
      <c r="U169" s="42"/>
      <c r="V169" s="40"/>
      <c r="W169" s="41">
        <f t="shared" si="24"/>
        <v>0</v>
      </c>
      <c r="X169" s="41">
        <f t="shared" si="25"/>
        <v>0</v>
      </c>
      <c r="Y169" s="41"/>
      <c r="Z169" s="41"/>
      <c r="AA169" s="25">
        <f t="shared" si="26"/>
        <v>0</v>
      </c>
      <c r="AB169" s="45"/>
      <c r="AC169" s="45"/>
      <c r="AD169" s="47"/>
    </row>
    <row r="170" s="2" customFormat="1" spans="1:30">
      <c r="A170" s="8">
        <f t="shared" si="18"/>
        <v>169</v>
      </c>
      <c r="B170" s="12"/>
      <c r="C170" s="10"/>
      <c r="D170" s="10"/>
      <c r="E170" s="14"/>
      <c r="F170" s="10" t="e">
        <f>VLOOKUP(E170,[1]零件成本9.1!$B$2:$D$11324,3,0)</f>
        <v>#N/A</v>
      </c>
      <c r="G170" s="15"/>
      <c r="H170" s="16"/>
      <c r="I170" s="11"/>
      <c r="J170" s="11" t="str">
        <f t="shared" si="19"/>
        <v/>
      </c>
      <c r="K170" s="14"/>
      <c r="L170" s="14"/>
      <c r="M170" s="25">
        <f t="shared" si="20"/>
        <v>0</v>
      </c>
      <c r="N170" s="26"/>
      <c r="O170" s="27"/>
      <c r="P170" s="28"/>
      <c r="Q170" s="35">
        <f t="shared" si="21"/>
        <v>0</v>
      </c>
      <c r="R170" s="36"/>
      <c r="S170" s="37" t="str">
        <f t="shared" si="22"/>
        <v/>
      </c>
      <c r="T170" s="38" t="str">
        <f t="shared" si="23"/>
        <v/>
      </c>
      <c r="U170" s="42"/>
      <c r="V170" s="40"/>
      <c r="W170" s="41">
        <f t="shared" si="24"/>
        <v>0</v>
      </c>
      <c r="X170" s="41">
        <f t="shared" si="25"/>
        <v>0</v>
      </c>
      <c r="Y170" s="41"/>
      <c r="Z170" s="41"/>
      <c r="AA170" s="25">
        <f t="shared" si="26"/>
        <v>0</v>
      </c>
      <c r="AB170" s="45"/>
      <c r="AC170" s="45"/>
      <c r="AD170" s="47"/>
    </row>
    <row r="171" s="2" customFormat="1" spans="1:30">
      <c r="A171" s="8">
        <f t="shared" si="18"/>
        <v>170</v>
      </c>
      <c r="B171" s="12"/>
      <c r="C171" s="10"/>
      <c r="D171" s="10"/>
      <c r="E171" s="14"/>
      <c r="F171" s="10" t="e">
        <f>VLOOKUP(E171,[1]零件成本9.1!$B$2:$D$11324,3,0)</f>
        <v>#N/A</v>
      </c>
      <c r="G171" s="15"/>
      <c r="H171" s="16"/>
      <c r="I171" s="11"/>
      <c r="J171" s="11" t="str">
        <f t="shared" si="19"/>
        <v/>
      </c>
      <c r="K171" s="14"/>
      <c r="L171" s="14"/>
      <c r="M171" s="25">
        <f t="shared" si="20"/>
        <v>0</v>
      </c>
      <c r="N171" s="26"/>
      <c r="O171" s="27"/>
      <c r="P171" s="28"/>
      <c r="Q171" s="35">
        <f t="shared" si="21"/>
        <v>0</v>
      </c>
      <c r="R171" s="36"/>
      <c r="S171" s="37" t="str">
        <f t="shared" si="22"/>
        <v/>
      </c>
      <c r="T171" s="38" t="str">
        <f t="shared" si="23"/>
        <v/>
      </c>
      <c r="U171" s="42"/>
      <c r="V171" s="40"/>
      <c r="W171" s="41">
        <f t="shared" si="24"/>
        <v>0</v>
      </c>
      <c r="X171" s="41">
        <f t="shared" si="25"/>
        <v>0</v>
      </c>
      <c r="Y171" s="41"/>
      <c r="Z171" s="41"/>
      <c r="AA171" s="25">
        <f t="shared" si="26"/>
        <v>0</v>
      </c>
      <c r="AB171" s="45"/>
      <c r="AC171" s="45"/>
      <c r="AD171" s="47"/>
    </row>
    <row r="172" s="2" customFormat="1" spans="1:30">
      <c r="A172" s="8">
        <f t="shared" si="18"/>
        <v>171</v>
      </c>
      <c r="B172" s="12"/>
      <c r="C172" s="10"/>
      <c r="D172" s="10"/>
      <c r="E172" s="14"/>
      <c r="F172" s="10" t="e">
        <f>VLOOKUP(E172,[1]零件成本9.1!$B$2:$D$11324,3,0)</f>
        <v>#N/A</v>
      </c>
      <c r="G172" s="15"/>
      <c r="H172" s="16"/>
      <c r="I172" s="11"/>
      <c r="J172" s="11" t="str">
        <f t="shared" si="19"/>
        <v/>
      </c>
      <c r="K172" s="14"/>
      <c r="L172" s="14"/>
      <c r="M172" s="25">
        <f t="shared" si="20"/>
        <v>0</v>
      </c>
      <c r="N172" s="26"/>
      <c r="O172" s="27"/>
      <c r="P172" s="28"/>
      <c r="Q172" s="35">
        <f t="shared" si="21"/>
        <v>0</v>
      </c>
      <c r="R172" s="36"/>
      <c r="S172" s="37" t="str">
        <f t="shared" si="22"/>
        <v/>
      </c>
      <c r="T172" s="38" t="str">
        <f t="shared" si="23"/>
        <v/>
      </c>
      <c r="U172" s="42"/>
      <c r="V172" s="40"/>
      <c r="W172" s="41">
        <f t="shared" si="24"/>
        <v>0</v>
      </c>
      <c r="X172" s="41">
        <f t="shared" si="25"/>
        <v>0</v>
      </c>
      <c r="Y172" s="41"/>
      <c r="Z172" s="41"/>
      <c r="AA172" s="25">
        <f t="shared" si="26"/>
        <v>0</v>
      </c>
      <c r="AB172" s="45"/>
      <c r="AC172" s="45"/>
      <c r="AD172" s="47"/>
    </row>
    <row r="173" s="2" customFormat="1" spans="1:30">
      <c r="A173" s="8">
        <f t="shared" si="18"/>
        <v>172</v>
      </c>
      <c r="B173" s="12"/>
      <c r="C173" s="10"/>
      <c r="D173" s="10"/>
      <c r="E173" s="14"/>
      <c r="F173" s="10" t="e">
        <f>VLOOKUP(E173,[1]零件成本9.1!$B$2:$D$11324,3,0)</f>
        <v>#N/A</v>
      </c>
      <c r="G173" s="15"/>
      <c r="H173" s="16"/>
      <c r="I173" s="11"/>
      <c r="J173" s="11" t="str">
        <f t="shared" si="19"/>
        <v/>
      </c>
      <c r="K173" s="14"/>
      <c r="L173" s="14"/>
      <c r="M173" s="25">
        <f t="shared" si="20"/>
        <v>0</v>
      </c>
      <c r="N173" s="26"/>
      <c r="O173" s="27"/>
      <c r="P173" s="28"/>
      <c r="Q173" s="35">
        <f t="shared" si="21"/>
        <v>0</v>
      </c>
      <c r="R173" s="36"/>
      <c r="S173" s="37" t="str">
        <f t="shared" si="22"/>
        <v/>
      </c>
      <c r="T173" s="38" t="str">
        <f t="shared" si="23"/>
        <v/>
      </c>
      <c r="U173" s="42"/>
      <c r="V173" s="40"/>
      <c r="W173" s="41">
        <f t="shared" si="24"/>
        <v>0</v>
      </c>
      <c r="X173" s="41">
        <f t="shared" si="25"/>
        <v>0</v>
      </c>
      <c r="Y173" s="41"/>
      <c r="Z173" s="41"/>
      <c r="AA173" s="25">
        <f t="shared" si="26"/>
        <v>0</v>
      </c>
      <c r="AB173" s="45"/>
      <c r="AC173" s="45"/>
      <c r="AD173" s="47"/>
    </row>
    <row r="174" s="2" customFormat="1" spans="1:30">
      <c r="A174" s="8">
        <f t="shared" si="18"/>
        <v>173</v>
      </c>
      <c r="B174" s="12"/>
      <c r="C174" s="10"/>
      <c r="D174" s="10"/>
      <c r="E174" s="14"/>
      <c r="F174" s="10" t="e">
        <f>VLOOKUP(E174,[1]零件成本9.1!$B$2:$D$11324,3,0)</f>
        <v>#N/A</v>
      </c>
      <c r="G174" s="15"/>
      <c r="H174" s="16"/>
      <c r="I174" s="11"/>
      <c r="J174" s="11" t="str">
        <f t="shared" si="19"/>
        <v/>
      </c>
      <c r="K174" s="14"/>
      <c r="L174" s="14"/>
      <c r="M174" s="25">
        <f t="shared" si="20"/>
        <v>0</v>
      </c>
      <c r="N174" s="26"/>
      <c r="O174" s="27"/>
      <c r="P174" s="28"/>
      <c r="Q174" s="35">
        <f t="shared" si="21"/>
        <v>0</v>
      </c>
      <c r="R174" s="36"/>
      <c r="S174" s="37" t="str">
        <f t="shared" si="22"/>
        <v/>
      </c>
      <c r="T174" s="38" t="str">
        <f t="shared" si="23"/>
        <v/>
      </c>
      <c r="U174" s="42"/>
      <c r="V174" s="40"/>
      <c r="W174" s="41">
        <f t="shared" si="24"/>
        <v>0</v>
      </c>
      <c r="X174" s="41">
        <f t="shared" si="25"/>
        <v>0</v>
      </c>
      <c r="Y174" s="41"/>
      <c r="Z174" s="41"/>
      <c r="AA174" s="25">
        <f t="shared" si="26"/>
        <v>0</v>
      </c>
      <c r="AB174" s="45"/>
      <c r="AC174" s="45"/>
      <c r="AD174" s="47"/>
    </row>
    <row r="175" s="2" customFormat="1" spans="1:30">
      <c r="A175" s="8">
        <f t="shared" si="18"/>
        <v>174</v>
      </c>
      <c r="B175" s="12"/>
      <c r="C175" s="10"/>
      <c r="D175" s="10"/>
      <c r="E175" s="14"/>
      <c r="F175" s="10" t="e">
        <f>VLOOKUP(E175,[1]零件成本9.1!$B$2:$D$11324,3,0)</f>
        <v>#N/A</v>
      </c>
      <c r="G175" s="15"/>
      <c r="H175" s="16"/>
      <c r="I175" s="11"/>
      <c r="J175" s="11" t="str">
        <f t="shared" si="19"/>
        <v/>
      </c>
      <c r="K175" s="14"/>
      <c r="L175" s="14"/>
      <c r="M175" s="25">
        <f t="shared" si="20"/>
        <v>0</v>
      </c>
      <c r="N175" s="26"/>
      <c r="O175" s="27"/>
      <c r="P175" s="28"/>
      <c r="Q175" s="35">
        <f t="shared" si="21"/>
        <v>0</v>
      </c>
      <c r="R175" s="36"/>
      <c r="S175" s="37" t="str">
        <f t="shared" si="22"/>
        <v/>
      </c>
      <c r="T175" s="38" t="str">
        <f t="shared" si="23"/>
        <v/>
      </c>
      <c r="U175" s="42"/>
      <c r="V175" s="40"/>
      <c r="W175" s="41">
        <f t="shared" si="24"/>
        <v>0</v>
      </c>
      <c r="X175" s="41">
        <f t="shared" si="25"/>
        <v>0</v>
      </c>
      <c r="Y175" s="41"/>
      <c r="Z175" s="41"/>
      <c r="AA175" s="25">
        <f t="shared" si="26"/>
        <v>0</v>
      </c>
      <c r="AB175" s="45"/>
      <c r="AC175" s="45"/>
      <c r="AD175" s="47"/>
    </row>
    <row r="176" s="2" customFormat="1" spans="1:30">
      <c r="A176" s="8">
        <f t="shared" si="18"/>
        <v>175</v>
      </c>
      <c r="B176" s="12"/>
      <c r="C176" s="10"/>
      <c r="D176" s="10"/>
      <c r="E176" s="14"/>
      <c r="F176" s="10" t="e">
        <f>VLOOKUP(E176,[1]零件成本9.1!$B$2:$D$11324,3,0)</f>
        <v>#N/A</v>
      </c>
      <c r="G176" s="15"/>
      <c r="H176" s="16"/>
      <c r="I176" s="11"/>
      <c r="J176" s="11" t="str">
        <f t="shared" si="19"/>
        <v/>
      </c>
      <c r="K176" s="14"/>
      <c r="L176" s="14"/>
      <c r="M176" s="25">
        <f t="shared" si="20"/>
        <v>0</v>
      </c>
      <c r="N176" s="26"/>
      <c r="O176" s="27"/>
      <c r="P176" s="28"/>
      <c r="Q176" s="35">
        <f t="shared" si="21"/>
        <v>0</v>
      </c>
      <c r="R176" s="36"/>
      <c r="S176" s="37" t="str">
        <f t="shared" si="22"/>
        <v/>
      </c>
      <c r="T176" s="38" t="str">
        <f t="shared" si="23"/>
        <v/>
      </c>
      <c r="U176" s="42"/>
      <c r="V176" s="40"/>
      <c r="W176" s="41">
        <f t="shared" si="24"/>
        <v>0</v>
      </c>
      <c r="X176" s="41">
        <f t="shared" si="25"/>
        <v>0</v>
      </c>
      <c r="Y176" s="41"/>
      <c r="Z176" s="41"/>
      <c r="AA176" s="25">
        <f t="shared" si="26"/>
        <v>0</v>
      </c>
      <c r="AB176" s="45"/>
      <c r="AC176" s="45"/>
      <c r="AD176" s="47"/>
    </row>
    <row r="177" s="2" customFormat="1" spans="1:30">
      <c r="A177" s="8">
        <f t="shared" si="18"/>
        <v>176</v>
      </c>
      <c r="B177" s="12"/>
      <c r="C177" s="10"/>
      <c r="D177" s="10"/>
      <c r="E177" s="14"/>
      <c r="F177" s="10" t="e">
        <f>VLOOKUP(E177,[1]零件成本9.1!$B$2:$D$11324,3,0)</f>
        <v>#N/A</v>
      </c>
      <c r="G177" s="15"/>
      <c r="H177" s="16"/>
      <c r="I177" s="11"/>
      <c r="J177" s="11" t="str">
        <f t="shared" si="19"/>
        <v/>
      </c>
      <c r="K177" s="14"/>
      <c r="L177" s="14"/>
      <c r="M177" s="25">
        <f t="shared" si="20"/>
        <v>0</v>
      </c>
      <c r="N177" s="26"/>
      <c r="O177" s="27"/>
      <c r="P177" s="28"/>
      <c r="Q177" s="35">
        <f t="shared" si="21"/>
        <v>0</v>
      </c>
      <c r="R177" s="36"/>
      <c r="S177" s="37" t="str">
        <f t="shared" si="22"/>
        <v/>
      </c>
      <c r="T177" s="38" t="str">
        <f t="shared" si="23"/>
        <v/>
      </c>
      <c r="U177" s="42"/>
      <c r="V177" s="40"/>
      <c r="W177" s="41">
        <f t="shared" si="24"/>
        <v>0</v>
      </c>
      <c r="X177" s="41">
        <f t="shared" si="25"/>
        <v>0</v>
      </c>
      <c r="Y177" s="41"/>
      <c r="Z177" s="41"/>
      <c r="AA177" s="25">
        <f t="shared" si="26"/>
        <v>0</v>
      </c>
      <c r="AB177" s="45"/>
      <c r="AC177" s="45"/>
      <c r="AD177" s="47"/>
    </row>
    <row r="178" s="2" customFormat="1" spans="1:30">
      <c r="A178" s="8">
        <f t="shared" si="18"/>
        <v>177</v>
      </c>
      <c r="B178" s="12"/>
      <c r="C178" s="10"/>
      <c r="D178" s="10"/>
      <c r="E178" s="14"/>
      <c r="F178" s="10" t="e">
        <f>VLOOKUP(E178,[1]零件成本9.1!$B$2:$D$11324,3,0)</f>
        <v>#N/A</v>
      </c>
      <c r="G178" s="15"/>
      <c r="H178" s="16"/>
      <c r="I178" s="11"/>
      <c r="J178" s="11" t="str">
        <f t="shared" si="19"/>
        <v/>
      </c>
      <c r="K178" s="14"/>
      <c r="L178" s="14"/>
      <c r="M178" s="25">
        <f t="shared" si="20"/>
        <v>0</v>
      </c>
      <c r="N178" s="26"/>
      <c r="O178" s="27"/>
      <c r="P178" s="28"/>
      <c r="Q178" s="35">
        <f t="shared" si="21"/>
        <v>0</v>
      </c>
      <c r="R178" s="36"/>
      <c r="S178" s="37" t="str">
        <f t="shared" si="22"/>
        <v/>
      </c>
      <c r="T178" s="38" t="str">
        <f t="shared" si="23"/>
        <v/>
      </c>
      <c r="U178" s="42"/>
      <c r="V178" s="40"/>
      <c r="W178" s="41">
        <f t="shared" si="24"/>
        <v>0</v>
      </c>
      <c r="X178" s="41">
        <f t="shared" si="25"/>
        <v>0</v>
      </c>
      <c r="Y178" s="41"/>
      <c r="Z178" s="41"/>
      <c r="AA178" s="25">
        <f t="shared" si="26"/>
        <v>0</v>
      </c>
      <c r="AB178" s="45"/>
      <c r="AC178" s="45"/>
      <c r="AD178" s="47"/>
    </row>
    <row r="179" s="2" customFormat="1" spans="1:30">
      <c r="A179" s="8">
        <f t="shared" si="18"/>
        <v>178</v>
      </c>
      <c r="B179" s="12"/>
      <c r="C179" s="10"/>
      <c r="D179" s="10"/>
      <c r="E179" s="14"/>
      <c r="F179" s="10" t="e">
        <f>VLOOKUP(E179,[1]零件成本9.1!$B$2:$D$11324,3,0)</f>
        <v>#N/A</v>
      </c>
      <c r="G179" s="15"/>
      <c r="H179" s="16"/>
      <c r="I179" s="11"/>
      <c r="J179" s="11" t="str">
        <f t="shared" si="19"/>
        <v/>
      </c>
      <c r="K179" s="14"/>
      <c r="L179" s="14"/>
      <c r="M179" s="25">
        <f t="shared" si="20"/>
        <v>0</v>
      </c>
      <c r="N179" s="26"/>
      <c r="O179" s="27"/>
      <c r="P179" s="28"/>
      <c r="Q179" s="35">
        <f t="shared" si="21"/>
        <v>0</v>
      </c>
      <c r="R179" s="36"/>
      <c r="S179" s="37" t="str">
        <f t="shared" si="22"/>
        <v/>
      </c>
      <c r="T179" s="38" t="str">
        <f t="shared" si="23"/>
        <v/>
      </c>
      <c r="U179" s="42"/>
      <c r="V179" s="40"/>
      <c r="W179" s="41">
        <f t="shared" si="24"/>
        <v>0</v>
      </c>
      <c r="X179" s="41">
        <f t="shared" si="25"/>
        <v>0</v>
      </c>
      <c r="Y179" s="41"/>
      <c r="Z179" s="41"/>
      <c r="AA179" s="25">
        <f t="shared" si="26"/>
        <v>0</v>
      </c>
      <c r="AB179" s="45"/>
      <c r="AC179" s="45"/>
      <c r="AD179" s="47"/>
    </row>
    <row r="180" s="2" customFormat="1" spans="1:30">
      <c r="A180" s="8">
        <f t="shared" si="18"/>
        <v>179</v>
      </c>
      <c r="B180" s="12"/>
      <c r="C180" s="10"/>
      <c r="D180" s="10"/>
      <c r="E180" s="14"/>
      <c r="F180" s="10" t="e">
        <f>VLOOKUP(E180,[1]零件成本9.1!$B$2:$D$11324,3,0)</f>
        <v>#N/A</v>
      </c>
      <c r="G180" s="15"/>
      <c r="H180" s="16"/>
      <c r="I180" s="11"/>
      <c r="J180" s="11" t="str">
        <f t="shared" si="19"/>
        <v/>
      </c>
      <c r="K180" s="14"/>
      <c r="L180" s="14"/>
      <c r="M180" s="25">
        <f t="shared" si="20"/>
        <v>0</v>
      </c>
      <c r="N180" s="26"/>
      <c r="O180" s="27"/>
      <c r="P180" s="28"/>
      <c r="Q180" s="35">
        <f t="shared" si="21"/>
        <v>0</v>
      </c>
      <c r="R180" s="36"/>
      <c r="S180" s="37" t="str">
        <f t="shared" si="22"/>
        <v/>
      </c>
      <c r="T180" s="38" t="str">
        <f t="shared" si="23"/>
        <v/>
      </c>
      <c r="U180" s="42"/>
      <c r="V180" s="40"/>
      <c r="W180" s="41">
        <f t="shared" si="24"/>
        <v>0</v>
      </c>
      <c r="X180" s="41">
        <f t="shared" si="25"/>
        <v>0</v>
      </c>
      <c r="Y180" s="41"/>
      <c r="Z180" s="41"/>
      <c r="AA180" s="25">
        <f t="shared" si="26"/>
        <v>0</v>
      </c>
      <c r="AB180" s="45"/>
      <c r="AC180" s="45"/>
      <c r="AD180" s="47"/>
    </row>
    <row r="181" s="2" customFormat="1" spans="1:30">
      <c r="A181" s="8">
        <f t="shared" si="18"/>
        <v>180</v>
      </c>
      <c r="B181" s="12"/>
      <c r="C181" s="10"/>
      <c r="D181" s="10"/>
      <c r="E181" s="14"/>
      <c r="F181" s="10" t="e">
        <f>VLOOKUP(E181,[1]零件成本9.1!$B$2:$D$11324,3,0)</f>
        <v>#N/A</v>
      </c>
      <c r="G181" s="15"/>
      <c r="H181" s="16"/>
      <c r="I181" s="11"/>
      <c r="J181" s="11" t="str">
        <f t="shared" si="19"/>
        <v/>
      </c>
      <c r="K181" s="14"/>
      <c r="L181" s="14"/>
      <c r="M181" s="25">
        <f t="shared" si="20"/>
        <v>0</v>
      </c>
      <c r="N181" s="26"/>
      <c r="O181" s="27"/>
      <c r="P181" s="28"/>
      <c r="Q181" s="35">
        <f t="shared" si="21"/>
        <v>0</v>
      </c>
      <c r="R181" s="36"/>
      <c r="S181" s="37" t="str">
        <f t="shared" si="22"/>
        <v/>
      </c>
      <c r="T181" s="38" t="str">
        <f t="shared" si="23"/>
        <v/>
      </c>
      <c r="U181" s="42"/>
      <c r="V181" s="40"/>
      <c r="W181" s="41">
        <f t="shared" si="24"/>
        <v>0</v>
      </c>
      <c r="X181" s="41">
        <f t="shared" si="25"/>
        <v>0</v>
      </c>
      <c r="Y181" s="41"/>
      <c r="Z181" s="41"/>
      <c r="AA181" s="25">
        <f t="shared" si="26"/>
        <v>0</v>
      </c>
      <c r="AB181" s="45"/>
      <c r="AC181" s="45"/>
      <c r="AD181" s="47"/>
    </row>
    <row r="182" s="2" customFormat="1" spans="1:30">
      <c r="A182" s="8">
        <f t="shared" si="18"/>
        <v>181</v>
      </c>
      <c r="B182" s="12"/>
      <c r="C182" s="10"/>
      <c r="D182" s="10"/>
      <c r="E182" s="14"/>
      <c r="F182" s="10" t="e">
        <f>VLOOKUP(E182,[1]零件成本9.1!$B$2:$D$11324,3,0)</f>
        <v>#N/A</v>
      </c>
      <c r="G182" s="15"/>
      <c r="H182" s="16"/>
      <c r="I182" s="11"/>
      <c r="J182" s="11" t="str">
        <f t="shared" si="19"/>
        <v/>
      </c>
      <c r="K182" s="14"/>
      <c r="L182" s="14"/>
      <c r="M182" s="25">
        <f t="shared" si="20"/>
        <v>0</v>
      </c>
      <c r="N182" s="26"/>
      <c r="O182" s="27"/>
      <c r="P182" s="28"/>
      <c r="Q182" s="35">
        <f t="shared" si="21"/>
        <v>0</v>
      </c>
      <c r="R182" s="36"/>
      <c r="S182" s="37" t="str">
        <f t="shared" si="22"/>
        <v/>
      </c>
      <c r="T182" s="38" t="str">
        <f t="shared" si="23"/>
        <v/>
      </c>
      <c r="U182" s="42"/>
      <c r="V182" s="40"/>
      <c r="W182" s="41">
        <f t="shared" si="24"/>
        <v>0</v>
      </c>
      <c r="X182" s="41">
        <f t="shared" si="25"/>
        <v>0</v>
      </c>
      <c r="Y182" s="41"/>
      <c r="Z182" s="41"/>
      <c r="AA182" s="25">
        <f t="shared" si="26"/>
        <v>0</v>
      </c>
      <c r="AB182" s="45"/>
      <c r="AC182" s="45"/>
      <c r="AD182" s="47"/>
    </row>
    <row r="183" s="2" customFormat="1" spans="1:30">
      <c r="A183" s="8">
        <f t="shared" si="18"/>
        <v>182</v>
      </c>
      <c r="B183" s="12"/>
      <c r="C183" s="10"/>
      <c r="D183" s="10"/>
      <c r="E183" s="14"/>
      <c r="F183" s="10" t="e">
        <f>VLOOKUP(E183,[1]零件成本9.1!$B$2:$D$11324,3,0)</f>
        <v>#N/A</v>
      </c>
      <c r="G183" s="15"/>
      <c r="H183" s="16"/>
      <c r="I183" s="11"/>
      <c r="J183" s="11" t="str">
        <f t="shared" si="19"/>
        <v/>
      </c>
      <c r="K183" s="14"/>
      <c r="L183" s="14"/>
      <c r="M183" s="25">
        <f t="shared" si="20"/>
        <v>0</v>
      </c>
      <c r="N183" s="26"/>
      <c r="O183" s="27"/>
      <c r="P183" s="28"/>
      <c r="Q183" s="35">
        <f t="shared" si="21"/>
        <v>0</v>
      </c>
      <c r="R183" s="36"/>
      <c r="S183" s="37" t="str">
        <f t="shared" si="22"/>
        <v/>
      </c>
      <c r="T183" s="38" t="str">
        <f t="shared" si="23"/>
        <v/>
      </c>
      <c r="U183" s="42"/>
      <c r="V183" s="40"/>
      <c r="W183" s="41">
        <f t="shared" si="24"/>
        <v>0</v>
      </c>
      <c r="X183" s="41">
        <f t="shared" si="25"/>
        <v>0</v>
      </c>
      <c r="Y183" s="41"/>
      <c r="Z183" s="41"/>
      <c r="AA183" s="25">
        <f t="shared" si="26"/>
        <v>0</v>
      </c>
      <c r="AB183" s="45"/>
      <c r="AC183" s="45"/>
      <c r="AD183" s="47"/>
    </row>
    <row r="184" s="2" customFormat="1" spans="1:30">
      <c r="A184" s="8">
        <f t="shared" si="18"/>
        <v>183</v>
      </c>
      <c r="B184" s="12"/>
      <c r="C184" s="10"/>
      <c r="D184" s="10"/>
      <c r="E184" s="14"/>
      <c r="F184" s="10" t="e">
        <f>VLOOKUP(E184,[1]零件成本9.1!$B$2:$D$11324,3,0)</f>
        <v>#N/A</v>
      </c>
      <c r="G184" s="15"/>
      <c r="H184" s="16"/>
      <c r="I184" s="11"/>
      <c r="J184" s="11" t="str">
        <f t="shared" si="19"/>
        <v/>
      </c>
      <c r="K184" s="14"/>
      <c r="L184" s="14"/>
      <c r="M184" s="25">
        <f t="shared" si="20"/>
        <v>0</v>
      </c>
      <c r="N184" s="26"/>
      <c r="O184" s="27"/>
      <c r="P184" s="28"/>
      <c r="Q184" s="35">
        <f t="shared" si="21"/>
        <v>0</v>
      </c>
      <c r="R184" s="36"/>
      <c r="S184" s="37" t="str">
        <f t="shared" si="22"/>
        <v/>
      </c>
      <c r="T184" s="38" t="str">
        <f t="shared" si="23"/>
        <v/>
      </c>
      <c r="U184" s="42"/>
      <c r="V184" s="40"/>
      <c r="W184" s="41">
        <f t="shared" si="24"/>
        <v>0</v>
      </c>
      <c r="X184" s="41">
        <f t="shared" si="25"/>
        <v>0</v>
      </c>
      <c r="Y184" s="41"/>
      <c r="Z184" s="41"/>
      <c r="AA184" s="25">
        <f t="shared" si="26"/>
        <v>0</v>
      </c>
      <c r="AB184" s="45"/>
      <c r="AC184" s="45"/>
      <c r="AD184" s="47"/>
    </row>
    <row r="185" s="2" customFormat="1" spans="1:30">
      <c r="A185" s="8">
        <f t="shared" si="18"/>
        <v>184</v>
      </c>
      <c r="B185" s="12"/>
      <c r="C185" s="10"/>
      <c r="D185" s="10"/>
      <c r="E185" s="14"/>
      <c r="F185" s="10" t="e">
        <f>VLOOKUP(E185,[1]零件成本9.1!$B$2:$D$11324,3,0)</f>
        <v>#N/A</v>
      </c>
      <c r="G185" s="15"/>
      <c r="H185" s="16"/>
      <c r="I185" s="11"/>
      <c r="J185" s="11" t="str">
        <f t="shared" si="19"/>
        <v/>
      </c>
      <c r="K185" s="14"/>
      <c r="L185" s="14"/>
      <c r="M185" s="25">
        <f t="shared" si="20"/>
        <v>0</v>
      </c>
      <c r="N185" s="26"/>
      <c r="O185" s="27"/>
      <c r="P185" s="28"/>
      <c r="Q185" s="35">
        <f t="shared" si="21"/>
        <v>0</v>
      </c>
      <c r="R185" s="36"/>
      <c r="S185" s="37" t="str">
        <f t="shared" si="22"/>
        <v/>
      </c>
      <c r="T185" s="38" t="str">
        <f t="shared" si="23"/>
        <v/>
      </c>
      <c r="U185" s="42"/>
      <c r="V185" s="40"/>
      <c r="W185" s="41">
        <f t="shared" si="24"/>
        <v>0</v>
      </c>
      <c r="X185" s="41">
        <f t="shared" si="25"/>
        <v>0</v>
      </c>
      <c r="Y185" s="41"/>
      <c r="Z185" s="41"/>
      <c r="AA185" s="25">
        <f t="shared" si="26"/>
        <v>0</v>
      </c>
      <c r="AB185" s="45"/>
      <c r="AC185" s="45"/>
      <c r="AD185" s="47"/>
    </row>
    <row r="186" s="2" customFormat="1" spans="1:30">
      <c r="A186" s="8">
        <f t="shared" si="18"/>
        <v>185</v>
      </c>
      <c r="B186" s="12"/>
      <c r="C186" s="10"/>
      <c r="D186" s="10"/>
      <c r="E186" s="14"/>
      <c r="F186" s="10" t="e">
        <f>VLOOKUP(E186,[1]零件成本9.1!$B$2:$D$11324,3,0)</f>
        <v>#N/A</v>
      </c>
      <c r="G186" s="15"/>
      <c r="H186" s="16"/>
      <c r="I186" s="11"/>
      <c r="J186" s="11" t="str">
        <f t="shared" si="19"/>
        <v/>
      </c>
      <c r="K186" s="14"/>
      <c r="L186" s="14"/>
      <c r="M186" s="25">
        <f t="shared" si="20"/>
        <v>0</v>
      </c>
      <c r="N186" s="26"/>
      <c r="O186" s="27"/>
      <c r="P186" s="28"/>
      <c r="Q186" s="35">
        <f t="shared" si="21"/>
        <v>0</v>
      </c>
      <c r="R186" s="36"/>
      <c r="S186" s="37" t="str">
        <f t="shared" si="22"/>
        <v/>
      </c>
      <c r="T186" s="38" t="str">
        <f t="shared" si="23"/>
        <v/>
      </c>
      <c r="U186" s="42"/>
      <c r="V186" s="40"/>
      <c r="W186" s="41">
        <f t="shared" si="24"/>
        <v>0</v>
      </c>
      <c r="X186" s="41">
        <f t="shared" si="25"/>
        <v>0</v>
      </c>
      <c r="Y186" s="41"/>
      <c r="Z186" s="41"/>
      <c r="AA186" s="25">
        <f t="shared" si="26"/>
        <v>0</v>
      </c>
      <c r="AB186" s="45"/>
      <c r="AC186" s="45"/>
      <c r="AD186" s="47"/>
    </row>
    <row r="187" s="2" customFormat="1" spans="1:30">
      <c r="A187" s="8">
        <f t="shared" si="18"/>
        <v>186</v>
      </c>
      <c r="B187" s="12"/>
      <c r="C187" s="10"/>
      <c r="D187" s="10"/>
      <c r="E187" s="14"/>
      <c r="F187" s="10" t="e">
        <f>VLOOKUP(E187,[1]零件成本9.1!$B$2:$D$11324,3,0)</f>
        <v>#N/A</v>
      </c>
      <c r="G187" s="15"/>
      <c r="H187" s="16"/>
      <c r="I187" s="11"/>
      <c r="J187" s="11" t="str">
        <f t="shared" si="19"/>
        <v/>
      </c>
      <c r="K187" s="14"/>
      <c r="L187" s="14"/>
      <c r="M187" s="25">
        <f t="shared" si="20"/>
        <v>0</v>
      </c>
      <c r="N187" s="26"/>
      <c r="O187" s="27"/>
      <c r="P187" s="28"/>
      <c r="Q187" s="35">
        <f t="shared" si="21"/>
        <v>0</v>
      </c>
      <c r="R187" s="36"/>
      <c r="S187" s="37" t="str">
        <f t="shared" si="22"/>
        <v/>
      </c>
      <c r="T187" s="38" t="str">
        <f t="shared" si="23"/>
        <v/>
      </c>
      <c r="U187" s="42"/>
      <c r="V187" s="40"/>
      <c r="W187" s="41">
        <f t="shared" si="24"/>
        <v>0</v>
      </c>
      <c r="X187" s="41">
        <f t="shared" si="25"/>
        <v>0</v>
      </c>
      <c r="Y187" s="41"/>
      <c r="Z187" s="41"/>
      <c r="AA187" s="25">
        <f t="shared" si="26"/>
        <v>0</v>
      </c>
      <c r="AB187" s="45"/>
      <c r="AC187" s="45"/>
      <c r="AD187" s="47"/>
    </row>
    <row r="188" s="2" customFormat="1" spans="1:30">
      <c r="A188" s="8">
        <f t="shared" si="18"/>
        <v>187</v>
      </c>
      <c r="B188" s="12"/>
      <c r="C188" s="10"/>
      <c r="D188" s="10"/>
      <c r="E188" s="14"/>
      <c r="F188" s="10" t="e">
        <f>VLOOKUP(E188,[1]零件成本9.1!$B$2:$D$11324,3,0)</f>
        <v>#N/A</v>
      </c>
      <c r="G188" s="15"/>
      <c r="H188" s="16"/>
      <c r="I188" s="11"/>
      <c r="J188" s="11" t="str">
        <f t="shared" si="19"/>
        <v/>
      </c>
      <c r="K188" s="14"/>
      <c r="L188" s="14"/>
      <c r="M188" s="25">
        <f t="shared" si="20"/>
        <v>0</v>
      </c>
      <c r="N188" s="26"/>
      <c r="O188" s="27"/>
      <c r="P188" s="28"/>
      <c r="Q188" s="35">
        <f t="shared" si="21"/>
        <v>0</v>
      </c>
      <c r="R188" s="36"/>
      <c r="S188" s="37" t="str">
        <f t="shared" si="22"/>
        <v/>
      </c>
      <c r="T188" s="38" t="str">
        <f t="shared" si="23"/>
        <v/>
      </c>
      <c r="U188" s="42"/>
      <c r="V188" s="40"/>
      <c r="W188" s="41">
        <f t="shared" si="24"/>
        <v>0</v>
      </c>
      <c r="X188" s="41">
        <f t="shared" si="25"/>
        <v>0</v>
      </c>
      <c r="Y188" s="41"/>
      <c r="Z188" s="41"/>
      <c r="AA188" s="25">
        <f t="shared" si="26"/>
        <v>0</v>
      </c>
      <c r="AB188" s="45"/>
      <c r="AC188" s="45"/>
      <c r="AD188" s="47"/>
    </row>
    <row r="189" s="2" customFormat="1" spans="1:30">
      <c r="A189" s="8">
        <f t="shared" si="18"/>
        <v>188</v>
      </c>
      <c r="B189" s="12"/>
      <c r="C189" s="10"/>
      <c r="D189" s="10"/>
      <c r="E189" s="14"/>
      <c r="F189" s="10" t="e">
        <f>VLOOKUP(E189,[1]零件成本9.1!$B$2:$D$11324,3,0)</f>
        <v>#N/A</v>
      </c>
      <c r="G189" s="15"/>
      <c r="H189" s="16"/>
      <c r="I189" s="11"/>
      <c r="J189" s="11" t="str">
        <f t="shared" si="19"/>
        <v/>
      </c>
      <c r="K189" s="14"/>
      <c r="L189" s="14"/>
      <c r="M189" s="25">
        <f t="shared" si="20"/>
        <v>0</v>
      </c>
      <c r="N189" s="26"/>
      <c r="O189" s="27"/>
      <c r="P189" s="28"/>
      <c r="Q189" s="35">
        <f t="shared" si="21"/>
        <v>0</v>
      </c>
      <c r="R189" s="36"/>
      <c r="S189" s="37" t="str">
        <f t="shared" si="22"/>
        <v/>
      </c>
      <c r="T189" s="38" t="str">
        <f t="shared" si="23"/>
        <v/>
      </c>
      <c r="U189" s="42"/>
      <c r="V189" s="40"/>
      <c r="W189" s="41">
        <f t="shared" si="24"/>
        <v>0</v>
      </c>
      <c r="X189" s="41">
        <f t="shared" si="25"/>
        <v>0</v>
      </c>
      <c r="Y189" s="41"/>
      <c r="Z189" s="41"/>
      <c r="AA189" s="25">
        <f t="shared" si="26"/>
        <v>0</v>
      </c>
      <c r="AB189" s="45"/>
      <c r="AC189" s="45"/>
      <c r="AD189" s="47"/>
    </row>
    <row r="190" s="2" customFormat="1" spans="1:30">
      <c r="A190" s="8">
        <f t="shared" si="18"/>
        <v>189</v>
      </c>
      <c r="B190" s="12"/>
      <c r="C190" s="10"/>
      <c r="D190" s="10"/>
      <c r="E190" s="14"/>
      <c r="F190" s="10" t="e">
        <f>VLOOKUP(E190,[1]零件成本9.1!$B$2:$D$11324,3,0)</f>
        <v>#N/A</v>
      </c>
      <c r="G190" s="15"/>
      <c r="H190" s="16"/>
      <c r="I190" s="11"/>
      <c r="J190" s="11" t="str">
        <f t="shared" si="19"/>
        <v/>
      </c>
      <c r="K190" s="14"/>
      <c r="L190" s="14"/>
      <c r="M190" s="25">
        <f t="shared" si="20"/>
        <v>0</v>
      </c>
      <c r="N190" s="26"/>
      <c r="O190" s="27"/>
      <c r="P190" s="28"/>
      <c r="Q190" s="35">
        <f t="shared" si="21"/>
        <v>0</v>
      </c>
      <c r="R190" s="36"/>
      <c r="S190" s="37" t="str">
        <f t="shared" si="22"/>
        <v/>
      </c>
      <c r="T190" s="38" t="str">
        <f t="shared" si="23"/>
        <v/>
      </c>
      <c r="U190" s="42"/>
      <c r="V190" s="40"/>
      <c r="W190" s="41">
        <f t="shared" si="24"/>
        <v>0</v>
      </c>
      <c r="X190" s="41">
        <f t="shared" si="25"/>
        <v>0</v>
      </c>
      <c r="Y190" s="41"/>
      <c r="Z190" s="41"/>
      <c r="AA190" s="25">
        <f t="shared" si="26"/>
        <v>0</v>
      </c>
      <c r="AB190" s="45"/>
      <c r="AC190" s="45"/>
      <c r="AD190" s="47"/>
    </row>
    <row r="191" s="2" customFormat="1" spans="1:30">
      <c r="A191" s="8">
        <f t="shared" si="18"/>
        <v>190</v>
      </c>
      <c r="B191" s="12"/>
      <c r="C191" s="10"/>
      <c r="D191" s="10"/>
      <c r="E191" s="14"/>
      <c r="F191" s="10" t="e">
        <f>VLOOKUP(E191,[1]零件成本9.1!$B$2:$D$11324,3,0)</f>
        <v>#N/A</v>
      </c>
      <c r="G191" s="15"/>
      <c r="H191" s="16"/>
      <c r="I191" s="11"/>
      <c r="J191" s="11" t="str">
        <f t="shared" si="19"/>
        <v/>
      </c>
      <c r="K191" s="14"/>
      <c r="L191" s="14"/>
      <c r="M191" s="25">
        <f t="shared" si="20"/>
        <v>0</v>
      </c>
      <c r="N191" s="26"/>
      <c r="O191" s="27"/>
      <c r="P191" s="28"/>
      <c r="Q191" s="35">
        <f t="shared" si="21"/>
        <v>0</v>
      </c>
      <c r="R191" s="36"/>
      <c r="S191" s="37" t="str">
        <f t="shared" si="22"/>
        <v/>
      </c>
      <c r="T191" s="38" t="str">
        <f t="shared" si="23"/>
        <v/>
      </c>
      <c r="U191" s="42"/>
      <c r="V191" s="40"/>
      <c r="W191" s="41">
        <f t="shared" si="24"/>
        <v>0</v>
      </c>
      <c r="X191" s="41">
        <f t="shared" si="25"/>
        <v>0</v>
      </c>
      <c r="Y191" s="41"/>
      <c r="Z191" s="41"/>
      <c r="AA191" s="25">
        <f t="shared" si="26"/>
        <v>0</v>
      </c>
      <c r="AB191" s="45"/>
      <c r="AC191" s="45"/>
      <c r="AD191" s="47"/>
    </row>
    <row r="192" s="2" customFormat="1" spans="1:30">
      <c r="A192" s="8">
        <f t="shared" si="18"/>
        <v>191</v>
      </c>
      <c r="B192" s="12"/>
      <c r="C192" s="10"/>
      <c r="D192" s="10"/>
      <c r="E192" s="14"/>
      <c r="F192" s="10" t="e">
        <f>VLOOKUP(E192,[1]零件成本9.1!$B$2:$D$11324,3,0)</f>
        <v>#N/A</v>
      </c>
      <c r="G192" s="15"/>
      <c r="H192" s="16"/>
      <c r="I192" s="11"/>
      <c r="J192" s="11" t="str">
        <f t="shared" si="19"/>
        <v/>
      </c>
      <c r="K192" s="14"/>
      <c r="L192" s="14"/>
      <c r="M192" s="25">
        <f t="shared" si="20"/>
        <v>0</v>
      </c>
      <c r="N192" s="26"/>
      <c r="O192" s="27"/>
      <c r="P192" s="28"/>
      <c r="Q192" s="35">
        <f t="shared" si="21"/>
        <v>0</v>
      </c>
      <c r="R192" s="36"/>
      <c r="S192" s="37" t="str">
        <f t="shared" si="22"/>
        <v/>
      </c>
      <c r="T192" s="38" t="str">
        <f t="shared" si="23"/>
        <v/>
      </c>
      <c r="U192" s="42"/>
      <c r="V192" s="40"/>
      <c r="W192" s="41">
        <f t="shared" si="24"/>
        <v>0</v>
      </c>
      <c r="X192" s="41">
        <f t="shared" si="25"/>
        <v>0</v>
      </c>
      <c r="Y192" s="41"/>
      <c r="Z192" s="41"/>
      <c r="AA192" s="25">
        <f t="shared" si="26"/>
        <v>0</v>
      </c>
      <c r="AB192" s="45"/>
      <c r="AC192" s="45"/>
      <c r="AD192" s="47"/>
    </row>
    <row r="193" s="2" customFormat="1" spans="1:30">
      <c r="A193" s="8">
        <f t="shared" si="18"/>
        <v>192</v>
      </c>
      <c r="B193" s="12"/>
      <c r="C193" s="10"/>
      <c r="D193" s="10"/>
      <c r="E193" s="14"/>
      <c r="F193" s="10" t="e">
        <f>VLOOKUP(E193,[1]零件成本9.1!$B$2:$D$11324,3,0)</f>
        <v>#N/A</v>
      </c>
      <c r="G193" s="15"/>
      <c r="H193" s="16"/>
      <c r="I193" s="11"/>
      <c r="J193" s="11" t="str">
        <f t="shared" si="19"/>
        <v/>
      </c>
      <c r="K193" s="14"/>
      <c r="L193" s="14"/>
      <c r="M193" s="25">
        <f t="shared" si="20"/>
        <v>0</v>
      </c>
      <c r="N193" s="26"/>
      <c r="O193" s="27"/>
      <c r="P193" s="28"/>
      <c r="Q193" s="35">
        <f t="shared" si="21"/>
        <v>0</v>
      </c>
      <c r="R193" s="36"/>
      <c r="S193" s="37" t="str">
        <f t="shared" si="22"/>
        <v/>
      </c>
      <c r="T193" s="38" t="str">
        <f t="shared" si="23"/>
        <v/>
      </c>
      <c r="U193" s="42"/>
      <c r="V193" s="40"/>
      <c r="W193" s="41">
        <f t="shared" si="24"/>
        <v>0</v>
      </c>
      <c r="X193" s="41">
        <f t="shared" si="25"/>
        <v>0</v>
      </c>
      <c r="Y193" s="41"/>
      <c r="Z193" s="41"/>
      <c r="AA193" s="25">
        <f t="shared" si="26"/>
        <v>0</v>
      </c>
      <c r="AB193" s="45"/>
      <c r="AC193" s="45"/>
      <c r="AD193" s="47"/>
    </row>
    <row r="194" s="2" customFormat="1" spans="1:30">
      <c r="A194" s="8">
        <f t="shared" ref="A194:A257" si="27">ROW()-1</f>
        <v>193</v>
      </c>
      <c r="B194" s="12"/>
      <c r="C194" s="10"/>
      <c r="D194" s="10"/>
      <c r="E194" s="14"/>
      <c r="F194" s="10" t="e">
        <f>VLOOKUP(E194,[1]零件成本9.1!$B$2:$D$11324,3,0)</f>
        <v>#N/A</v>
      </c>
      <c r="G194" s="15"/>
      <c r="H194" s="16"/>
      <c r="I194" s="11"/>
      <c r="J194" s="11" t="str">
        <f t="shared" ref="J194:J257" si="28">B194&amp;E194</f>
        <v/>
      </c>
      <c r="K194" s="14"/>
      <c r="L194" s="14"/>
      <c r="M194" s="25">
        <f t="shared" ref="M194:M257" si="29">K194+L194</f>
        <v>0</v>
      </c>
      <c r="N194" s="26"/>
      <c r="O194" s="27"/>
      <c r="P194" s="28"/>
      <c r="Q194" s="35">
        <f t="shared" ref="Q194:Q257" si="30">M194</f>
        <v>0</v>
      </c>
      <c r="R194" s="36"/>
      <c r="S194" s="37" t="str">
        <f t="shared" ref="S194:S257" si="31">IF(Q194&gt;R194,Q194-R194,"")</f>
        <v/>
      </c>
      <c r="T194" s="38" t="str">
        <f t="shared" ref="T194:T257" si="32">IF(Q194&lt;R194,Q194-R194,"")</f>
        <v/>
      </c>
      <c r="U194" s="42"/>
      <c r="V194" s="40"/>
      <c r="W194" s="41">
        <f t="shared" ref="W194:W257" si="33">Q194*V194</f>
        <v>0</v>
      </c>
      <c r="X194" s="41">
        <f t="shared" ref="X194:X257" si="34">R194*V194</f>
        <v>0</v>
      </c>
      <c r="Y194" s="41"/>
      <c r="Z194" s="41"/>
      <c r="AA194" s="25">
        <f t="shared" ref="AA194:AA257" si="35">W194-X194</f>
        <v>0</v>
      </c>
      <c r="AB194" s="45"/>
      <c r="AC194" s="45"/>
      <c r="AD194" s="47"/>
    </row>
    <row r="195" s="2" customFormat="1" spans="1:30">
      <c r="A195" s="8">
        <f t="shared" si="27"/>
        <v>194</v>
      </c>
      <c r="B195" s="12"/>
      <c r="C195" s="10"/>
      <c r="D195" s="10"/>
      <c r="E195" s="14"/>
      <c r="F195" s="10" t="e">
        <f>VLOOKUP(E195,[1]零件成本9.1!$B$2:$D$11324,3,0)</f>
        <v>#N/A</v>
      </c>
      <c r="G195" s="15"/>
      <c r="H195" s="16"/>
      <c r="I195" s="11"/>
      <c r="J195" s="11" t="str">
        <f t="shared" si="28"/>
        <v/>
      </c>
      <c r="K195" s="14"/>
      <c r="L195" s="14"/>
      <c r="M195" s="25">
        <f t="shared" si="29"/>
        <v>0</v>
      </c>
      <c r="N195" s="26"/>
      <c r="O195" s="27"/>
      <c r="P195" s="28"/>
      <c r="Q195" s="35">
        <f t="shared" si="30"/>
        <v>0</v>
      </c>
      <c r="R195" s="36"/>
      <c r="S195" s="37" t="str">
        <f t="shared" si="31"/>
        <v/>
      </c>
      <c r="T195" s="38" t="str">
        <f t="shared" si="32"/>
        <v/>
      </c>
      <c r="U195" s="42"/>
      <c r="V195" s="40"/>
      <c r="W195" s="41">
        <f t="shared" si="33"/>
        <v>0</v>
      </c>
      <c r="X195" s="41">
        <f t="shared" si="34"/>
        <v>0</v>
      </c>
      <c r="Y195" s="41"/>
      <c r="Z195" s="41"/>
      <c r="AA195" s="25">
        <f t="shared" si="35"/>
        <v>0</v>
      </c>
      <c r="AB195" s="45"/>
      <c r="AC195" s="45"/>
      <c r="AD195" s="47"/>
    </row>
    <row r="196" s="2" customFormat="1" spans="1:30">
      <c r="A196" s="8">
        <f t="shared" si="27"/>
        <v>195</v>
      </c>
      <c r="B196" s="12"/>
      <c r="C196" s="10"/>
      <c r="D196" s="10"/>
      <c r="E196" s="14"/>
      <c r="F196" s="10" t="e">
        <f>VLOOKUP(E196,[1]零件成本9.1!$B$2:$D$11324,3,0)</f>
        <v>#N/A</v>
      </c>
      <c r="G196" s="15"/>
      <c r="H196" s="16"/>
      <c r="I196" s="11"/>
      <c r="J196" s="11" t="str">
        <f t="shared" si="28"/>
        <v/>
      </c>
      <c r="K196" s="14"/>
      <c r="L196" s="14"/>
      <c r="M196" s="25">
        <f t="shared" si="29"/>
        <v>0</v>
      </c>
      <c r="N196" s="26"/>
      <c r="O196" s="27"/>
      <c r="P196" s="28"/>
      <c r="Q196" s="35">
        <f t="shared" si="30"/>
        <v>0</v>
      </c>
      <c r="R196" s="36"/>
      <c r="S196" s="37" t="str">
        <f t="shared" si="31"/>
        <v/>
      </c>
      <c r="T196" s="38" t="str">
        <f t="shared" si="32"/>
        <v/>
      </c>
      <c r="U196" s="42"/>
      <c r="V196" s="40"/>
      <c r="W196" s="41">
        <f t="shared" si="33"/>
        <v>0</v>
      </c>
      <c r="X196" s="41">
        <f t="shared" si="34"/>
        <v>0</v>
      </c>
      <c r="Y196" s="41"/>
      <c r="Z196" s="41"/>
      <c r="AA196" s="25">
        <f t="shared" si="35"/>
        <v>0</v>
      </c>
      <c r="AB196" s="45"/>
      <c r="AC196" s="45"/>
      <c r="AD196" s="47"/>
    </row>
    <row r="197" s="2" customFormat="1" spans="1:30">
      <c r="A197" s="8">
        <f t="shared" si="27"/>
        <v>196</v>
      </c>
      <c r="B197" s="12"/>
      <c r="C197" s="10"/>
      <c r="D197" s="10"/>
      <c r="E197" s="14"/>
      <c r="F197" s="10" t="e">
        <f>VLOOKUP(E197,[1]零件成本9.1!$B$2:$D$11324,3,0)</f>
        <v>#N/A</v>
      </c>
      <c r="G197" s="15"/>
      <c r="H197" s="16"/>
      <c r="I197" s="11"/>
      <c r="J197" s="11" t="str">
        <f t="shared" si="28"/>
        <v/>
      </c>
      <c r="K197" s="14"/>
      <c r="L197" s="14"/>
      <c r="M197" s="25">
        <f t="shared" si="29"/>
        <v>0</v>
      </c>
      <c r="N197" s="26"/>
      <c r="O197" s="27"/>
      <c r="P197" s="28"/>
      <c r="Q197" s="35">
        <f t="shared" si="30"/>
        <v>0</v>
      </c>
      <c r="R197" s="36"/>
      <c r="S197" s="37" t="str">
        <f t="shared" si="31"/>
        <v/>
      </c>
      <c r="T197" s="38" t="str">
        <f t="shared" si="32"/>
        <v/>
      </c>
      <c r="U197" s="42"/>
      <c r="V197" s="40"/>
      <c r="W197" s="41">
        <f t="shared" si="33"/>
        <v>0</v>
      </c>
      <c r="X197" s="41">
        <f t="shared" si="34"/>
        <v>0</v>
      </c>
      <c r="Y197" s="41"/>
      <c r="Z197" s="41"/>
      <c r="AA197" s="25">
        <f t="shared" si="35"/>
        <v>0</v>
      </c>
      <c r="AB197" s="45"/>
      <c r="AC197" s="45"/>
      <c r="AD197" s="47"/>
    </row>
    <row r="198" s="2" customFormat="1" spans="1:30">
      <c r="A198" s="8">
        <f t="shared" si="27"/>
        <v>197</v>
      </c>
      <c r="B198" s="12"/>
      <c r="C198" s="10"/>
      <c r="D198" s="10"/>
      <c r="E198" s="14"/>
      <c r="F198" s="10" t="e">
        <f>VLOOKUP(E198,[1]零件成本9.1!$B$2:$D$11324,3,0)</f>
        <v>#N/A</v>
      </c>
      <c r="G198" s="15"/>
      <c r="H198" s="16"/>
      <c r="I198" s="11"/>
      <c r="J198" s="11" t="str">
        <f t="shared" si="28"/>
        <v/>
      </c>
      <c r="K198" s="14"/>
      <c r="L198" s="14"/>
      <c r="M198" s="25">
        <f t="shared" si="29"/>
        <v>0</v>
      </c>
      <c r="N198" s="26"/>
      <c r="O198" s="27"/>
      <c r="P198" s="28"/>
      <c r="Q198" s="35">
        <f t="shared" si="30"/>
        <v>0</v>
      </c>
      <c r="R198" s="36"/>
      <c r="S198" s="37" t="str">
        <f t="shared" si="31"/>
        <v/>
      </c>
      <c r="T198" s="38" t="str">
        <f t="shared" si="32"/>
        <v/>
      </c>
      <c r="U198" s="42"/>
      <c r="V198" s="40"/>
      <c r="W198" s="41">
        <f t="shared" si="33"/>
        <v>0</v>
      </c>
      <c r="X198" s="41">
        <f t="shared" si="34"/>
        <v>0</v>
      </c>
      <c r="Y198" s="41"/>
      <c r="Z198" s="41"/>
      <c r="AA198" s="25">
        <f t="shared" si="35"/>
        <v>0</v>
      </c>
      <c r="AB198" s="45"/>
      <c r="AC198" s="45"/>
      <c r="AD198" s="47"/>
    </row>
    <row r="199" s="2" customFormat="1" spans="1:30">
      <c r="A199" s="8">
        <f t="shared" si="27"/>
        <v>198</v>
      </c>
      <c r="B199" s="12"/>
      <c r="C199" s="10"/>
      <c r="D199" s="10"/>
      <c r="E199" s="14"/>
      <c r="F199" s="10" t="e">
        <f>VLOOKUP(E199,[1]零件成本9.1!$B$2:$D$11324,3,0)</f>
        <v>#N/A</v>
      </c>
      <c r="G199" s="15"/>
      <c r="H199" s="16"/>
      <c r="I199" s="11"/>
      <c r="J199" s="11" t="str">
        <f t="shared" si="28"/>
        <v/>
      </c>
      <c r="K199" s="14"/>
      <c r="L199" s="14"/>
      <c r="M199" s="25">
        <f t="shared" si="29"/>
        <v>0</v>
      </c>
      <c r="N199" s="26"/>
      <c r="O199" s="27"/>
      <c r="P199" s="28"/>
      <c r="Q199" s="35">
        <f t="shared" si="30"/>
        <v>0</v>
      </c>
      <c r="R199" s="36"/>
      <c r="S199" s="37" t="str">
        <f t="shared" si="31"/>
        <v/>
      </c>
      <c r="T199" s="38" t="str">
        <f t="shared" si="32"/>
        <v/>
      </c>
      <c r="U199" s="42"/>
      <c r="V199" s="40"/>
      <c r="W199" s="41">
        <f t="shared" si="33"/>
        <v>0</v>
      </c>
      <c r="X199" s="41">
        <f t="shared" si="34"/>
        <v>0</v>
      </c>
      <c r="Y199" s="41"/>
      <c r="Z199" s="41"/>
      <c r="AA199" s="25">
        <f t="shared" si="35"/>
        <v>0</v>
      </c>
      <c r="AB199" s="45"/>
      <c r="AC199" s="45"/>
      <c r="AD199" s="47"/>
    </row>
    <row r="200" s="2" customFormat="1" spans="1:30">
      <c r="A200" s="8">
        <f t="shared" si="27"/>
        <v>199</v>
      </c>
      <c r="B200" s="12"/>
      <c r="C200" s="10"/>
      <c r="D200" s="10"/>
      <c r="E200" s="14"/>
      <c r="F200" s="10" t="e">
        <f>VLOOKUP(E200,[1]零件成本9.1!$B$2:$D$11324,3,0)</f>
        <v>#N/A</v>
      </c>
      <c r="G200" s="15"/>
      <c r="H200" s="16"/>
      <c r="I200" s="11"/>
      <c r="J200" s="11" t="str">
        <f t="shared" si="28"/>
        <v/>
      </c>
      <c r="K200" s="14"/>
      <c r="L200" s="14"/>
      <c r="M200" s="25">
        <f t="shared" si="29"/>
        <v>0</v>
      </c>
      <c r="N200" s="26"/>
      <c r="O200" s="27"/>
      <c r="P200" s="28"/>
      <c r="Q200" s="35">
        <f t="shared" si="30"/>
        <v>0</v>
      </c>
      <c r="R200" s="36"/>
      <c r="S200" s="37" t="str">
        <f t="shared" si="31"/>
        <v/>
      </c>
      <c r="T200" s="38" t="str">
        <f t="shared" si="32"/>
        <v/>
      </c>
      <c r="U200" s="42"/>
      <c r="V200" s="40"/>
      <c r="W200" s="41">
        <f t="shared" si="33"/>
        <v>0</v>
      </c>
      <c r="X200" s="41">
        <f t="shared" si="34"/>
        <v>0</v>
      </c>
      <c r="Y200" s="41"/>
      <c r="Z200" s="41"/>
      <c r="AA200" s="25">
        <f t="shared" si="35"/>
        <v>0</v>
      </c>
      <c r="AB200" s="45"/>
      <c r="AC200" s="45"/>
      <c r="AD200" s="47"/>
    </row>
    <row r="201" s="2" customFormat="1" spans="1:30">
      <c r="A201" s="8">
        <f t="shared" si="27"/>
        <v>200</v>
      </c>
      <c r="B201" s="12"/>
      <c r="C201" s="10"/>
      <c r="D201" s="10"/>
      <c r="E201" s="14"/>
      <c r="F201" s="10" t="e">
        <f>VLOOKUP(E201,[1]零件成本9.1!$B$2:$D$11324,3,0)</f>
        <v>#N/A</v>
      </c>
      <c r="G201" s="15"/>
      <c r="H201" s="16"/>
      <c r="I201" s="11"/>
      <c r="J201" s="11" t="str">
        <f t="shared" si="28"/>
        <v/>
      </c>
      <c r="K201" s="14"/>
      <c r="L201" s="14"/>
      <c r="M201" s="25">
        <f t="shared" si="29"/>
        <v>0</v>
      </c>
      <c r="N201" s="26"/>
      <c r="O201" s="27"/>
      <c r="P201" s="28"/>
      <c r="Q201" s="35">
        <f t="shared" si="30"/>
        <v>0</v>
      </c>
      <c r="R201" s="36"/>
      <c r="S201" s="37" t="str">
        <f t="shared" si="31"/>
        <v/>
      </c>
      <c r="T201" s="38" t="str">
        <f t="shared" si="32"/>
        <v/>
      </c>
      <c r="U201" s="42"/>
      <c r="V201" s="40"/>
      <c r="W201" s="41">
        <f t="shared" si="33"/>
        <v>0</v>
      </c>
      <c r="X201" s="41">
        <f t="shared" si="34"/>
        <v>0</v>
      </c>
      <c r="Y201" s="41"/>
      <c r="Z201" s="41"/>
      <c r="AA201" s="25">
        <f t="shared" si="35"/>
        <v>0</v>
      </c>
      <c r="AB201" s="45"/>
      <c r="AC201" s="45"/>
      <c r="AD201" s="47"/>
    </row>
    <row r="202" s="2" customFormat="1" spans="1:30">
      <c r="A202" s="8">
        <f t="shared" si="27"/>
        <v>201</v>
      </c>
      <c r="B202" s="12"/>
      <c r="C202" s="10"/>
      <c r="D202" s="10"/>
      <c r="E202" s="14"/>
      <c r="F202" s="10" t="e">
        <f>VLOOKUP(E202,[1]零件成本9.1!$B$2:$D$11324,3,0)</f>
        <v>#N/A</v>
      </c>
      <c r="G202" s="15"/>
      <c r="H202" s="16"/>
      <c r="I202" s="11"/>
      <c r="J202" s="11" t="str">
        <f t="shared" si="28"/>
        <v/>
      </c>
      <c r="K202" s="14"/>
      <c r="L202" s="14"/>
      <c r="M202" s="25">
        <f t="shared" si="29"/>
        <v>0</v>
      </c>
      <c r="N202" s="26"/>
      <c r="O202" s="27"/>
      <c r="P202" s="28"/>
      <c r="Q202" s="35">
        <f t="shared" si="30"/>
        <v>0</v>
      </c>
      <c r="R202" s="36"/>
      <c r="S202" s="37" t="str">
        <f t="shared" si="31"/>
        <v/>
      </c>
      <c r="T202" s="38" t="str">
        <f t="shared" si="32"/>
        <v/>
      </c>
      <c r="U202" s="42"/>
      <c r="V202" s="40"/>
      <c r="W202" s="41">
        <f t="shared" si="33"/>
        <v>0</v>
      </c>
      <c r="X202" s="41">
        <f t="shared" si="34"/>
        <v>0</v>
      </c>
      <c r="Y202" s="41"/>
      <c r="Z202" s="41"/>
      <c r="AA202" s="25">
        <f t="shared" si="35"/>
        <v>0</v>
      </c>
      <c r="AB202" s="45"/>
      <c r="AC202" s="45"/>
      <c r="AD202" s="47"/>
    </row>
    <row r="203" s="2" customFormat="1" spans="1:30">
      <c r="A203" s="8">
        <f t="shared" si="27"/>
        <v>202</v>
      </c>
      <c r="B203" s="12"/>
      <c r="C203" s="10"/>
      <c r="D203" s="10"/>
      <c r="E203" s="14"/>
      <c r="F203" s="10" t="e">
        <f>VLOOKUP(E203,[1]零件成本9.1!$B$2:$D$11324,3,0)</f>
        <v>#N/A</v>
      </c>
      <c r="G203" s="15"/>
      <c r="H203" s="16"/>
      <c r="I203" s="11"/>
      <c r="J203" s="11" t="str">
        <f t="shared" si="28"/>
        <v/>
      </c>
      <c r="K203" s="14"/>
      <c r="L203" s="14"/>
      <c r="M203" s="25">
        <f t="shared" si="29"/>
        <v>0</v>
      </c>
      <c r="N203" s="26"/>
      <c r="O203" s="27"/>
      <c r="P203" s="28"/>
      <c r="Q203" s="35">
        <f t="shared" si="30"/>
        <v>0</v>
      </c>
      <c r="R203" s="36"/>
      <c r="S203" s="37" t="str">
        <f t="shared" si="31"/>
        <v/>
      </c>
      <c r="T203" s="38" t="str">
        <f t="shared" si="32"/>
        <v/>
      </c>
      <c r="U203" s="42"/>
      <c r="V203" s="40"/>
      <c r="W203" s="41">
        <f t="shared" si="33"/>
        <v>0</v>
      </c>
      <c r="X203" s="41">
        <f t="shared" si="34"/>
        <v>0</v>
      </c>
      <c r="Y203" s="41"/>
      <c r="Z203" s="41"/>
      <c r="AA203" s="25">
        <f t="shared" si="35"/>
        <v>0</v>
      </c>
      <c r="AB203" s="45"/>
      <c r="AC203" s="45"/>
      <c r="AD203" s="47"/>
    </row>
    <row r="204" s="2" customFormat="1" spans="1:30">
      <c r="A204" s="8">
        <f t="shared" si="27"/>
        <v>203</v>
      </c>
      <c r="B204" s="12"/>
      <c r="C204" s="10"/>
      <c r="D204" s="10"/>
      <c r="E204" s="14"/>
      <c r="F204" s="10" t="e">
        <f>VLOOKUP(E204,[1]零件成本9.1!$B$2:$D$11324,3,0)</f>
        <v>#N/A</v>
      </c>
      <c r="G204" s="15"/>
      <c r="H204" s="16"/>
      <c r="I204" s="11"/>
      <c r="J204" s="11" t="str">
        <f t="shared" si="28"/>
        <v/>
      </c>
      <c r="K204" s="14"/>
      <c r="L204" s="14"/>
      <c r="M204" s="25">
        <f t="shared" si="29"/>
        <v>0</v>
      </c>
      <c r="N204" s="26"/>
      <c r="O204" s="27"/>
      <c r="P204" s="28"/>
      <c r="Q204" s="35">
        <f t="shared" si="30"/>
        <v>0</v>
      </c>
      <c r="R204" s="36"/>
      <c r="S204" s="37" t="str">
        <f t="shared" si="31"/>
        <v/>
      </c>
      <c r="T204" s="38" t="str">
        <f t="shared" si="32"/>
        <v/>
      </c>
      <c r="U204" s="42"/>
      <c r="V204" s="40"/>
      <c r="W204" s="41">
        <f t="shared" si="33"/>
        <v>0</v>
      </c>
      <c r="X204" s="41">
        <f t="shared" si="34"/>
        <v>0</v>
      </c>
      <c r="Y204" s="41"/>
      <c r="Z204" s="41"/>
      <c r="AA204" s="25">
        <f t="shared" si="35"/>
        <v>0</v>
      </c>
      <c r="AB204" s="45"/>
      <c r="AC204" s="45"/>
      <c r="AD204" s="47"/>
    </row>
    <row r="205" s="2" customFormat="1" spans="1:30">
      <c r="A205" s="8">
        <f t="shared" si="27"/>
        <v>204</v>
      </c>
      <c r="B205" s="12"/>
      <c r="C205" s="10"/>
      <c r="D205" s="10"/>
      <c r="E205" s="14"/>
      <c r="F205" s="10" t="e">
        <f>VLOOKUP(E205,[1]零件成本9.1!$B$2:$D$11324,3,0)</f>
        <v>#N/A</v>
      </c>
      <c r="G205" s="15"/>
      <c r="H205" s="16"/>
      <c r="I205" s="11"/>
      <c r="J205" s="11" t="str">
        <f t="shared" si="28"/>
        <v/>
      </c>
      <c r="K205" s="14"/>
      <c r="L205" s="14"/>
      <c r="M205" s="25">
        <f t="shared" si="29"/>
        <v>0</v>
      </c>
      <c r="N205" s="26"/>
      <c r="O205" s="27"/>
      <c r="P205" s="28"/>
      <c r="Q205" s="35">
        <f t="shared" si="30"/>
        <v>0</v>
      </c>
      <c r="R205" s="36"/>
      <c r="S205" s="37" t="str">
        <f t="shared" si="31"/>
        <v/>
      </c>
      <c r="T205" s="38" t="str">
        <f t="shared" si="32"/>
        <v/>
      </c>
      <c r="U205" s="42"/>
      <c r="V205" s="40"/>
      <c r="W205" s="41">
        <f t="shared" si="33"/>
        <v>0</v>
      </c>
      <c r="X205" s="41">
        <f t="shared" si="34"/>
        <v>0</v>
      </c>
      <c r="Y205" s="41"/>
      <c r="Z205" s="41"/>
      <c r="AA205" s="25">
        <f t="shared" si="35"/>
        <v>0</v>
      </c>
      <c r="AB205" s="45"/>
      <c r="AC205" s="45"/>
      <c r="AD205" s="47"/>
    </row>
    <row r="206" s="2" customFormat="1" spans="1:30">
      <c r="A206" s="8">
        <f t="shared" si="27"/>
        <v>205</v>
      </c>
      <c r="B206" s="12"/>
      <c r="C206" s="10"/>
      <c r="D206" s="10"/>
      <c r="E206" s="14"/>
      <c r="F206" s="10" t="e">
        <f>VLOOKUP(E206,[1]零件成本9.1!$B$2:$D$11324,3,0)</f>
        <v>#N/A</v>
      </c>
      <c r="G206" s="15"/>
      <c r="H206" s="16"/>
      <c r="I206" s="11"/>
      <c r="J206" s="11" t="str">
        <f t="shared" si="28"/>
        <v/>
      </c>
      <c r="K206" s="14"/>
      <c r="L206" s="14"/>
      <c r="M206" s="25">
        <f t="shared" si="29"/>
        <v>0</v>
      </c>
      <c r="N206" s="26"/>
      <c r="O206" s="27"/>
      <c r="P206" s="28"/>
      <c r="Q206" s="35">
        <f t="shared" si="30"/>
        <v>0</v>
      </c>
      <c r="R206" s="36"/>
      <c r="S206" s="37" t="str">
        <f t="shared" si="31"/>
        <v/>
      </c>
      <c r="T206" s="38" t="str">
        <f t="shared" si="32"/>
        <v/>
      </c>
      <c r="U206" s="42"/>
      <c r="V206" s="40"/>
      <c r="W206" s="41">
        <f t="shared" si="33"/>
        <v>0</v>
      </c>
      <c r="X206" s="41">
        <f t="shared" si="34"/>
        <v>0</v>
      </c>
      <c r="Y206" s="41"/>
      <c r="Z206" s="41"/>
      <c r="AA206" s="25">
        <f t="shared" si="35"/>
        <v>0</v>
      </c>
      <c r="AB206" s="45"/>
      <c r="AC206" s="45"/>
      <c r="AD206" s="47"/>
    </row>
    <row r="207" s="2" customFormat="1" spans="1:30">
      <c r="A207" s="8">
        <f t="shared" si="27"/>
        <v>206</v>
      </c>
      <c r="B207" s="12"/>
      <c r="C207" s="10"/>
      <c r="D207" s="10"/>
      <c r="E207" s="14"/>
      <c r="F207" s="10" t="e">
        <f>VLOOKUP(E207,[1]零件成本9.1!$B$2:$D$11324,3,0)</f>
        <v>#N/A</v>
      </c>
      <c r="G207" s="15"/>
      <c r="H207" s="16"/>
      <c r="I207" s="11"/>
      <c r="J207" s="11" t="str">
        <f t="shared" si="28"/>
        <v/>
      </c>
      <c r="K207" s="14"/>
      <c r="L207" s="14"/>
      <c r="M207" s="25">
        <f t="shared" si="29"/>
        <v>0</v>
      </c>
      <c r="N207" s="26"/>
      <c r="O207" s="27"/>
      <c r="P207" s="28"/>
      <c r="Q207" s="35">
        <f t="shared" si="30"/>
        <v>0</v>
      </c>
      <c r="R207" s="36"/>
      <c r="S207" s="37" t="str">
        <f t="shared" si="31"/>
        <v/>
      </c>
      <c r="T207" s="38" t="str">
        <f t="shared" si="32"/>
        <v/>
      </c>
      <c r="U207" s="42"/>
      <c r="V207" s="40"/>
      <c r="W207" s="41">
        <f t="shared" si="33"/>
        <v>0</v>
      </c>
      <c r="X207" s="41">
        <f t="shared" si="34"/>
        <v>0</v>
      </c>
      <c r="Y207" s="41"/>
      <c r="Z207" s="41"/>
      <c r="AA207" s="25">
        <f t="shared" si="35"/>
        <v>0</v>
      </c>
      <c r="AB207" s="45"/>
      <c r="AC207" s="45"/>
      <c r="AD207" s="47"/>
    </row>
    <row r="208" s="2" customFormat="1" spans="1:30">
      <c r="A208" s="8">
        <f t="shared" si="27"/>
        <v>207</v>
      </c>
      <c r="B208" s="12"/>
      <c r="C208" s="10"/>
      <c r="D208" s="10"/>
      <c r="E208" s="14"/>
      <c r="F208" s="10" t="e">
        <f>VLOOKUP(E208,[1]零件成本9.1!$B$2:$D$11324,3,0)</f>
        <v>#N/A</v>
      </c>
      <c r="G208" s="15"/>
      <c r="H208" s="16"/>
      <c r="I208" s="11"/>
      <c r="J208" s="11" t="str">
        <f t="shared" si="28"/>
        <v/>
      </c>
      <c r="K208" s="14"/>
      <c r="L208" s="14"/>
      <c r="M208" s="25">
        <f t="shared" si="29"/>
        <v>0</v>
      </c>
      <c r="N208" s="26"/>
      <c r="O208" s="27"/>
      <c r="P208" s="28"/>
      <c r="Q208" s="35">
        <f t="shared" si="30"/>
        <v>0</v>
      </c>
      <c r="R208" s="36"/>
      <c r="S208" s="37" t="str">
        <f t="shared" si="31"/>
        <v/>
      </c>
      <c r="T208" s="38" t="str">
        <f t="shared" si="32"/>
        <v/>
      </c>
      <c r="U208" s="42"/>
      <c r="V208" s="40"/>
      <c r="W208" s="41">
        <f t="shared" si="33"/>
        <v>0</v>
      </c>
      <c r="X208" s="41">
        <f t="shared" si="34"/>
        <v>0</v>
      </c>
      <c r="Y208" s="41"/>
      <c r="Z208" s="41"/>
      <c r="AA208" s="25">
        <f t="shared" si="35"/>
        <v>0</v>
      </c>
      <c r="AB208" s="45"/>
      <c r="AC208" s="45"/>
      <c r="AD208" s="47"/>
    </row>
    <row r="209" s="2" customFormat="1" spans="1:30">
      <c r="A209" s="8">
        <f t="shared" si="27"/>
        <v>208</v>
      </c>
      <c r="B209" s="12"/>
      <c r="C209" s="10"/>
      <c r="D209" s="10"/>
      <c r="E209" s="14"/>
      <c r="F209" s="10" t="e">
        <f>VLOOKUP(E209,[1]零件成本9.1!$B$2:$D$11324,3,0)</f>
        <v>#N/A</v>
      </c>
      <c r="G209" s="15"/>
      <c r="H209" s="16"/>
      <c r="I209" s="11"/>
      <c r="J209" s="11" t="str">
        <f t="shared" si="28"/>
        <v/>
      </c>
      <c r="K209" s="14"/>
      <c r="L209" s="14"/>
      <c r="M209" s="25">
        <f t="shared" si="29"/>
        <v>0</v>
      </c>
      <c r="N209" s="26"/>
      <c r="O209" s="27"/>
      <c r="P209" s="28"/>
      <c r="Q209" s="35">
        <f t="shared" si="30"/>
        <v>0</v>
      </c>
      <c r="R209" s="36"/>
      <c r="S209" s="37" t="str">
        <f t="shared" si="31"/>
        <v/>
      </c>
      <c r="T209" s="38" t="str">
        <f t="shared" si="32"/>
        <v/>
      </c>
      <c r="U209" s="42"/>
      <c r="V209" s="40"/>
      <c r="W209" s="41">
        <f t="shared" si="33"/>
        <v>0</v>
      </c>
      <c r="X209" s="41">
        <f t="shared" si="34"/>
        <v>0</v>
      </c>
      <c r="Y209" s="41"/>
      <c r="Z209" s="41"/>
      <c r="AA209" s="25">
        <f t="shared" si="35"/>
        <v>0</v>
      </c>
      <c r="AB209" s="45"/>
      <c r="AC209" s="45"/>
      <c r="AD209" s="47"/>
    </row>
    <row r="210" s="2" customFormat="1" spans="1:30">
      <c r="A210" s="8">
        <f t="shared" si="27"/>
        <v>209</v>
      </c>
      <c r="B210" s="12"/>
      <c r="C210" s="10"/>
      <c r="D210" s="10"/>
      <c r="E210" s="14"/>
      <c r="F210" s="10" t="e">
        <f>VLOOKUP(E210,[1]零件成本9.1!$B$2:$D$11324,3,0)</f>
        <v>#N/A</v>
      </c>
      <c r="G210" s="15"/>
      <c r="H210" s="16"/>
      <c r="I210" s="11"/>
      <c r="J210" s="11" t="str">
        <f t="shared" si="28"/>
        <v/>
      </c>
      <c r="K210" s="14"/>
      <c r="L210" s="14"/>
      <c r="M210" s="25">
        <f t="shared" si="29"/>
        <v>0</v>
      </c>
      <c r="N210" s="26"/>
      <c r="O210" s="27"/>
      <c r="P210" s="28"/>
      <c r="Q210" s="35">
        <f t="shared" si="30"/>
        <v>0</v>
      </c>
      <c r="R210" s="36"/>
      <c r="S210" s="37" t="str">
        <f t="shared" si="31"/>
        <v/>
      </c>
      <c r="T210" s="38" t="str">
        <f t="shared" si="32"/>
        <v/>
      </c>
      <c r="U210" s="42"/>
      <c r="V210" s="40"/>
      <c r="W210" s="41">
        <f t="shared" si="33"/>
        <v>0</v>
      </c>
      <c r="X210" s="41">
        <f t="shared" si="34"/>
        <v>0</v>
      </c>
      <c r="Y210" s="41"/>
      <c r="Z210" s="41"/>
      <c r="AA210" s="25">
        <f t="shared" si="35"/>
        <v>0</v>
      </c>
      <c r="AB210" s="45"/>
      <c r="AC210" s="45"/>
      <c r="AD210" s="47"/>
    </row>
    <row r="211" s="2" customFormat="1" spans="1:30">
      <c r="A211" s="8">
        <f t="shared" si="27"/>
        <v>210</v>
      </c>
      <c r="B211" s="12"/>
      <c r="C211" s="10"/>
      <c r="D211" s="10"/>
      <c r="E211" s="12"/>
      <c r="F211" s="10" t="e">
        <f>VLOOKUP(E211,[1]零件成本9.1!$B$2:$D$11324,3,0)</f>
        <v>#N/A</v>
      </c>
      <c r="G211" s="10"/>
      <c r="H211" s="13"/>
      <c r="I211" s="11"/>
      <c r="J211" s="11" t="str">
        <f t="shared" si="28"/>
        <v/>
      </c>
      <c r="K211" s="12"/>
      <c r="L211" s="12"/>
      <c r="M211" s="25">
        <f t="shared" si="29"/>
        <v>0</v>
      </c>
      <c r="N211" s="26"/>
      <c r="O211" s="27"/>
      <c r="P211" s="28"/>
      <c r="Q211" s="35">
        <f t="shared" si="30"/>
        <v>0</v>
      </c>
      <c r="R211" s="36"/>
      <c r="S211" s="37" t="str">
        <f t="shared" si="31"/>
        <v/>
      </c>
      <c r="T211" s="38" t="str">
        <f t="shared" si="32"/>
        <v/>
      </c>
      <c r="U211" s="39"/>
      <c r="V211" s="40"/>
      <c r="W211" s="41">
        <f t="shared" si="33"/>
        <v>0</v>
      </c>
      <c r="X211" s="41">
        <f t="shared" si="34"/>
        <v>0</v>
      </c>
      <c r="Y211" s="41"/>
      <c r="Z211" s="41"/>
      <c r="AA211" s="25">
        <f t="shared" si="35"/>
        <v>0</v>
      </c>
      <c r="AB211" s="45"/>
      <c r="AC211" s="45"/>
      <c r="AD211" s="46"/>
    </row>
    <row r="212" s="2" customFormat="1" spans="1:30">
      <c r="A212" s="8">
        <f t="shared" si="27"/>
        <v>211</v>
      </c>
      <c r="B212" s="12"/>
      <c r="C212" s="10"/>
      <c r="D212" s="10"/>
      <c r="E212" s="14"/>
      <c r="F212" s="10" t="e">
        <f>VLOOKUP(E212,[1]零件成本9.1!$B$2:$D$11324,3,0)</f>
        <v>#N/A</v>
      </c>
      <c r="G212" s="15"/>
      <c r="H212" s="16"/>
      <c r="I212" s="11"/>
      <c r="J212" s="11" t="str">
        <f t="shared" si="28"/>
        <v/>
      </c>
      <c r="K212" s="14"/>
      <c r="L212" s="14"/>
      <c r="M212" s="25">
        <f t="shared" si="29"/>
        <v>0</v>
      </c>
      <c r="N212" s="26"/>
      <c r="O212" s="27"/>
      <c r="P212" s="28"/>
      <c r="Q212" s="35">
        <f t="shared" si="30"/>
        <v>0</v>
      </c>
      <c r="R212" s="36"/>
      <c r="S212" s="37" t="str">
        <f t="shared" si="31"/>
        <v/>
      </c>
      <c r="T212" s="38" t="str">
        <f t="shared" si="32"/>
        <v/>
      </c>
      <c r="U212" s="42"/>
      <c r="V212" s="40"/>
      <c r="W212" s="41">
        <f t="shared" si="33"/>
        <v>0</v>
      </c>
      <c r="X212" s="41">
        <f t="shared" si="34"/>
        <v>0</v>
      </c>
      <c r="Y212" s="41"/>
      <c r="Z212" s="41"/>
      <c r="AA212" s="25">
        <f t="shared" si="35"/>
        <v>0</v>
      </c>
      <c r="AB212" s="45"/>
      <c r="AC212" s="45"/>
      <c r="AD212" s="47"/>
    </row>
    <row r="213" s="2" customFormat="1" spans="1:30">
      <c r="A213" s="8">
        <f t="shared" si="27"/>
        <v>212</v>
      </c>
      <c r="B213" s="12"/>
      <c r="C213" s="10"/>
      <c r="D213" s="10"/>
      <c r="E213" s="14"/>
      <c r="F213" s="10" t="e">
        <f>VLOOKUP(E213,[1]零件成本9.1!$B$2:$D$11324,3,0)</f>
        <v>#N/A</v>
      </c>
      <c r="G213" s="15"/>
      <c r="H213" s="16"/>
      <c r="I213" s="11"/>
      <c r="J213" s="11" t="str">
        <f t="shared" si="28"/>
        <v/>
      </c>
      <c r="K213" s="14"/>
      <c r="L213" s="14"/>
      <c r="M213" s="25">
        <f t="shared" si="29"/>
        <v>0</v>
      </c>
      <c r="N213" s="26"/>
      <c r="O213" s="27"/>
      <c r="P213" s="28"/>
      <c r="Q213" s="35">
        <f t="shared" si="30"/>
        <v>0</v>
      </c>
      <c r="R213" s="36"/>
      <c r="S213" s="37" t="str">
        <f t="shared" si="31"/>
        <v/>
      </c>
      <c r="T213" s="38" t="str">
        <f t="shared" si="32"/>
        <v/>
      </c>
      <c r="U213" s="42"/>
      <c r="V213" s="40"/>
      <c r="W213" s="41">
        <f t="shared" si="33"/>
        <v>0</v>
      </c>
      <c r="X213" s="41">
        <f t="shared" si="34"/>
        <v>0</v>
      </c>
      <c r="Y213" s="41"/>
      <c r="Z213" s="41"/>
      <c r="AA213" s="25">
        <f t="shared" si="35"/>
        <v>0</v>
      </c>
      <c r="AB213" s="45"/>
      <c r="AC213" s="45"/>
      <c r="AD213" s="47"/>
    </row>
    <row r="214" s="2" customFormat="1" spans="1:30">
      <c r="A214" s="8">
        <f t="shared" si="27"/>
        <v>213</v>
      </c>
      <c r="B214" s="12"/>
      <c r="C214" s="10"/>
      <c r="D214" s="10"/>
      <c r="E214" s="14"/>
      <c r="F214" s="10" t="e">
        <f>VLOOKUP(E214,[1]零件成本9.1!$B$2:$D$11324,3,0)</f>
        <v>#N/A</v>
      </c>
      <c r="G214" s="15"/>
      <c r="H214" s="16"/>
      <c r="I214" s="11"/>
      <c r="J214" s="11" t="str">
        <f t="shared" si="28"/>
        <v/>
      </c>
      <c r="K214" s="14"/>
      <c r="L214" s="14"/>
      <c r="M214" s="25">
        <f t="shared" si="29"/>
        <v>0</v>
      </c>
      <c r="N214" s="26"/>
      <c r="O214" s="27"/>
      <c r="P214" s="28"/>
      <c r="Q214" s="35">
        <f t="shared" si="30"/>
        <v>0</v>
      </c>
      <c r="R214" s="36"/>
      <c r="S214" s="37" t="str">
        <f t="shared" si="31"/>
        <v/>
      </c>
      <c r="T214" s="38" t="str">
        <f t="shared" si="32"/>
        <v/>
      </c>
      <c r="U214" s="42"/>
      <c r="V214" s="40"/>
      <c r="W214" s="41">
        <f t="shared" si="33"/>
        <v>0</v>
      </c>
      <c r="X214" s="41">
        <f t="shared" si="34"/>
        <v>0</v>
      </c>
      <c r="Y214" s="41"/>
      <c r="Z214" s="41"/>
      <c r="AA214" s="25">
        <f t="shared" si="35"/>
        <v>0</v>
      </c>
      <c r="AB214" s="45"/>
      <c r="AC214" s="45"/>
      <c r="AD214" s="47"/>
    </row>
    <row r="215" s="2" customFormat="1" spans="1:30">
      <c r="A215" s="8">
        <f t="shared" si="27"/>
        <v>214</v>
      </c>
      <c r="B215" s="12"/>
      <c r="C215" s="10"/>
      <c r="D215" s="10"/>
      <c r="E215" s="14"/>
      <c r="F215" s="10" t="e">
        <f>VLOOKUP(E215,[1]零件成本9.1!$B$2:$D$11324,3,0)</f>
        <v>#N/A</v>
      </c>
      <c r="G215" s="15"/>
      <c r="H215" s="16"/>
      <c r="I215" s="11"/>
      <c r="J215" s="11" t="str">
        <f t="shared" si="28"/>
        <v/>
      </c>
      <c r="K215" s="14"/>
      <c r="L215" s="14"/>
      <c r="M215" s="25">
        <f t="shared" si="29"/>
        <v>0</v>
      </c>
      <c r="N215" s="26"/>
      <c r="O215" s="27"/>
      <c r="P215" s="28"/>
      <c r="Q215" s="35">
        <f t="shared" si="30"/>
        <v>0</v>
      </c>
      <c r="R215" s="36"/>
      <c r="S215" s="37" t="str">
        <f t="shared" si="31"/>
        <v/>
      </c>
      <c r="T215" s="38" t="str">
        <f t="shared" si="32"/>
        <v/>
      </c>
      <c r="U215" s="42"/>
      <c r="V215" s="40"/>
      <c r="W215" s="41">
        <f t="shared" si="33"/>
        <v>0</v>
      </c>
      <c r="X215" s="41">
        <f t="shared" si="34"/>
        <v>0</v>
      </c>
      <c r="Y215" s="41"/>
      <c r="Z215" s="41"/>
      <c r="AA215" s="25">
        <f t="shared" si="35"/>
        <v>0</v>
      </c>
      <c r="AB215" s="45"/>
      <c r="AC215" s="45"/>
      <c r="AD215" s="47"/>
    </row>
    <row r="216" s="2" customFormat="1" spans="1:30">
      <c r="A216" s="8">
        <f t="shared" si="27"/>
        <v>215</v>
      </c>
      <c r="B216" s="12"/>
      <c r="C216" s="10"/>
      <c r="D216" s="10"/>
      <c r="E216" s="14"/>
      <c r="F216" s="10" t="e">
        <f>VLOOKUP(E216,[1]零件成本9.1!$B$2:$D$11324,3,0)</f>
        <v>#N/A</v>
      </c>
      <c r="G216" s="15"/>
      <c r="H216" s="16"/>
      <c r="I216" s="11"/>
      <c r="J216" s="11" t="str">
        <f t="shared" si="28"/>
        <v/>
      </c>
      <c r="K216" s="14"/>
      <c r="L216" s="14"/>
      <c r="M216" s="25">
        <f t="shared" si="29"/>
        <v>0</v>
      </c>
      <c r="N216" s="26"/>
      <c r="O216" s="27"/>
      <c r="P216" s="28"/>
      <c r="Q216" s="35">
        <f t="shared" si="30"/>
        <v>0</v>
      </c>
      <c r="R216" s="36"/>
      <c r="S216" s="37" t="str">
        <f t="shared" si="31"/>
        <v/>
      </c>
      <c r="T216" s="38" t="str">
        <f t="shared" si="32"/>
        <v/>
      </c>
      <c r="U216" s="42"/>
      <c r="V216" s="40"/>
      <c r="W216" s="41">
        <f t="shared" si="33"/>
        <v>0</v>
      </c>
      <c r="X216" s="41">
        <f t="shared" si="34"/>
        <v>0</v>
      </c>
      <c r="Y216" s="41"/>
      <c r="Z216" s="41"/>
      <c r="AA216" s="25">
        <f t="shared" si="35"/>
        <v>0</v>
      </c>
      <c r="AB216" s="45"/>
      <c r="AC216" s="45"/>
      <c r="AD216" s="47"/>
    </row>
    <row r="217" s="2" customFormat="1" spans="1:30">
      <c r="A217" s="8">
        <f t="shared" si="27"/>
        <v>216</v>
      </c>
      <c r="B217" s="12"/>
      <c r="C217" s="10"/>
      <c r="D217" s="10"/>
      <c r="E217" s="14"/>
      <c r="F217" s="10" t="e">
        <f>VLOOKUP(E217,[1]零件成本9.1!$B$2:$D$11324,3,0)</f>
        <v>#N/A</v>
      </c>
      <c r="G217" s="15"/>
      <c r="H217" s="16"/>
      <c r="I217" s="11"/>
      <c r="J217" s="11" t="str">
        <f t="shared" si="28"/>
        <v/>
      </c>
      <c r="K217" s="14"/>
      <c r="L217" s="14"/>
      <c r="M217" s="25">
        <f t="shared" si="29"/>
        <v>0</v>
      </c>
      <c r="N217" s="26"/>
      <c r="O217" s="27"/>
      <c r="P217" s="28"/>
      <c r="Q217" s="35">
        <f t="shared" si="30"/>
        <v>0</v>
      </c>
      <c r="R217" s="36"/>
      <c r="S217" s="37" t="str">
        <f t="shared" si="31"/>
        <v/>
      </c>
      <c r="T217" s="38" t="str">
        <f t="shared" si="32"/>
        <v/>
      </c>
      <c r="U217" s="42"/>
      <c r="V217" s="40"/>
      <c r="W217" s="41">
        <f t="shared" si="33"/>
        <v>0</v>
      </c>
      <c r="X217" s="41">
        <f t="shared" si="34"/>
        <v>0</v>
      </c>
      <c r="Y217" s="41"/>
      <c r="Z217" s="41"/>
      <c r="AA217" s="25">
        <f t="shared" si="35"/>
        <v>0</v>
      </c>
      <c r="AB217" s="45"/>
      <c r="AC217" s="45"/>
      <c r="AD217" s="47"/>
    </row>
    <row r="218" s="2" customFormat="1" spans="1:30">
      <c r="A218" s="8">
        <f t="shared" si="27"/>
        <v>217</v>
      </c>
      <c r="B218" s="12"/>
      <c r="C218" s="10"/>
      <c r="D218" s="10"/>
      <c r="E218" s="14"/>
      <c r="F218" s="10" t="e">
        <f>VLOOKUP(E218,[1]零件成本9.1!$B$2:$D$11324,3,0)</f>
        <v>#N/A</v>
      </c>
      <c r="G218" s="15"/>
      <c r="H218" s="16"/>
      <c r="I218" s="11"/>
      <c r="J218" s="11" t="str">
        <f t="shared" si="28"/>
        <v/>
      </c>
      <c r="K218" s="14"/>
      <c r="L218" s="14"/>
      <c r="M218" s="25">
        <f t="shared" si="29"/>
        <v>0</v>
      </c>
      <c r="N218" s="26"/>
      <c r="O218" s="27"/>
      <c r="P218" s="28"/>
      <c r="Q218" s="35">
        <f t="shared" si="30"/>
        <v>0</v>
      </c>
      <c r="R218" s="36"/>
      <c r="S218" s="37" t="str">
        <f t="shared" si="31"/>
        <v/>
      </c>
      <c r="T218" s="38" t="str">
        <f t="shared" si="32"/>
        <v/>
      </c>
      <c r="U218" s="42"/>
      <c r="V218" s="40"/>
      <c r="W218" s="41">
        <f t="shared" si="33"/>
        <v>0</v>
      </c>
      <c r="X218" s="41">
        <f t="shared" si="34"/>
        <v>0</v>
      </c>
      <c r="Y218" s="41"/>
      <c r="Z218" s="41"/>
      <c r="AA218" s="25">
        <f t="shared" si="35"/>
        <v>0</v>
      </c>
      <c r="AB218" s="45"/>
      <c r="AC218" s="45"/>
      <c r="AD218" s="47"/>
    </row>
    <row r="219" s="2" customFormat="1" spans="1:30">
      <c r="A219" s="8">
        <f t="shared" si="27"/>
        <v>218</v>
      </c>
      <c r="B219" s="12"/>
      <c r="C219" s="10"/>
      <c r="D219" s="10"/>
      <c r="E219" s="14"/>
      <c r="F219" s="10" t="e">
        <f>VLOOKUP(E219,[1]零件成本9.1!$B$2:$D$11324,3,0)</f>
        <v>#N/A</v>
      </c>
      <c r="G219" s="15"/>
      <c r="H219" s="16"/>
      <c r="I219" s="11"/>
      <c r="J219" s="11" t="str">
        <f t="shared" si="28"/>
        <v/>
      </c>
      <c r="K219" s="14"/>
      <c r="L219" s="14"/>
      <c r="M219" s="25">
        <f t="shared" si="29"/>
        <v>0</v>
      </c>
      <c r="N219" s="26"/>
      <c r="O219" s="27"/>
      <c r="P219" s="28"/>
      <c r="Q219" s="35">
        <f t="shared" si="30"/>
        <v>0</v>
      </c>
      <c r="R219" s="36"/>
      <c r="S219" s="37" t="str">
        <f t="shared" si="31"/>
        <v/>
      </c>
      <c r="T219" s="38" t="str">
        <f t="shared" si="32"/>
        <v/>
      </c>
      <c r="U219" s="42"/>
      <c r="V219" s="40"/>
      <c r="W219" s="41">
        <f t="shared" si="33"/>
        <v>0</v>
      </c>
      <c r="X219" s="41">
        <f t="shared" si="34"/>
        <v>0</v>
      </c>
      <c r="Y219" s="41"/>
      <c r="Z219" s="41"/>
      <c r="AA219" s="25">
        <f t="shared" si="35"/>
        <v>0</v>
      </c>
      <c r="AB219" s="45"/>
      <c r="AC219" s="45"/>
      <c r="AD219" s="47"/>
    </row>
    <row r="220" s="2" customFormat="1" spans="1:30">
      <c r="A220" s="8">
        <f t="shared" si="27"/>
        <v>219</v>
      </c>
      <c r="B220" s="12"/>
      <c r="C220" s="10"/>
      <c r="D220" s="10"/>
      <c r="E220" s="14"/>
      <c r="F220" s="10" t="e">
        <f>VLOOKUP(E220,[1]零件成本9.1!$B$2:$D$11324,3,0)</f>
        <v>#N/A</v>
      </c>
      <c r="G220" s="15"/>
      <c r="H220" s="16"/>
      <c r="I220" s="11"/>
      <c r="J220" s="11" t="str">
        <f t="shared" si="28"/>
        <v/>
      </c>
      <c r="K220" s="14"/>
      <c r="L220" s="14"/>
      <c r="M220" s="25">
        <f t="shared" si="29"/>
        <v>0</v>
      </c>
      <c r="N220" s="26"/>
      <c r="O220" s="27"/>
      <c r="P220" s="28"/>
      <c r="Q220" s="35">
        <f t="shared" si="30"/>
        <v>0</v>
      </c>
      <c r="R220" s="36"/>
      <c r="S220" s="37" t="str">
        <f t="shared" si="31"/>
        <v/>
      </c>
      <c r="T220" s="38" t="str">
        <f t="shared" si="32"/>
        <v/>
      </c>
      <c r="U220" s="42"/>
      <c r="V220" s="40"/>
      <c r="W220" s="41">
        <f t="shared" si="33"/>
        <v>0</v>
      </c>
      <c r="X220" s="41">
        <f t="shared" si="34"/>
        <v>0</v>
      </c>
      <c r="Y220" s="41"/>
      <c r="Z220" s="41"/>
      <c r="AA220" s="25">
        <f t="shared" si="35"/>
        <v>0</v>
      </c>
      <c r="AB220" s="45"/>
      <c r="AC220" s="45"/>
      <c r="AD220" s="47"/>
    </row>
    <row r="221" s="2" customFormat="1" spans="1:30">
      <c r="A221" s="8">
        <f t="shared" si="27"/>
        <v>220</v>
      </c>
      <c r="B221" s="12"/>
      <c r="C221" s="10"/>
      <c r="D221" s="10"/>
      <c r="E221" s="14"/>
      <c r="F221" s="10" t="e">
        <f>VLOOKUP(E221,[1]零件成本9.1!$B$2:$D$11324,3,0)</f>
        <v>#N/A</v>
      </c>
      <c r="G221" s="15"/>
      <c r="H221" s="16"/>
      <c r="I221" s="11"/>
      <c r="J221" s="11" t="str">
        <f t="shared" si="28"/>
        <v/>
      </c>
      <c r="K221" s="14"/>
      <c r="L221" s="14"/>
      <c r="M221" s="25">
        <f t="shared" si="29"/>
        <v>0</v>
      </c>
      <c r="N221" s="26"/>
      <c r="O221" s="27"/>
      <c r="P221" s="28"/>
      <c r="Q221" s="35">
        <f t="shared" si="30"/>
        <v>0</v>
      </c>
      <c r="R221" s="36"/>
      <c r="S221" s="37" t="str">
        <f t="shared" si="31"/>
        <v/>
      </c>
      <c r="T221" s="38" t="str">
        <f t="shared" si="32"/>
        <v/>
      </c>
      <c r="U221" s="42"/>
      <c r="V221" s="40"/>
      <c r="W221" s="41">
        <f t="shared" si="33"/>
        <v>0</v>
      </c>
      <c r="X221" s="41">
        <f t="shared" si="34"/>
        <v>0</v>
      </c>
      <c r="Y221" s="41"/>
      <c r="Z221" s="41"/>
      <c r="AA221" s="25">
        <f t="shared" si="35"/>
        <v>0</v>
      </c>
      <c r="AB221" s="45"/>
      <c r="AC221" s="45"/>
      <c r="AD221" s="47"/>
    </row>
    <row r="222" s="2" customFormat="1" spans="1:30">
      <c r="A222" s="8">
        <f t="shared" si="27"/>
        <v>221</v>
      </c>
      <c r="B222" s="12"/>
      <c r="C222" s="10"/>
      <c r="D222" s="10"/>
      <c r="E222" s="14"/>
      <c r="F222" s="10" t="e">
        <f>VLOOKUP(E222,[1]零件成本9.1!$B$2:$D$11324,3,0)</f>
        <v>#N/A</v>
      </c>
      <c r="G222" s="15"/>
      <c r="H222" s="16"/>
      <c r="I222" s="11"/>
      <c r="J222" s="11" t="str">
        <f t="shared" si="28"/>
        <v/>
      </c>
      <c r="K222" s="14"/>
      <c r="L222" s="14"/>
      <c r="M222" s="25">
        <f t="shared" si="29"/>
        <v>0</v>
      </c>
      <c r="N222" s="26"/>
      <c r="O222" s="27"/>
      <c r="P222" s="28"/>
      <c r="Q222" s="35">
        <f t="shared" si="30"/>
        <v>0</v>
      </c>
      <c r="R222" s="36"/>
      <c r="S222" s="37" t="str">
        <f t="shared" si="31"/>
        <v/>
      </c>
      <c r="T222" s="38" t="str">
        <f t="shared" si="32"/>
        <v/>
      </c>
      <c r="U222" s="42"/>
      <c r="V222" s="40"/>
      <c r="W222" s="41">
        <f t="shared" si="33"/>
        <v>0</v>
      </c>
      <c r="X222" s="41">
        <f t="shared" si="34"/>
        <v>0</v>
      </c>
      <c r="Y222" s="41"/>
      <c r="Z222" s="41"/>
      <c r="AA222" s="25">
        <f t="shared" si="35"/>
        <v>0</v>
      </c>
      <c r="AB222" s="45"/>
      <c r="AC222" s="45"/>
      <c r="AD222" s="47"/>
    </row>
    <row r="223" s="2" customFormat="1" spans="1:30">
      <c r="A223" s="8">
        <f t="shared" si="27"/>
        <v>222</v>
      </c>
      <c r="B223" s="12"/>
      <c r="C223" s="10"/>
      <c r="D223" s="10"/>
      <c r="E223" s="14"/>
      <c r="F223" s="10" t="e">
        <f>VLOOKUP(E223,[1]零件成本9.1!$B$2:$D$11324,3,0)</f>
        <v>#N/A</v>
      </c>
      <c r="G223" s="15"/>
      <c r="H223" s="16"/>
      <c r="I223" s="11"/>
      <c r="J223" s="11" t="str">
        <f t="shared" si="28"/>
        <v/>
      </c>
      <c r="K223" s="14"/>
      <c r="L223" s="14"/>
      <c r="M223" s="25">
        <f t="shared" si="29"/>
        <v>0</v>
      </c>
      <c r="N223" s="26"/>
      <c r="O223" s="27"/>
      <c r="P223" s="28"/>
      <c r="Q223" s="35">
        <f t="shared" si="30"/>
        <v>0</v>
      </c>
      <c r="R223" s="36"/>
      <c r="S223" s="37" t="str">
        <f t="shared" si="31"/>
        <v/>
      </c>
      <c r="T223" s="38" t="str">
        <f t="shared" si="32"/>
        <v/>
      </c>
      <c r="U223" s="42"/>
      <c r="V223" s="40"/>
      <c r="W223" s="41">
        <f t="shared" si="33"/>
        <v>0</v>
      </c>
      <c r="X223" s="41">
        <f t="shared" si="34"/>
        <v>0</v>
      </c>
      <c r="Y223" s="41"/>
      <c r="Z223" s="41"/>
      <c r="AA223" s="25">
        <f t="shared" si="35"/>
        <v>0</v>
      </c>
      <c r="AB223" s="45"/>
      <c r="AC223" s="45"/>
      <c r="AD223" s="47"/>
    </row>
    <row r="224" s="2" customFormat="1" spans="1:30">
      <c r="A224" s="8">
        <f t="shared" si="27"/>
        <v>223</v>
      </c>
      <c r="B224" s="12"/>
      <c r="C224" s="10"/>
      <c r="D224" s="10"/>
      <c r="E224" s="14"/>
      <c r="F224" s="10" t="e">
        <f>VLOOKUP(E224,[1]零件成本9.1!$B$2:$D$11324,3,0)</f>
        <v>#N/A</v>
      </c>
      <c r="G224" s="15"/>
      <c r="H224" s="16"/>
      <c r="I224" s="11"/>
      <c r="J224" s="11" t="str">
        <f t="shared" si="28"/>
        <v/>
      </c>
      <c r="K224" s="14"/>
      <c r="L224" s="14"/>
      <c r="M224" s="25">
        <f t="shared" si="29"/>
        <v>0</v>
      </c>
      <c r="N224" s="26"/>
      <c r="O224" s="27"/>
      <c r="P224" s="28"/>
      <c r="Q224" s="35">
        <f t="shared" si="30"/>
        <v>0</v>
      </c>
      <c r="R224" s="36"/>
      <c r="S224" s="37" t="str">
        <f t="shared" si="31"/>
        <v/>
      </c>
      <c r="T224" s="38" t="str">
        <f t="shared" si="32"/>
        <v/>
      </c>
      <c r="U224" s="42"/>
      <c r="V224" s="40"/>
      <c r="W224" s="41">
        <f t="shared" si="33"/>
        <v>0</v>
      </c>
      <c r="X224" s="41">
        <f t="shared" si="34"/>
        <v>0</v>
      </c>
      <c r="Y224" s="41"/>
      <c r="Z224" s="41"/>
      <c r="AA224" s="25">
        <f t="shared" si="35"/>
        <v>0</v>
      </c>
      <c r="AB224" s="45"/>
      <c r="AC224" s="45"/>
      <c r="AD224" s="47"/>
    </row>
    <row r="225" s="2" customFormat="1" spans="1:30">
      <c r="A225" s="8">
        <f t="shared" si="27"/>
        <v>224</v>
      </c>
      <c r="B225" s="12"/>
      <c r="C225" s="10"/>
      <c r="D225" s="10"/>
      <c r="E225" s="14"/>
      <c r="F225" s="10" t="e">
        <f>VLOOKUP(E225,[1]零件成本9.1!$B$2:$D$11324,3,0)</f>
        <v>#N/A</v>
      </c>
      <c r="G225" s="15"/>
      <c r="H225" s="16"/>
      <c r="I225" s="11"/>
      <c r="J225" s="11" t="str">
        <f t="shared" si="28"/>
        <v/>
      </c>
      <c r="K225" s="14"/>
      <c r="L225" s="14"/>
      <c r="M225" s="25">
        <f t="shared" si="29"/>
        <v>0</v>
      </c>
      <c r="N225" s="26"/>
      <c r="O225" s="27"/>
      <c r="P225" s="28"/>
      <c r="Q225" s="35">
        <f t="shared" si="30"/>
        <v>0</v>
      </c>
      <c r="R225" s="36"/>
      <c r="S225" s="37" t="str">
        <f t="shared" si="31"/>
        <v/>
      </c>
      <c r="T225" s="38" t="str">
        <f t="shared" si="32"/>
        <v/>
      </c>
      <c r="U225" s="42"/>
      <c r="V225" s="40"/>
      <c r="W225" s="41">
        <f t="shared" si="33"/>
        <v>0</v>
      </c>
      <c r="X225" s="41">
        <f t="shared" si="34"/>
        <v>0</v>
      </c>
      <c r="Y225" s="41"/>
      <c r="Z225" s="41"/>
      <c r="AA225" s="25">
        <f t="shared" si="35"/>
        <v>0</v>
      </c>
      <c r="AB225" s="45"/>
      <c r="AC225" s="45"/>
      <c r="AD225" s="47"/>
    </row>
    <row r="226" s="2" customFormat="1" spans="1:30">
      <c r="A226" s="8">
        <f t="shared" si="27"/>
        <v>225</v>
      </c>
      <c r="B226" s="12"/>
      <c r="C226" s="10"/>
      <c r="D226" s="10"/>
      <c r="E226" s="14"/>
      <c r="F226" s="10" t="e">
        <f>VLOOKUP(E226,[1]零件成本9.1!$B$2:$D$11324,3,0)</f>
        <v>#N/A</v>
      </c>
      <c r="G226" s="15"/>
      <c r="H226" s="16"/>
      <c r="I226" s="11"/>
      <c r="J226" s="11" t="str">
        <f t="shared" si="28"/>
        <v/>
      </c>
      <c r="K226" s="14"/>
      <c r="L226" s="14"/>
      <c r="M226" s="25">
        <f t="shared" si="29"/>
        <v>0</v>
      </c>
      <c r="N226" s="26"/>
      <c r="O226" s="27"/>
      <c r="P226" s="28"/>
      <c r="Q226" s="35">
        <f t="shared" si="30"/>
        <v>0</v>
      </c>
      <c r="R226" s="36"/>
      <c r="S226" s="37" t="str">
        <f t="shared" si="31"/>
        <v/>
      </c>
      <c r="T226" s="38" t="str">
        <f t="shared" si="32"/>
        <v/>
      </c>
      <c r="U226" s="42"/>
      <c r="V226" s="40"/>
      <c r="W226" s="41">
        <f t="shared" si="33"/>
        <v>0</v>
      </c>
      <c r="X226" s="41">
        <f t="shared" si="34"/>
        <v>0</v>
      </c>
      <c r="Y226" s="41"/>
      <c r="Z226" s="41"/>
      <c r="AA226" s="25">
        <f t="shared" si="35"/>
        <v>0</v>
      </c>
      <c r="AB226" s="45"/>
      <c r="AC226" s="45"/>
      <c r="AD226" s="47"/>
    </row>
    <row r="227" s="2" customFormat="1" spans="1:30">
      <c r="A227" s="8">
        <f t="shared" si="27"/>
        <v>226</v>
      </c>
      <c r="B227" s="12"/>
      <c r="C227" s="10"/>
      <c r="D227" s="10"/>
      <c r="E227" s="14"/>
      <c r="F227" s="10" t="e">
        <f>VLOOKUP(E227,[1]零件成本9.1!$B$2:$D$11324,3,0)</f>
        <v>#N/A</v>
      </c>
      <c r="G227" s="15"/>
      <c r="H227" s="16"/>
      <c r="I227" s="11"/>
      <c r="J227" s="11" t="str">
        <f t="shared" si="28"/>
        <v/>
      </c>
      <c r="K227" s="14"/>
      <c r="L227" s="14"/>
      <c r="M227" s="25">
        <f t="shared" si="29"/>
        <v>0</v>
      </c>
      <c r="N227" s="26"/>
      <c r="O227" s="27"/>
      <c r="P227" s="28"/>
      <c r="Q227" s="35">
        <f t="shared" si="30"/>
        <v>0</v>
      </c>
      <c r="R227" s="36"/>
      <c r="S227" s="37" t="str">
        <f t="shared" si="31"/>
        <v/>
      </c>
      <c r="T227" s="38" t="str">
        <f t="shared" si="32"/>
        <v/>
      </c>
      <c r="U227" s="42"/>
      <c r="V227" s="40"/>
      <c r="W227" s="41">
        <f t="shared" si="33"/>
        <v>0</v>
      </c>
      <c r="X227" s="41">
        <f t="shared" si="34"/>
        <v>0</v>
      </c>
      <c r="Y227" s="41"/>
      <c r="Z227" s="41"/>
      <c r="AA227" s="25">
        <f t="shared" si="35"/>
        <v>0</v>
      </c>
      <c r="AB227" s="45"/>
      <c r="AC227" s="45"/>
      <c r="AD227" s="47"/>
    </row>
    <row r="228" s="2" customFormat="1" spans="1:30">
      <c r="A228" s="8">
        <f t="shared" si="27"/>
        <v>227</v>
      </c>
      <c r="B228" s="12"/>
      <c r="C228" s="10"/>
      <c r="D228" s="10"/>
      <c r="E228" s="14"/>
      <c r="F228" s="10" t="e">
        <f>VLOOKUP(E228,[1]零件成本9.1!$B$2:$D$11324,3,0)</f>
        <v>#N/A</v>
      </c>
      <c r="G228" s="15"/>
      <c r="H228" s="16"/>
      <c r="I228" s="11"/>
      <c r="J228" s="11" t="str">
        <f t="shared" si="28"/>
        <v/>
      </c>
      <c r="K228" s="14"/>
      <c r="L228" s="14"/>
      <c r="M228" s="25">
        <f t="shared" si="29"/>
        <v>0</v>
      </c>
      <c r="N228" s="26"/>
      <c r="O228" s="27"/>
      <c r="P228" s="28"/>
      <c r="Q228" s="35">
        <f t="shared" si="30"/>
        <v>0</v>
      </c>
      <c r="R228" s="36"/>
      <c r="S228" s="37" t="str">
        <f t="shared" si="31"/>
        <v/>
      </c>
      <c r="T228" s="38" t="str">
        <f t="shared" si="32"/>
        <v/>
      </c>
      <c r="U228" s="42"/>
      <c r="V228" s="40"/>
      <c r="W228" s="41">
        <f t="shared" si="33"/>
        <v>0</v>
      </c>
      <c r="X228" s="41">
        <f t="shared" si="34"/>
        <v>0</v>
      </c>
      <c r="Y228" s="41"/>
      <c r="Z228" s="41"/>
      <c r="AA228" s="25">
        <f t="shared" si="35"/>
        <v>0</v>
      </c>
      <c r="AB228" s="45"/>
      <c r="AC228" s="45"/>
      <c r="AD228" s="47"/>
    </row>
    <row r="229" s="2" customFormat="1" spans="1:30">
      <c r="A229" s="8">
        <f t="shared" si="27"/>
        <v>228</v>
      </c>
      <c r="B229" s="12"/>
      <c r="C229" s="10"/>
      <c r="D229" s="10"/>
      <c r="E229" s="14"/>
      <c r="F229" s="10" t="e">
        <f>VLOOKUP(E229,[1]零件成本9.1!$B$2:$D$11324,3,0)</f>
        <v>#N/A</v>
      </c>
      <c r="G229" s="15"/>
      <c r="H229" s="16"/>
      <c r="I229" s="11"/>
      <c r="J229" s="11" t="str">
        <f t="shared" si="28"/>
        <v/>
      </c>
      <c r="K229" s="14"/>
      <c r="L229" s="14"/>
      <c r="M229" s="25">
        <f t="shared" si="29"/>
        <v>0</v>
      </c>
      <c r="N229" s="26"/>
      <c r="O229" s="27"/>
      <c r="P229" s="28"/>
      <c r="Q229" s="35">
        <f t="shared" si="30"/>
        <v>0</v>
      </c>
      <c r="R229" s="36"/>
      <c r="S229" s="37" t="str">
        <f t="shared" si="31"/>
        <v/>
      </c>
      <c r="T229" s="38" t="str">
        <f t="shared" si="32"/>
        <v/>
      </c>
      <c r="U229" s="42"/>
      <c r="V229" s="40"/>
      <c r="W229" s="41">
        <f t="shared" si="33"/>
        <v>0</v>
      </c>
      <c r="X229" s="41">
        <f t="shared" si="34"/>
        <v>0</v>
      </c>
      <c r="Y229" s="41"/>
      <c r="Z229" s="41"/>
      <c r="AA229" s="25">
        <f t="shared" si="35"/>
        <v>0</v>
      </c>
      <c r="AB229" s="45"/>
      <c r="AC229" s="45"/>
      <c r="AD229" s="47"/>
    </row>
    <row r="230" s="2" customFormat="1" spans="1:30">
      <c r="A230" s="8">
        <f t="shared" si="27"/>
        <v>229</v>
      </c>
      <c r="B230" s="12"/>
      <c r="C230" s="10"/>
      <c r="D230" s="10"/>
      <c r="E230" s="14"/>
      <c r="F230" s="10" t="e">
        <f>VLOOKUP(E230,[1]零件成本9.1!$B$2:$D$11324,3,0)</f>
        <v>#N/A</v>
      </c>
      <c r="G230" s="15"/>
      <c r="H230" s="16"/>
      <c r="I230" s="11"/>
      <c r="J230" s="11" t="str">
        <f t="shared" si="28"/>
        <v/>
      </c>
      <c r="K230" s="14"/>
      <c r="L230" s="14"/>
      <c r="M230" s="25">
        <f t="shared" si="29"/>
        <v>0</v>
      </c>
      <c r="N230" s="26"/>
      <c r="O230" s="27"/>
      <c r="P230" s="28"/>
      <c r="Q230" s="35">
        <f t="shared" si="30"/>
        <v>0</v>
      </c>
      <c r="R230" s="36"/>
      <c r="S230" s="37" t="str">
        <f t="shared" si="31"/>
        <v/>
      </c>
      <c r="T230" s="38" t="str">
        <f t="shared" si="32"/>
        <v/>
      </c>
      <c r="U230" s="42"/>
      <c r="V230" s="40"/>
      <c r="W230" s="41">
        <f t="shared" si="33"/>
        <v>0</v>
      </c>
      <c r="X230" s="41">
        <f t="shared" si="34"/>
        <v>0</v>
      </c>
      <c r="Y230" s="41"/>
      <c r="Z230" s="41"/>
      <c r="AA230" s="25">
        <f t="shared" si="35"/>
        <v>0</v>
      </c>
      <c r="AB230" s="45"/>
      <c r="AC230" s="45"/>
      <c r="AD230" s="47"/>
    </row>
    <row r="231" s="2" customFormat="1" spans="1:30">
      <c r="A231" s="8">
        <f t="shared" si="27"/>
        <v>230</v>
      </c>
      <c r="B231" s="12"/>
      <c r="C231" s="10"/>
      <c r="D231" s="10"/>
      <c r="E231" s="14"/>
      <c r="F231" s="10" t="e">
        <f>VLOOKUP(E231,[1]零件成本9.1!$B$2:$D$11324,3,0)</f>
        <v>#N/A</v>
      </c>
      <c r="G231" s="15"/>
      <c r="H231" s="16"/>
      <c r="I231" s="11"/>
      <c r="J231" s="11" t="str">
        <f t="shared" si="28"/>
        <v/>
      </c>
      <c r="K231" s="14"/>
      <c r="L231" s="14"/>
      <c r="M231" s="25">
        <f t="shared" si="29"/>
        <v>0</v>
      </c>
      <c r="N231" s="26"/>
      <c r="O231" s="27"/>
      <c r="P231" s="28"/>
      <c r="Q231" s="35">
        <f t="shared" si="30"/>
        <v>0</v>
      </c>
      <c r="R231" s="36"/>
      <c r="S231" s="37" t="str">
        <f t="shared" si="31"/>
        <v/>
      </c>
      <c r="T231" s="38" t="str">
        <f t="shared" si="32"/>
        <v/>
      </c>
      <c r="U231" s="42"/>
      <c r="V231" s="40"/>
      <c r="W231" s="41">
        <f t="shared" si="33"/>
        <v>0</v>
      </c>
      <c r="X231" s="41">
        <f t="shared" si="34"/>
        <v>0</v>
      </c>
      <c r="Y231" s="41"/>
      <c r="Z231" s="41"/>
      <c r="AA231" s="25">
        <f t="shared" si="35"/>
        <v>0</v>
      </c>
      <c r="AB231" s="45"/>
      <c r="AC231" s="45"/>
      <c r="AD231" s="47"/>
    </row>
    <row r="232" s="2" customFormat="1" spans="1:30">
      <c r="A232" s="8">
        <f t="shared" si="27"/>
        <v>231</v>
      </c>
      <c r="B232" s="12"/>
      <c r="C232" s="10"/>
      <c r="D232" s="10"/>
      <c r="E232" s="14"/>
      <c r="F232" s="10" t="e">
        <f>VLOOKUP(E232,[1]零件成本9.1!$B$2:$D$11324,3,0)</f>
        <v>#N/A</v>
      </c>
      <c r="G232" s="15"/>
      <c r="H232" s="16"/>
      <c r="I232" s="11"/>
      <c r="J232" s="11" t="str">
        <f t="shared" si="28"/>
        <v/>
      </c>
      <c r="K232" s="14"/>
      <c r="L232" s="14"/>
      <c r="M232" s="25">
        <f t="shared" si="29"/>
        <v>0</v>
      </c>
      <c r="N232" s="26"/>
      <c r="O232" s="27"/>
      <c r="P232" s="28"/>
      <c r="Q232" s="35">
        <f t="shared" si="30"/>
        <v>0</v>
      </c>
      <c r="R232" s="36"/>
      <c r="S232" s="37" t="str">
        <f t="shared" si="31"/>
        <v/>
      </c>
      <c r="T232" s="38" t="str">
        <f t="shared" si="32"/>
        <v/>
      </c>
      <c r="U232" s="42"/>
      <c r="V232" s="40"/>
      <c r="W232" s="41">
        <f t="shared" si="33"/>
        <v>0</v>
      </c>
      <c r="X232" s="41">
        <f t="shared" si="34"/>
        <v>0</v>
      </c>
      <c r="Y232" s="41"/>
      <c r="Z232" s="41"/>
      <c r="AA232" s="25">
        <f t="shared" si="35"/>
        <v>0</v>
      </c>
      <c r="AB232" s="45"/>
      <c r="AC232" s="45"/>
      <c r="AD232" s="47"/>
    </row>
    <row r="233" s="2" customFormat="1" spans="1:30">
      <c r="A233" s="8">
        <f t="shared" si="27"/>
        <v>232</v>
      </c>
      <c r="B233" s="12"/>
      <c r="C233" s="10"/>
      <c r="D233" s="10"/>
      <c r="E233" s="14"/>
      <c r="F233" s="10" t="e">
        <f>VLOOKUP(E233,[1]零件成本9.1!$B$2:$D$11324,3,0)</f>
        <v>#N/A</v>
      </c>
      <c r="G233" s="15"/>
      <c r="H233" s="16"/>
      <c r="I233" s="11"/>
      <c r="J233" s="11" t="str">
        <f t="shared" si="28"/>
        <v/>
      </c>
      <c r="K233" s="14"/>
      <c r="L233" s="14"/>
      <c r="M233" s="25">
        <f t="shared" si="29"/>
        <v>0</v>
      </c>
      <c r="N233" s="26"/>
      <c r="O233" s="27"/>
      <c r="P233" s="28"/>
      <c r="Q233" s="35">
        <f t="shared" si="30"/>
        <v>0</v>
      </c>
      <c r="R233" s="36"/>
      <c r="S233" s="37" t="str">
        <f t="shared" si="31"/>
        <v/>
      </c>
      <c r="T233" s="38" t="str">
        <f t="shared" si="32"/>
        <v/>
      </c>
      <c r="U233" s="42"/>
      <c r="V233" s="40"/>
      <c r="W233" s="41">
        <f t="shared" si="33"/>
        <v>0</v>
      </c>
      <c r="X233" s="41">
        <f t="shared" si="34"/>
        <v>0</v>
      </c>
      <c r="Y233" s="41"/>
      <c r="Z233" s="41"/>
      <c r="AA233" s="25">
        <f t="shared" si="35"/>
        <v>0</v>
      </c>
      <c r="AB233" s="45"/>
      <c r="AC233" s="45"/>
      <c r="AD233" s="47"/>
    </row>
    <row r="234" s="2" customFormat="1" spans="1:30">
      <c r="A234" s="8">
        <f t="shared" si="27"/>
        <v>233</v>
      </c>
      <c r="B234" s="12"/>
      <c r="C234" s="10"/>
      <c r="D234" s="10"/>
      <c r="E234" s="14"/>
      <c r="F234" s="10" t="e">
        <f>VLOOKUP(E234,[1]零件成本9.1!$B$2:$D$11324,3,0)</f>
        <v>#N/A</v>
      </c>
      <c r="G234" s="15"/>
      <c r="H234" s="16"/>
      <c r="I234" s="11"/>
      <c r="J234" s="11" t="str">
        <f t="shared" si="28"/>
        <v/>
      </c>
      <c r="K234" s="14"/>
      <c r="L234" s="14"/>
      <c r="M234" s="25">
        <f t="shared" si="29"/>
        <v>0</v>
      </c>
      <c r="N234" s="26"/>
      <c r="O234" s="27"/>
      <c r="P234" s="28"/>
      <c r="Q234" s="35">
        <f t="shared" si="30"/>
        <v>0</v>
      </c>
      <c r="R234" s="36"/>
      <c r="S234" s="37" t="str">
        <f t="shared" si="31"/>
        <v/>
      </c>
      <c r="T234" s="38" t="str">
        <f t="shared" si="32"/>
        <v/>
      </c>
      <c r="U234" s="42"/>
      <c r="V234" s="40"/>
      <c r="W234" s="41">
        <f t="shared" si="33"/>
        <v>0</v>
      </c>
      <c r="X234" s="41">
        <f t="shared" si="34"/>
        <v>0</v>
      </c>
      <c r="Y234" s="41"/>
      <c r="Z234" s="41"/>
      <c r="AA234" s="25">
        <f t="shared" si="35"/>
        <v>0</v>
      </c>
      <c r="AB234" s="45"/>
      <c r="AC234" s="45"/>
      <c r="AD234" s="47"/>
    </row>
    <row r="235" s="2" customFormat="1" spans="1:30">
      <c r="A235" s="8">
        <f t="shared" si="27"/>
        <v>234</v>
      </c>
      <c r="B235" s="12"/>
      <c r="C235" s="10"/>
      <c r="D235" s="10"/>
      <c r="E235" s="14"/>
      <c r="F235" s="10" t="e">
        <f>VLOOKUP(E235,[1]零件成本9.1!$B$2:$D$11324,3,0)</f>
        <v>#N/A</v>
      </c>
      <c r="G235" s="15"/>
      <c r="H235" s="16"/>
      <c r="I235" s="11"/>
      <c r="J235" s="11" t="str">
        <f t="shared" si="28"/>
        <v/>
      </c>
      <c r="K235" s="14"/>
      <c r="L235" s="14"/>
      <c r="M235" s="25">
        <f t="shared" si="29"/>
        <v>0</v>
      </c>
      <c r="N235" s="26"/>
      <c r="O235" s="27"/>
      <c r="P235" s="28"/>
      <c r="Q235" s="35">
        <f t="shared" si="30"/>
        <v>0</v>
      </c>
      <c r="R235" s="36"/>
      <c r="S235" s="37" t="str">
        <f t="shared" si="31"/>
        <v/>
      </c>
      <c r="T235" s="38" t="str">
        <f t="shared" si="32"/>
        <v/>
      </c>
      <c r="U235" s="42"/>
      <c r="V235" s="40"/>
      <c r="W235" s="41">
        <f t="shared" si="33"/>
        <v>0</v>
      </c>
      <c r="X235" s="41">
        <f t="shared" si="34"/>
        <v>0</v>
      </c>
      <c r="Y235" s="41"/>
      <c r="Z235" s="41"/>
      <c r="AA235" s="25">
        <f t="shared" si="35"/>
        <v>0</v>
      </c>
      <c r="AB235" s="45"/>
      <c r="AC235" s="45"/>
      <c r="AD235" s="47"/>
    </row>
    <row r="236" s="2" customFormat="1" spans="1:30">
      <c r="A236" s="8">
        <f t="shared" si="27"/>
        <v>235</v>
      </c>
      <c r="B236" s="12"/>
      <c r="C236" s="10"/>
      <c r="D236" s="10"/>
      <c r="E236" s="14"/>
      <c r="F236" s="10" t="e">
        <f>VLOOKUP(E236,[1]零件成本9.1!$B$2:$D$11324,3,0)</f>
        <v>#N/A</v>
      </c>
      <c r="G236" s="15"/>
      <c r="H236" s="16"/>
      <c r="I236" s="11"/>
      <c r="J236" s="11" t="str">
        <f t="shared" si="28"/>
        <v/>
      </c>
      <c r="K236" s="14"/>
      <c r="L236" s="14"/>
      <c r="M236" s="25">
        <f t="shared" si="29"/>
        <v>0</v>
      </c>
      <c r="N236" s="26"/>
      <c r="O236" s="27"/>
      <c r="P236" s="28"/>
      <c r="Q236" s="35">
        <f t="shared" si="30"/>
        <v>0</v>
      </c>
      <c r="R236" s="36"/>
      <c r="S236" s="37" t="str">
        <f t="shared" si="31"/>
        <v/>
      </c>
      <c r="T236" s="38" t="str">
        <f t="shared" si="32"/>
        <v/>
      </c>
      <c r="U236" s="42"/>
      <c r="V236" s="40"/>
      <c r="W236" s="41">
        <f t="shared" si="33"/>
        <v>0</v>
      </c>
      <c r="X236" s="41">
        <f t="shared" si="34"/>
        <v>0</v>
      </c>
      <c r="Y236" s="41"/>
      <c r="Z236" s="41"/>
      <c r="AA236" s="25">
        <f t="shared" si="35"/>
        <v>0</v>
      </c>
      <c r="AB236" s="45"/>
      <c r="AC236" s="45"/>
      <c r="AD236" s="47"/>
    </row>
    <row r="237" s="2" customFormat="1" spans="1:30">
      <c r="A237" s="8">
        <f t="shared" si="27"/>
        <v>236</v>
      </c>
      <c r="B237" s="12"/>
      <c r="C237" s="10"/>
      <c r="D237" s="10"/>
      <c r="E237" s="14"/>
      <c r="F237" s="10" t="e">
        <f>VLOOKUP(E237,[1]零件成本9.1!$B$2:$D$11324,3,0)</f>
        <v>#N/A</v>
      </c>
      <c r="G237" s="15"/>
      <c r="H237" s="16"/>
      <c r="I237" s="11"/>
      <c r="J237" s="11" t="str">
        <f t="shared" si="28"/>
        <v/>
      </c>
      <c r="K237" s="14"/>
      <c r="L237" s="14"/>
      <c r="M237" s="25">
        <f t="shared" si="29"/>
        <v>0</v>
      </c>
      <c r="N237" s="26"/>
      <c r="O237" s="27"/>
      <c r="P237" s="28"/>
      <c r="Q237" s="35">
        <f t="shared" si="30"/>
        <v>0</v>
      </c>
      <c r="R237" s="36"/>
      <c r="S237" s="37" t="str">
        <f t="shared" si="31"/>
        <v/>
      </c>
      <c r="T237" s="38" t="str">
        <f t="shared" si="32"/>
        <v/>
      </c>
      <c r="U237" s="42"/>
      <c r="V237" s="40"/>
      <c r="W237" s="41">
        <f t="shared" si="33"/>
        <v>0</v>
      </c>
      <c r="X237" s="41">
        <f t="shared" si="34"/>
        <v>0</v>
      </c>
      <c r="Y237" s="41"/>
      <c r="Z237" s="41"/>
      <c r="AA237" s="25">
        <f t="shared" si="35"/>
        <v>0</v>
      </c>
      <c r="AB237" s="45"/>
      <c r="AC237" s="45"/>
      <c r="AD237" s="47"/>
    </row>
    <row r="238" s="2" customFormat="1" spans="1:30">
      <c r="A238" s="8">
        <f t="shared" si="27"/>
        <v>237</v>
      </c>
      <c r="B238" s="12"/>
      <c r="C238" s="10"/>
      <c r="D238" s="10"/>
      <c r="E238" s="14"/>
      <c r="F238" s="10" t="e">
        <f>VLOOKUP(E238,[1]零件成本9.1!$B$2:$D$11324,3,0)</f>
        <v>#N/A</v>
      </c>
      <c r="G238" s="15"/>
      <c r="H238" s="16"/>
      <c r="I238" s="11"/>
      <c r="J238" s="11" t="str">
        <f t="shared" si="28"/>
        <v/>
      </c>
      <c r="K238" s="14"/>
      <c r="L238" s="14"/>
      <c r="M238" s="25">
        <f t="shared" si="29"/>
        <v>0</v>
      </c>
      <c r="N238" s="26"/>
      <c r="O238" s="27"/>
      <c r="P238" s="28"/>
      <c r="Q238" s="35">
        <f t="shared" si="30"/>
        <v>0</v>
      </c>
      <c r="R238" s="36"/>
      <c r="S238" s="37" t="str">
        <f t="shared" si="31"/>
        <v/>
      </c>
      <c r="T238" s="38" t="str">
        <f t="shared" si="32"/>
        <v/>
      </c>
      <c r="U238" s="42"/>
      <c r="V238" s="40"/>
      <c r="W238" s="41">
        <f t="shared" si="33"/>
        <v>0</v>
      </c>
      <c r="X238" s="41">
        <f t="shared" si="34"/>
        <v>0</v>
      </c>
      <c r="Y238" s="41"/>
      <c r="Z238" s="41"/>
      <c r="AA238" s="25">
        <f t="shared" si="35"/>
        <v>0</v>
      </c>
      <c r="AB238" s="45"/>
      <c r="AC238" s="45"/>
      <c r="AD238" s="47"/>
    </row>
    <row r="239" s="2" customFormat="1" spans="1:30">
      <c r="A239" s="8">
        <f t="shared" si="27"/>
        <v>238</v>
      </c>
      <c r="B239" s="12"/>
      <c r="C239" s="10"/>
      <c r="D239" s="10"/>
      <c r="E239" s="14"/>
      <c r="F239" s="10" t="e">
        <f>VLOOKUP(E239,[1]零件成本9.1!$B$2:$D$11324,3,0)</f>
        <v>#N/A</v>
      </c>
      <c r="G239" s="15"/>
      <c r="H239" s="16"/>
      <c r="I239" s="11"/>
      <c r="J239" s="11" t="str">
        <f t="shared" si="28"/>
        <v/>
      </c>
      <c r="K239" s="14"/>
      <c r="L239" s="14"/>
      <c r="M239" s="25">
        <f t="shared" si="29"/>
        <v>0</v>
      </c>
      <c r="N239" s="26"/>
      <c r="O239" s="27"/>
      <c r="P239" s="28"/>
      <c r="Q239" s="35">
        <f t="shared" si="30"/>
        <v>0</v>
      </c>
      <c r="R239" s="36"/>
      <c r="S239" s="37" t="str">
        <f t="shared" si="31"/>
        <v/>
      </c>
      <c r="T239" s="38" t="str">
        <f t="shared" si="32"/>
        <v/>
      </c>
      <c r="U239" s="42"/>
      <c r="V239" s="40"/>
      <c r="W239" s="41">
        <f t="shared" si="33"/>
        <v>0</v>
      </c>
      <c r="X239" s="41">
        <f t="shared" si="34"/>
        <v>0</v>
      </c>
      <c r="Y239" s="41"/>
      <c r="Z239" s="41"/>
      <c r="AA239" s="25">
        <f t="shared" si="35"/>
        <v>0</v>
      </c>
      <c r="AB239" s="45"/>
      <c r="AC239" s="45"/>
      <c r="AD239" s="47"/>
    </row>
    <row r="240" s="2" customFormat="1" spans="1:30">
      <c r="A240" s="8">
        <f t="shared" si="27"/>
        <v>239</v>
      </c>
      <c r="B240" s="12"/>
      <c r="C240" s="10"/>
      <c r="D240" s="10"/>
      <c r="E240" s="14"/>
      <c r="F240" s="10" t="e">
        <f>VLOOKUP(E240,[1]零件成本9.1!$B$2:$D$11324,3,0)</f>
        <v>#N/A</v>
      </c>
      <c r="G240" s="15"/>
      <c r="H240" s="16"/>
      <c r="I240" s="11"/>
      <c r="J240" s="11" t="str">
        <f t="shared" si="28"/>
        <v/>
      </c>
      <c r="K240" s="14"/>
      <c r="L240" s="14"/>
      <c r="M240" s="25">
        <f t="shared" si="29"/>
        <v>0</v>
      </c>
      <c r="N240" s="26"/>
      <c r="O240" s="27"/>
      <c r="P240" s="28"/>
      <c r="Q240" s="35">
        <f t="shared" si="30"/>
        <v>0</v>
      </c>
      <c r="R240" s="36"/>
      <c r="S240" s="37" t="str">
        <f t="shared" si="31"/>
        <v/>
      </c>
      <c r="T240" s="38" t="str">
        <f t="shared" si="32"/>
        <v/>
      </c>
      <c r="U240" s="42"/>
      <c r="V240" s="40"/>
      <c r="W240" s="41">
        <f t="shared" si="33"/>
        <v>0</v>
      </c>
      <c r="X240" s="41">
        <f t="shared" si="34"/>
        <v>0</v>
      </c>
      <c r="Y240" s="41"/>
      <c r="Z240" s="41"/>
      <c r="AA240" s="25">
        <f t="shared" si="35"/>
        <v>0</v>
      </c>
      <c r="AB240" s="45"/>
      <c r="AC240" s="45"/>
      <c r="AD240" s="47"/>
    </row>
    <row r="241" s="2" customFormat="1" spans="1:30">
      <c r="A241" s="8">
        <f t="shared" si="27"/>
        <v>240</v>
      </c>
      <c r="B241" s="12"/>
      <c r="C241" s="10"/>
      <c r="D241" s="10"/>
      <c r="E241" s="14"/>
      <c r="F241" s="10" t="e">
        <f>VLOOKUP(E241,[1]零件成本9.1!$B$2:$D$11324,3,0)</f>
        <v>#N/A</v>
      </c>
      <c r="G241" s="15"/>
      <c r="H241" s="16"/>
      <c r="I241" s="11"/>
      <c r="J241" s="11" t="str">
        <f t="shared" si="28"/>
        <v/>
      </c>
      <c r="K241" s="14"/>
      <c r="L241" s="14"/>
      <c r="M241" s="25">
        <f t="shared" si="29"/>
        <v>0</v>
      </c>
      <c r="N241" s="26"/>
      <c r="O241" s="27"/>
      <c r="P241" s="28"/>
      <c r="Q241" s="35">
        <f t="shared" si="30"/>
        <v>0</v>
      </c>
      <c r="R241" s="36"/>
      <c r="S241" s="37" t="str">
        <f t="shared" si="31"/>
        <v/>
      </c>
      <c r="T241" s="38" t="str">
        <f t="shared" si="32"/>
        <v/>
      </c>
      <c r="U241" s="42"/>
      <c r="V241" s="40"/>
      <c r="W241" s="41">
        <f t="shared" si="33"/>
        <v>0</v>
      </c>
      <c r="X241" s="41">
        <f t="shared" si="34"/>
        <v>0</v>
      </c>
      <c r="Y241" s="41"/>
      <c r="Z241" s="41"/>
      <c r="AA241" s="25">
        <f t="shared" si="35"/>
        <v>0</v>
      </c>
      <c r="AB241" s="45"/>
      <c r="AC241" s="45"/>
      <c r="AD241" s="47"/>
    </row>
    <row r="242" s="2" customFormat="1" spans="1:30">
      <c r="A242" s="8">
        <f t="shared" si="27"/>
        <v>241</v>
      </c>
      <c r="B242" s="12"/>
      <c r="C242" s="10"/>
      <c r="D242" s="10"/>
      <c r="E242" s="14"/>
      <c r="F242" s="10" t="e">
        <f>VLOOKUP(E242,[1]零件成本9.1!$B$2:$D$11324,3,0)</f>
        <v>#N/A</v>
      </c>
      <c r="G242" s="15"/>
      <c r="H242" s="16"/>
      <c r="I242" s="11"/>
      <c r="J242" s="11" t="str">
        <f t="shared" si="28"/>
        <v/>
      </c>
      <c r="K242" s="14"/>
      <c r="L242" s="14"/>
      <c r="M242" s="25">
        <f t="shared" si="29"/>
        <v>0</v>
      </c>
      <c r="N242" s="26"/>
      <c r="O242" s="27"/>
      <c r="P242" s="28"/>
      <c r="Q242" s="35">
        <f t="shared" si="30"/>
        <v>0</v>
      </c>
      <c r="R242" s="36"/>
      <c r="S242" s="37" t="str">
        <f t="shared" si="31"/>
        <v/>
      </c>
      <c r="T242" s="38" t="str">
        <f t="shared" si="32"/>
        <v/>
      </c>
      <c r="U242" s="42"/>
      <c r="V242" s="40"/>
      <c r="W242" s="41">
        <f t="shared" si="33"/>
        <v>0</v>
      </c>
      <c r="X242" s="41">
        <f t="shared" si="34"/>
        <v>0</v>
      </c>
      <c r="Y242" s="41"/>
      <c r="Z242" s="41"/>
      <c r="AA242" s="25">
        <f t="shared" si="35"/>
        <v>0</v>
      </c>
      <c r="AB242" s="45"/>
      <c r="AC242" s="45"/>
      <c r="AD242" s="47"/>
    </row>
    <row r="243" s="2" customFormat="1" spans="1:30">
      <c r="A243" s="8">
        <f t="shared" si="27"/>
        <v>242</v>
      </c>
      <c r="B243" s="12"/>
      <c r="C243" s="10"/>
      <c r="D243" s="10"/>
      <c r="E243" s="14"/>
      <c r="F243" s="10" t="e">
        <f>VLOOKUP(E243,[1]零件成本9.1!$B$2:$D$11324,3,0)</f>
        <v>#N/A</v>
      </c>
      <c r="G243" s="15"/>
      <c r="H243" s="16"/>
      <c r="I243" s="11"/>
      <c r="J243" s="11" t="str">
        <f t="shared" si="28"/>
        <v/>
      </c>
      <c r="K243" s="14"/>
      <c r="L243" s="14"/>
      <c r="M243" s="25">
        <f t="shared" si="29"/>
        <v>0</v>
      </c>
      <c r="N243" s="26"/>
      <c r="O243" s="27"/>
      <c r="P243" s="28"/>
      <c r="Q243" s="35">
        <f t="shared" si="30"/>
        <v>0</v>
      </c>
      <c r="R243" s="36"/>
      <c r="S243" s="37" t="str">
        <f t="shared" si="31"/>
        <v/>
      </c>
      <c r="T243" s="38" t="str">
        <f t="shared" si="32"/>
        <v/>
      </c>
      <c r="U243" s="42"/>
      <c r="V243" s="40"/>
      <c r="W243" s="41">
        <f t="shared" si="33"/>
        <v>0</v>
      </c>
      <c r="X243" s="41">
        <f t="shared" si="34"/>
        <v>0</v>
      </c>
      <c r="Y243" s="41"/>
      <c r="Z243" s="41"/>
      <c r="AA243" s="25">
        <f t="shared" si="35"/>
        <v>0</v>
      </c>
      <c r="AB243" s="45"/>
      <c r="AC243" s="45"/>
      <c r="AD243" s="47"/>
    </row>
    <row r="244" s="2" customFormat="1" spans="1:30">
      <c r="A244" s="8">
        <f t="shared" si="27"/>
        <v>243</v>
      </c>
      <c r="B244" s="12"/>
      <c r="C244" s="10"/>
      <c r="D244" s="10"/>
      <c r="E244" s="14"/>
      <c r="F244" s="10" t="e">
        <f>VLOOKUP(E244,[1]零件成本9.1!$B$2:$D$11324,3,0)</f>
        <v>#N/A</v>
      </c>
      <c r="G244" s="15"/>
      <c r="H244" s="16"/>
      <c r="I244" s="11"/>
      <c r="J244" s="11" t="str">
        <f t="shared" si="28"/>
        <v/>
      </c>
      <c r="K244" s="14"/>
      <c r="L244" s="14"/>
      <c r="M244" s="25">
        <f t="shared" si="29"/>
        <v>0</v>
      </c>
      <c r="N244" s="26"/>
      <c r="O244" s="27"/>
      <c r="P244" s="28"/>
      <c r="Q244" s="35">
        <f t="shared" si="30"/>
        <v>0</v>
      </c>
      <c r="R244" s="36"/>
      <c r="S244" s="37" t="str">
        <f t="shared" si="31"/>
        <v/>
      </c>
      <c r="T244" s="38" t="str">
        <f t="shared" si="32"/>
        <v/>
      </c>
      <c r="U244" s="42"/>
      <c r="V244" s="40"/>
      <c r="W244" s="41">
        <f t="shared" si="33"/>
        <v>0</v>
      </c>
      <c r="X244" s="41">
        <f t="shared" si="34"/>
        <v>0</v>
      </c>
      <c r="Y244" s="41"/>
      <c r="Z244" s="41"/>
      <c r="AA244" s="25">
        <f t="shared" si="35"/>
        <v>0</v>
      </c>
      <c r="AB244" s="45"/>
      <c r="AC244" s="45"/>
      <c r="AD244" s="47"/>
    </row>
    <row r="245" s="2" customFormat="1" spans="1:30">
      <c r="A245" s="8">
        <f t="shared" si="27"/>
        <v>244</v>
      </c>
      <c r="B245" s="12"/>
      <c r="C245" s="10"/>
      <c r="D245" s="10"/>
      <c r="E245" s="14"/>
      <c r="F245" s="10" t="e">
        <f>VLOOKUP(E245,[1]零件成本9.1!$B$2:$D$11324,3,0)</f>
        <v>#N/A</v>
      </c>
      <c r="G245" s="15"/>
      <c r="H245" s="16"/>
      <c r="I245" s="11"/>
      <c r="J245" s="11" t="str">
        <f t="shared" si="28"/>
        <v/>
      </c>
      <c r="K245" s="14"/>
      <c r="L245" s="14"/>
      <c r="M245" s="25">
        <f t="shared" si="29"/>
        <v>0</v>
      </c>
      <c r="N245" s="26"/>
      <c r="O245" s="27"/>
      <c r="P245" s="28"/>
      <c r="Q245" s="35">
        <f t="shared" si="30"/>
        <v>0</v>
      </c>
      <c r="R245" s="36"/>
      <c r="S245" s="37" t="str">
        <f t="shared" si="31"/>
        <v/>
      </c>
      <c r="T245" s="38" t="str">
        <f t="shared" si="32"/>
        <v/>
      </c>
      <c r="U245" s="42"/>
      <c r="V245" s="40"/>
      <c r="W245" s="41">
        <f t="shared" si="33"/>
        <v>0</v>
      </c>
      <c r="X245" s="41">
        <f t="shared" si="34"/>
        <v>0</v>
      </c>
      <c r="Y245" s="41"/>
      <c r="Z245" s="41"/>
      <c r="AA245" s="25">
        <f t="shared" si="35"/>
        <v>0</v>
      </c>
      <c r="AB245" s="45"/>
      <c r="AC245" s="45"/>
      <c r="AD245" s="47"/>
    </row>
    <row r="246" s="2" customFormat="1" spans="1:30">
      <c r="A246" s="8">
        <f t="shared" si="27"/>
        <v>245</v>
      </c>
      <c r="B246" s="12"/>
      <c r="C246" s="10"/>
      <c r="D246" s="10"/>
      <c r="E246" s="14"/>
      <c r="F246" s="10" t="e">
        <f>VLOOKUP(E246,[1]零件成本9.1!$B$2:$D$11324,3,0)</f>
        <v>#N/A</v>
      </c>
      <c r="G246" s="15"/>
      <c r="H246" s="16"/>
      <c r="I246" s="11"/>
      <c r="J246" s="11" t="str">
        <f t="shared" si="28"/>
        <v/>
      </c>
      <c r="K246" s="14"/>
      <c r="L246" s="14"/>
      <c r="M246" s="25">
        <f t="shared" si="29"/>
        <v>0</v>
      </c>
      <c r="N246" s="26"/>
      <c r="O246" s="27"/>
      <c r="P246" s="28"/>
      <c r="Q246" s="35">
        <f t="shared" si="30"/>
        <v>0</v>
      </c>
      <c r="R246" s="36"/>
      <c r="S246" s="37" t="str">
        <f t="shared" si="31"/>
        <v/>
      </c>
      <c r="T246" s="38" t="str">
        <f t="shared" si="32"/>
        <v/>
      </c>
      <c r="U246" s="42"/>
      <c r="V246" s="40"/>
      <c r="W246" s="41">
        <f t="shared" si="33"/>
        <v>0</v>
      </c>
      <c r="X246" s="41">
        <f t="shared" si="34"/>
        <v>0</v>
      </c>
      <c r="Y246" s="41"/>
      <c r="Z246" s="41"/>
      <c r="AA246" s="25">
        <f t="shared" si="35"/>
        <v>0</v>
      </c>
      <c r="AB246" s="45"/>
      <c r="AC246" s="45"/>
      <c r="AD246" s="47"/>
    </row>
    <row r="247" s="2" customFormat="1" spans="1:30">
      <c r="A247" s="8">
        <f t="shared" si="27"/>
        <v>246</v>
      </c>
      <c r="B247" s="12"/>
      <c r="C247" s="10"/>
      <c r="D247" s="10"/>
      <c r="E247" s="14"/>
      <c r="F247" s="10" t="e">
        <f>VLOOKUP(E247,[1]零件成本9.1!$B$2:$D$11324,3,0)</f>
        <v>#N/A</v>
      </c>
      <c r="G247" s="15"/>
      <c r="H247" s="16"/>
      <c r="I247" s="11"/>
      <c r="J247" s="11" t="str">
        <f t="shared" si="28"/>
        <v/>
      </c>
      <c r="K247" s="14"/>
      <c r="L247" s="14"/>
      <c r="M247" s="25">
        <f t="shared" si="29"/>
        <v>0</v>
      </c>
      <c r="N247" s="26"/>
      <c r="O247" s="27"/>
      <c r="P247" s="28"/>
      <c r="Q247" s="35">
        <f t="shared" si="30"/>
        <v>0</v>
      </c>
      <c r="R247" s="36"/>
      <c r="S247" s="37" t="str">
        <f t="shared" si="31"/>
        <v/>
      </c>
      <c r="T247" s="38" t="str">
        <f t="shared" si="32"/>
        <v/>
      </c>
      <c r="U247" s="42"/>
      <c r="V247" s="40"/>
      <c r="W247" s="41">
        <f t="shared" si="33"/>
        <v>0</v>
      </c>
      <c r="X247" s="41">
        <f t="shared" si="34"/>
        <v>0</v>
      </c>
      <c r="Y247" s="41"/>
      <c r="Z247" s="41"/>
      <c r="AA247" s="25">
        <f t="shared" si="35"/>
        <v>0</v>
      </c>
      <c r="AB247" s="45"/>
      <c r="AC247" s="45"/>
      <c r="AD247" s="47"/>
    </row>
    <row r="248" s="2" customFormat="1" spans="1:30">
      <c r="A248" s="8">
        <f t="shared" si="27"/>
        <v>247</v>
      </c>
      <c r="B248" s="12"/>
      <c r="C248" s="10"/>
      <c r="D248" s="10"/>
      <c r="E248" s="14"/>
      <c r="F248" s="10" t="e">
        <f>VLOOKUP(E248,[1]零件成本9.1!$B$2:$D$11324,3,0)</f>
        <v>#N/A</v>
      </c>
      <c r="G248" s="15"/>
      <c r="H248" s="16"/>
      <c r="I248" s="11"/>
      <c r="J248" s="11" t="str">
        <f t="shared" si="28"/>
        <v/>
      </c>
      <c r="K248" s="14"/>
      <c r="L248" s="14"/>
      <c r="M248" s="25">
        <f t="shared" si="29"/>
        <v>0</v>
      </c>
      <c r="N248" s="26"/>
      <c r="O248" s="27"/>
      <c r="P248" s="28"/>
      <c r="Q248" s="35">
        <f t="shared" si="30"/>
        <v>0</v>
      </c>
      <c r="R248" s="36"/>
      <c r="S248" s="37" t="str">
        <f t="shared" si="31"/>
        <v/>
      </c>
      <c r="T248" s="38" t="str">
        <f t="shared" si="32"/>
        <v/>
      </c>
      <c r="U248" s="42"/>
      <c r="V248" s="40"/>
      <c r="W248" s="41">
        <f t="shared" si="33"/>
        <v>0</v>
      </c>
      <c r="X248" s="41">
        <f t="shared" si="34"/>
        <v>0</v>
      </c>
      <c r="Y248" s="41"/>
      <c r="Z248" s="41"/>
      <c r="AA248" s="25">
        <f t="shared" si="35"/>
        <v>0</v>
      </c>
      <c r="AB248" s="45"/>
      <c r="AC248" s="45"/>
      <c r="AD248" s="47"/>
    </row>
    <row r="249" s="2" customFormat="1" spans="1:30">
      <c r="A249" s="8">
        <f t="shared" si="27"/>
        <v>248</v>
      </c>
      <c r="B249" s="12"/>
      <c r="C249" s="10"/>
      <c r="D249" s="10"/>
      <c r="E249" s="14"/>
      <c r="F249" s="10" t="e">
        <f>VLOOKUP(E249,[1]零件成本9.1!$B$2:$D$11324,3,0)</f>
        <v>#N/A</v>
      </c>
      <c r="G249" s="15"/>
      <c r="H249" s="16"/>
      <c r="I249" s="11"/>
      <c r="J249" s="11" t="str">
        <f t="shared" si="28"/>
        <v/>
      </c>
      <c r="K249" s="14"/>
      <c r="L249" s="14"/>
      <c r="M249" s="25">
        <f t="shared" si="29"/>
        <v>0</v>
      </c>
      <c r="N249" s="26"/>
      <c r="O249" s="27"/>
      <c r="P249" s="28"/>
      <c r="Q249" s="35">
        <f t="shared" si="30"/>
        <v>0</v>
      </c>
      <c r="R249" s="36"/>
      <c r="S249" s="37" t="str">
        <f t="shared" si="31"/>
        <v/>
      </c>
      <c r="T249" s="38" t="str">
        <f t="shared" si="32"/>
        <v/>
      </c>
      <c r="U249" s="42"/>
      <c r="V249" s="40"/>
      <c r="W249" s="41">
        <f t="shared" si="33"/>
        <v>0</v>
      </c>
      <c r="X249" s="41">
        <f t="shared" si="34"/>
        <v>0</v>
      </c>
      <c r="Y249" s="41"/>
      <c r="Z249" s="41"/>
      <c r="AA249" s="25">
        <f t="shared" si="35"/>
        <v>0</v>
      </c>
      <c r="AB249" s="45"/>
      <c r="AC249" s="45"/>
      <c r="AD249" s="47"/>
    </row>
    <row r="250" s="2" customFormat="1" spans="1:30">
      <c r="A250" s="8">
        <f t="shared" si="27"/>
        <v>249</v>
      </c>
      <c r="B250" s="12"/>
      <c r="C250" s="10"/>
      <c r="D250" s="10"/>
      <c r="E250" s="14"/>
      <c r="F250" s="10" t="e">
        <f>VLOOKUP(E250,[1]零件成本9.1!$B$2:$D$11324,3,0)</f>
        <v>#N/A</v>
      </c>
      <c r="G250" s="15"/>
      <c r="H250" s="16"/>
      <c r="I250" s="11"/>
      <c r="J250" s="11" t="str">
        <f t="shared" si="28"/>
        <v/>
      </c>
      <c r="K250" s="14"/>
      <c r="L250" s="14"/>
      <c r="M250" s="25">
        <f t="shared" si="29"/>
        <v>0</v>
      </c>
      <c r="N250" s="26"/>
      <c r="O250" s="27"/>
      <c r="P250" s="28"/>
      <c r="Q250" s="35">
        <f t="shared" si="30"/>
        <v>0</v>
      </c>
      <c r="R250" s="36"/>
      <c r="S250" s="37" t="str">
        <f t="shared" si="31"/>
        <v/>
      </c>
      <c r="T250" s="38" t="str">
        <f t="shared" si="32"/>
        <v/>
      </c>
      <c r="U250" s="42"/>
      <c r="V250" s="40"/>
      <c r="W250" s="41">
        <f t="shared" si="33"/>
        <v>0</v>
      </c>
      <c r="X250" s="41">
        <f t="shared" si="34"/>
        <v>0</v>
      </c>
      <c r="Y250" s="41"/>
      <c r="Z250" s="41"/>
      <c r="AA250" s="25">
        <f t="shared" si="35"/>
        <v>0</v>
      </c>
      <c r="AB250" s="45"/>
      <c r="AC250" s="45"/>
      <c r="AD250" s="47"/>
    </row>
    <row r="251" s="2" customFormat="1" spans="1:30">
      <c r="A251" s="8">
        <f t="shared" si="27"/>
        <v>250</v>
      </c>
      <c r="B251" s="12"/>
      <c r="C251" s="10"/>
      <c r="D251" s="10"/>
      <c r="E251" s="14"/>
      <c r="F251" s="10" t="e">
        <f>VLOOKUP(E251,[1]零件成本9.1!$B$2:$D$11324,3,0)</f>
        <v>#N/A</v>
      </c>
      <c r="G251" s="15"/>
      <c r="H251" s="16"/>
      <c r="I251" s="11"/>
      <c r="J251" s="11" t="str">
        <f t="shared" si="28"/>
        <v/>
      </c>
      <c r="K251" s="14"/>
      <c r="L251" s="14"/>
      <c r="M251" s="25">
        <f t="shared" si="29"/>
        <v>0</v>
      </c>
      <c r="N251" s="26"/>
      <c r="O251" s="27"/>
      <c r="P251" s="28"/>
      <c r="Q251" s="35">
        <f t="shared" si="30"/>
        <v>0</v>
      </c>
      <c r="R251" s="36"/>
      <c r="S251" s="37" t="str">
        <f t="shared" si="31"/>
        <v/>
      </c>
      <c r="T251" s="38" t="str">
        <f t="shared" si="32"/>
        <v/>
      </c>
      <c r="U251" s="42"/>
      <c r="V251" s="40"/>
      <c r="W251" s="41">
        <f t="shared" si="33"/>
        <v>0</v>
      </c>
      <c r="X251" s="41">
        <f t="shared" si="34"/>
        <v>0</v>
      </c>
      <c r="Y251" s="41"/>
      <c r="Z251" s="41"/>
      <c r="AA251" s="25">
        <f t="shared" si="35"/>
        <v>0</v>
      </c>
      <c r="AB251" s="45"/>
      <c r="AC251" s="45"/>
      <c r="AD251" s="47"/>
    </row>
    <row r="252" s="2" customFormat="1" spans="1:30">
      <c r="A252" s="8">
        <f t="shared" si="27"/>
        <v>251</v>
      </c>
      <c r="B252" s="12"/>
      <c r="C252" s="10"/>
      <c r="D252" s="10"/>
      <c r="E252" s="14"/>
      <c r="F252" s="10" t="e">
        <f>VLOOKUP(E252,[1]零件成本9.1!$B$2:$D$11324,3,0)</f>
        <v>#N/A</v>
      </c>
      <c r="G252" s="15"/>
      <c r="H252" s="16"/>
      <c r="I252" s="11"/>
      <c r="J252" s="11" t="str">
        <f t="shared" si="28"/>
        <v/>
      </c>
      <c r="K252" s="14"/>
      <c r="L252" s="14"/>
      <c r="M252" s="25">
        <f t="shared" si="29"/>
        <v>0</v>
      </c>
      <c r="N252" s="26"/>
      <c r="O252" s="27"/>
      <c r="P252" s="28"/>
      <c r="Q252" s="35">
        <f t="shared" si="30"/>
        <v>0</v>
      </c>
      <c r="R252" s="36"/>
      <c r="S252" s="37" t="str">
        <f t="shared" si="31"/>
        <v/>
      </c>
      <c r="T252" s="38" t="str">
        <f t="shared" si="32"/>
        <v/>
      </c>
      <c r="U252" s="42"/>
      <c r="V252" s="40"/>
      <c r="W252" s="41">
        <f t="shared" si="33"/>
        <v>0</v>
      </c>
      <c r="X252" s="41">
        <f t="shared" si="34"/>
        <v>0</v>
      </c>
      <c r="Y252" s="41"/>
      <c r="Z252" s="41"/>
      <c r="AA252" s="25">
        <f t="shared" si="35"/>
        <v>0</v>
      </c>
      <c r="AB252" s="45"/>
      <c r="AC252" s="45"/>
      <c r="AD252" s="47"/>
    </row>
    <row r="253" s="2" customFormat="1" spans="1:30">
      <c r="A253" s="8">
        <f t="shared" si="27"/>
        <v>252</v>
      </c>
      <c r="B253" s="12"/>
      <c r="C253" s="10"/>
      <c r="D253" s="10"/>
      <c r="E253" s="14"/>
      <c r="F253" s="10" t="e">
        <f>VLOOKUP(E253,[1]零件成本9.1!$B$2:$D$11324,3,0)</f>
        <v>#N/A</v>
      </c>
      <c r="G253" s="15"/>
      <c r="H253" s="16"/>
      <c r="I253" s="11"/>
      <c r="J253" s="11" t="str">
        <f t="shared" si="28"/>
        <v/>
      </c>
      <c r="K253" s="14"/>
      <c r="L253" s="14"/>
      <c r="M253" s="25">
        <f t="shared" si="29"/>
        <v>0</v>
      </c>
      <c r="N253" s="26"/>
      <c r="O253" s="27"/>
      <c r="P253" s="28"/>
      <c r="Q253" s="35">
        <f t="shared" si="30"/>
        <v>0</v>
      </c>
      <c r="R253" s="36"/>
      <c r="S253" s="37" t="str">
        <f t="shared" si="31"/>
        <v/>
      </c>
      <c r="T253" s="38" t="str">
        <f t="shared" si="32"/>
        <v/>
      </c>
      <c r="U253" s="42"/>
      <c r="V253" s="40"/>
      <c r="W253" s="41">
        <f t="shared" si="33"/>
        <v>0</v>
      </c>
      <c r="X253" s="41">
        <f t="shared" si="34"/>
        <v>0</v>
      </c>
      <c r="Y253" s="41"/>
      <c r="Z253" s="41"/>
      <c r="AA253" s="25">
        <f t="shared" si="35"/>
        <v>0</v>
      </c>
      <c r="AB253" s="45"/>
      <c r="AC253" s="45"/>
      <c r="AD253" s="47"/>
    </row>
    <row r="254" s="2" customFormat="1" spans="1:30">
      <c r="A254" s="8">
        <f t="shared" si="27"/>
        <v>253</v>
      </c>
      <c r="B254" s="12"/>
      <c r="C254" s="10"/>
      <c r="D254" s="10"/>
      <c r="E254" s="14"/>
      <c r="F254" s="10" t="e">
        <f>VLOOKUP(E254,[1]零件成本9.1!$B$2:$D$11324,3,0)</f>
        <v>#N/A</v>
      </c>
      <c r="G254" s="15"/>
      <c r="H254" s="16"/>
      <c r="I254" s="11"/>
      <c r="J254" s="11" t="str">
        <f t="shared" si="28"/>
        <v/>
      </c>
      <c r="K254" s="14"/>
      <c r="L254" s="14"/>
      <c r="M254" s="25">
        <f t="shared" si="29"/>
        <v>0</v>
      </c>
      <c r="N254" s="26"/>
      <c r="O254" s="27"/>
      <c r="P254" s="28"/>
      <c r="Q254" s="35">
        <f t="shared" si="30"/>
        <v>0</v>
      </c>
      <c r="R254" s="36"/>
      <c r="S254" s="37" t="str">
        <f t="shared" si="31"/>
        <v/>
      </c>
      <c r="T254" s="38" t="str">
        <f t="shared" si="32"/>
        <v/>
      </c>
      <c r="U254" s="42"/>
      <c r="V254" s="40"/>
      <c r="W254" s="41">
        <f t="shared" si="33"/>
        <v>0</v>
      </c>
      <c r="X254" s="41">
        <f t="shared" si="34"/>
        <v>0</v>
      </c>
      <c r="Y254" s="41"/>
      <c r="Z254" s="41"/>
      <c r="AA254" s="25">
        <f t="shared" si="35"/>
        <v>0</v>
      </c>
      <c r="AB254" s="45"/>
      <c r="AC254" s="45"/>
      <c r="AD254" s="47"/>
    </row>
    <row r="255" s="2" customFormat="1" spans="1:30">
      <c r="A255" s="8">
        <f t="shared" si="27"/>
        <v>254</v>
      </c>
      <c r="B255" s="12"/>
      <c r="C255" s="10"/>
      <c r="D255" s="10"/>
      <c r="E255" s="14"/>
      <c r="F255" s="10" t="e">
        <f>VLOOKUP(E255,[1]零件成本9.1!$B$2:$D$11324,3,0)</f>
        <v>#N/A</v>
      </c>
      <c r="G255" s="15"/>
      <c r="H255" s="16"/>
      <c r="I255" s="11"/>
      <c r="J255" s="11" t="str">
        <f t="shared" si="28"/>
        <v/>
      </c>
      <c r="K255" s="14"/>
      <c r="L255" s="14"/>
      <c r="M255" s="25">
        <f t="shared" si="29"/>
        <v>0</v>
      </c>
      <c r="N255" s="26"/>
      <c r="O255" s="27"/>
      <c r="P255" s="28"/>
      <c r="Q255" s="35">
        <f t="shared" si="30"/>
        <v>0</v>
      </c>
      <c r="R255" s="36"/>
      <c r="S255" s="37" t="str">
        <f t="shared" si="31"/>
        <v/>
      </c>
      <c r="T255" s="38" t="str">
        <f t="shared" si="32"/>
        <v/>
      </c>
      <c r="U255" s="42"/>
      <c r="V255" s="40"/>
      <c r="W255" s="41">
        <f t="shared" si="33"/>
        <v>0</v>
      </c>
      <c r="X255" s="41">
        <f t="shared" si="34"/>
        <v>0</v>
      </c>
      <c r="Y255" s="41"/>
      <c r="Z255" s="41"/>
      <c r="AA255" s="25">
        <f t="shared" si="35"/>
        <v>0</v>
      </c>
      <c r="AB255" s="45"/>
      <c r="AC255" s="45"/>
      <c r="AD255" s="47"/>
    </row>
    <row r="256" s="2" customFormat="1" spans="1:30">
      <c r="A256" s="8">
        <f t="shared" si="27"/>
        <v>255</v>
      </c>
      <c r="B256" s="12"/>
      <c r="C256" s="10"/>
      <c r="D256" s="10"/>
      <c r="E256" s="14"/>
      <c r="F256" s="10" t="e">
        <f>VLOOKUP(E256,[1]零件成本9.1!$B$2:$D$11324,3,0)</f>
        <v>#N/A</v>
      </c>
      <c r="G256" s="15"/>
      <c r="H256" s="16"/>
      <c r="I256" s="11"/>
      <c r="J256" s="11" t="str">
        <f t="shared" si="28"/>
        <v/>
      </c>
      <c r="K256" s="14"/>
      <c r="L256" s="14"/>
      <c r="M256" s="25">
        <f t="shared" si="29"/>
        <v>0</v>
      </c>
      <c r="N256" s="26"/>
      <c r="O256" s="27"/>
      <c r="P256" s="28"/>
      <c r="Q256" s="35">
        <f t="shared" si="30"/>
        <v>0</v>
      </c>
      <c r="R256" s="36"/>
      <c r="S256" s="37" t="str">
        <f t="shared" si="31"/>
        <v/>
      </c>
      <c r="T256" s="38" t="str">
        <f t="shared" si="32"/>
        <v/>
      </c>
      <c r="U256" s="42"/>
      <c r="V256" s="40"/>
      <c r="W256" s="41">
        <f t="shared" si="33"/>
        <v>0</v>
      </c>
      <c r="X256" s="41">
        <f t="shared" si="34"/>
        <v>0</v>
      </c>
      <c r="Y256" s="41"/>
      <c r="Z256" s="41"/>
      <c r="AA256" s="25">
        <f t="shared" si="35"/>
        <v>0</v>
      </c>
      <c r="AB256" s="45"/>
      <c r="AC256" s="45"/>
      <c r="AD256" s="47"/>
    </row>
    <row r="257" s="2" customFormat="1" spans="1:30">
      <c r="A257" s="8">
        <f t="shared" si="27"/>
        <v>256</v>
      </c>
      <c r="B257" s="12"/>
      <c r="C257" s="10"/>
      <c r="D257" s="10"/>
      <c r="E257" s="14"/>
      <c r="F257" s="10" t="e">
        <f>VLOOKUP(E257,[1]零件成本9.1!$B$2:$D$11324,3,0)</f>
        <v>#N/A</v>
      </c>
      <c r="G257" s="15"/>
      <c r="H257" s="16"/>
      <c r="I257" s="11"/>
      <c r="J257" s="11" t="str">
        <f t="shared" si="28"/>
        <v/>
      </c>
      <c r="K257" s="14"/>
      <c r="L257" s="14"/>
      <c r="M257" s="25">
        <f t="shared" si="29"/>
        <v>0</v>
      </c>
      <c r="N257" s="26"/>
      <c r="O257" s="27"/>
      <c r="P257" s="28"/>
      <c r="Q257" s="35">
        <f t="shared" si="30"/>
        <v>0</v>
      </c>
      <c r="R257" s="36"/>
      <c r="S257" s="37" t="str">
        <f t="shared" si="31"/>
        <v/>
      </c>
      <c r="T257" s="38" t="str">
        <f t="shared" si="32"/>
        <v/>
      </c>
      <c r="U257" s="42"/>
      <c r="V257" s="40"/>
      <c r="W257" s="41">
        <f t="shared" si="33"/>
        <v>0</v>
      </c>
      <c r="X257" s="41">
        <f t="shared" si="34"/>
        <v>0</v>
      </c>
      <c r="Y257" s="41"/>
      <c r="Z257" s="41"/>
      <c r="AA257" s="25">
        <f t="shared" si="35"/>
        <v>0</v>
      </c>
      <c r="AB257" s="45"/>
      <c r="AC257" s="45"/>
      <c r="AD257" s="47"/>
    </row>
    <row r="258" s="2" customFormat="1" spans="1:30">
      <c r="A258" s="8">
        <f t="shared" ref="A258:A321" si="36">ROW()-1</f>
        <v>257</v>
      </c>
      <c r="B258" s="12"/>
      <c r="C258" s="10"/>
      <c r="D258" s="10"/>
      <c r="E258" s="14"/>
      <c r="F258" s="10" t="e">
        <f>VLOOKUP(E258,[1]零件成本9.1!$B$2:$D$11324,3,0)</f>
        <v>#N/A</v>
      </c>
      <c r="G258" s="15"/>
      <c r="H258" s="16"/>
      <c r="I258" s="11"/>
      <c r="J258" s="11" t="str">
        <f t="shared" ref="J258:J321" si="37">B258&amp;E258</f>
        <v/>
      </c>
      <c r="K258" s="14"/>
      <c r="L258" s="14"/>
      <c r="M258" s="25">
        <f t="shared" ref="M258:M321" si="38">K258+L258</f>
        <v>0</v>
      </c>
      <c r="N258" s="26"/>
      <c r="O258" s="27"/>
      <c r="P258" s="28"/>
      <c r="Q258" s="35">
        <f t="shared" ref="Q258:Q321" si="39">M258</f>
        <v>0</v>
      </c>
      <c r="R258" s="36"/>
      <c r="S258" s="37" t="str">
        <f t="shared" ref="S258:S321" si="40">IF(Q258&gt;R258,Q258-R258,"")</f>
        <v/>
      </c>
      <c r="T258" s="38" t="str">
        <f t="shared" ref="T258:T321" si="41">IF(Q258&lt;R258,Q258-R258,"")</f>
        <v/>
      </c>
      <c r="U258" s="42"/>
      <c r="V258" s="40"/>
      <c r="W258" s="41">
        <f t="shared" ref="W258:W321" si="42">Q258*V258</f>
        <v>0</v>
      </c>
      <c r="X258" s="41">
        <f t="shared" ref="X258:X321" si="43">R258*V258</f>
        <v>0</v>
      </c>
      <c r="Y258" s="41"/>
      <c r="Z258" s="41"/>
      <c r="AA258" s="25">
        <f t="shared" ref="AA258:AA321" si="44">W258-X258</f>
        <v>0</v>
      </c>
      <c r="AB258" s="45"/>
      <c r="AC258" s="45"/>
      <c r="AD258" s="47"/>
    </row>
    <row r="259" s="2" customFormat="1" spans="1:30">
      <c r="A259" s="8">
        <f t="shared" si="36"/>
        <v>258</v>
      </c>
      <c r="B259" s="12"/>
      <c r="C259" s="10"/>
      <c r="D259" s="10"/>
      <c r="E259" s="14"/>
      <c r="F259" s="10" t="e">
        <f>VLOOKUP(E259,[1]零件成本9.1!$B$2:$D$11324,3,0)</f>
        <v>#N/A</v>
      </c>
      <c r="G259" s="15"/>
      <c r="H259" s="16"/>
      <c r="I259" s="11"/>
      <c r="J259" s="11" t="str">
        <f t="shared" si="37"/>
        <v/>
      </c>
      <c r="K259" s="14"/>
      <c r="L259" s="14"/>
      <c r="M259" s="25">
        <f t="shared" si="38"/>
        <v>0</v>
      </c>
      <c r="N259" s="26"/>
      <c r="O259" s="27"/>
      <c r="P259" s="28"/>
      <c r="Q259" s="35">
        <f t="shared" si="39"/>
        <v>0</v>
      </c>
      <c r="R259" s="36"/>
      <c r="S259" s="37" t="str">
        <f t="shared" si="40"/>
        <v/>
      </c>
      <c r="T259" s="38" t="str">
        <f t="shared" si="41"/>
        <v/>
      </c>
      <c r="U259" s="42"/>
      <c r="V259" s="40"/>
      <c r="W259" s="41">
        <f t="shared" si="42"/>
        <v>0</v>
      </c>
      <c r="X259" s="41">
        <f t="shared" si="43"/>
        <v>0</v>
      </c>
      <c r="Y259" s="41"/>
      <c r="Z259" s="41"/>
      <c r="AA259" s="25">
        <f t="shared" si="44"/>
        <v>0</v>
      </c>
      <c r="AB259" s="45"/>
      <c r="AC259" s="45"/>
      <c r="AD259" s="47"/>
    </row>
    <row r="260" s="2" customFormat="1" spans="1:30">
      <c r="A260" s="8">
        <f t="shared" si="36"/>
        <v>259</v>
      </c>
      <c r="B260" s="12"/>
      <c r="C260" s="10"/>
      <c r="D260" s="10"/>
      <c r="E260" s="14"/>
      <c r="F260" s="10" t="e">
        <f>VLOOKUP(E260,[1]零件成本9.1!$B$2:$D$11324,3,0)</f>
        <v>#N/A</v>
      </c>
      <c r="G260" s="15"/>
      <c r="H260" s="16"/>
      <c r="I260" s="11"/>
      <c r="J260" s="11" t="str">
        <f t="shared" si="37"/>
        <v/>
      </c>
      <c r="K260" s="14"/>
      <c r="L260" s="14"/>
      <c r="M260" s="25">
        <f t="shared" si="38"/>
        <v>0</v>
      </c>
      <c r="N260" s="26"/>
      <c r="O260" s="27"/>
      <c r="P260" s="28"/>
      <c r="Q260" s="35">
        <f t="shared" si="39"/>
        <v>0</v>
      </c>
      <c r="R260" s="36"/>
      <c r="S260" s="37" t="str">
        <f t="shared" si="40"/>
        <v/>
      </c>
      <c r="T260" s="38" t="str">
        <f t="shared" si="41"/>
        <v/>
      </c>
      <c r="U260" s="42"/>
      <c r="V260" s="40"/>
      <c r="W260" s="41">
        <f t="shared" si="42"/>
        <v>0</v>
      </c>
      <c r="X260" s="41">
        <f t="shared" si="43"/>
        <v>0</v>
      </c>
      <c r="Y260" s="41"/>
      <c r="Z260" s="41"/>
      <c r="AA260" s="25">
        <f t="shared" si="44"/>
        <v>0</v>
      </c>
      <c r="AB260" s="45"/>
      <c r="AC260" s="45"/>
      <c r="AD260" s="47"/>
    </row>
    <row r="261" s="2" customFormat="1" spans="1:30">
      <c r="A261" s="8">
        <f t="shared" si="36"/>
        <v>260</v>
      </c>
      <c r="B261" s="12"/>
      <c r="C261" s="10"/>
      <c r="D261" s="10"/>
      <c r="E261" s="14"/>
      <c r="F261" s="10" t="e">
        <f>VLOOKUP(E261,[1]零件成本9.1!$B$2:$D$11324,3,0)</f>
        <v>#N/A</v>
      </c>
      <c r="G261" s="15"/>
      <c r="H261" s="16"/>
      <c r="I261" s="11"/>
      <c r="J261" s="11" t="str">
        <f t="shared" si="37"/>
        <v/>
      </c>
      <c r="K261" s="14"/>
      <c r="L261" s="14"/>
      <c r="M261" s="25">
        <f t="shared" si="38"/>
        <v>0</v>
      </c>
      <c r="N261" s="26"/>
      <c r="O261" s="27"/>
      <c r="P261" s="28"/>
      <c r="Q261" s="35">
        <f t="shared" si="39"/>
        <v>0</v>
      </c>
      <c r="R261" s="36"/>
      <c r="S261" s="37" t="str">
        <f t="shared" si="40"/>
        <v/>
      </c>
      <c r="T261" s="38" t="str">
        <f t="shared" si="41"/>
        <v/>
      </c>
      <c r="U261" s="42"/>
      <c r="V261" s="40"/>
      <c r="W261" s="41">
        <f t="shared" si="42"/>
        <v>0</v>
      </c>
      <c r="X261" s="41">
        <f t="shared" si="43"/>
        <v>0</v>
      </c>
      <c r="Y261" s="41"/>
      <c r="Z261" s="41"/>
      <c r="AA261" s="25">
        <f t="shared" si="44"/>
        <v>0</v>
      </c>
      <c r="AB261" s="45"/>
      <c r="AC261" s="45"/>
      <c r="AD261" s="47"/>
    </row>
    <row r="262" s="2" customFormat="1" spans="1:30">
      <c r="A262" s="8">
        <f t="shared" si="36"/>
        <v>261</v>
      </c>
      <c r="B262" s="12"/>
      <c r="C262" s="10"/>
      <c r="D262" s="10"/>
      <c r="E262" s="14"/>
      <c r="F262" s="10" t="e">
        <f>VLOOKUP(E262,[1]零件成本9.1!$B$2:$D$11324,3,0)</f>
        <v>#N/A</v>
      </c>
      <c r="G262" s="15"/>
      <c r="H262" s="16"/>
      <c r="I262" s="11"/>
      <c r="J262" s="11" t="str">
        <f t="shared" si="37"/>
        <v/>
      </c>
      <c r="K262" s="14"/>
      <c r="L262" s="14"/>
      <c r="M262" s="25">
        <f t="shared" si="38"/>
        <v>0</v>
      </c>
      <c r="N262" s="26"/>
      <c r="O262" s="27"/>
      <c r="P262" s="28"/>
      <c r="Q262" s="35">
        <f t="shared" si="39"/>
        <v>0</v>
      </c>
      <c r="R262" s="36"/>
      <c r="S262" s="37" t="str">
        <f t="shared" si="40"/>
        <v/>
      </c>
      <c r="T262" s="38" t="str">
        <f t="shared" si="41"/>
        <v/>
      </c>
      <c r="U262" s="42"/>
      <c r="V262" s="40"/>
      <c r="W262" s="41">
        <f t="shared" si="42"/>
        <v>0</v>
      </c>
      <c r="X262" s="41">
        <f t="shared" si="43"/>
        <v>0</v>
      </c>
      <c r="Y262" s="41"/>
      <c r="Z262" s="41"/>
      <c r="AA262" s="25">
        <f t="shared" si="44"/>
        <v>0</v>
      </c>
      <c r="AB262" s="45"/>
      <c r="AC262" s="45"/>
      <c r="AD262" s="47"/>
    </row>
    <row r="263" s="2" customFormat="1" spans="1:30">
      <c r="A263" s="8">
        <f t="shared" si="36"/>
        <v>262</v>
      </c>
      <c r="B263" s="12"/>
      <c r="C263" s="10"/>
      <c r="D263" s="10"/>
      <c r="E263" s="14"/>
      <c r="F263" s="10" t="e">
        <f>VLOOKUP(E263,[1]零件成本9.1!$B$2:$D$11324,3,0)</f>
        <v>#N/A</v>
      </c>
      <c r="G263" s="15"/>
      <c r="H263" s="16"/>
      <c r="I263" s="11"/>
      <c r="J263" s="11" t="str">
        <f t="shared" si="37"/>
        <v/>
      </c>
      <c r="K263" s="14"/>
      <c r="L263" s="14"/>
      <c r="M263" s="25">
        <f t="shared" si="38"/>
        <v>0</v>
      </c>
      <c r="N263" s="26"/>
      <c r="O263" s="27"/>
      <c r="P263" s="28"/>
      <c r="Q263" s="35">
        <f t="shared" si="39"/>
        <v>0</v>
      </c>
      <c r="R263" s="36"/>
      <c r="S263" s="37" t="str">
        <f t="shared" si="40"/>
        <v/>
      </c>
      <c r="T263" s="38" t="str">
        <f t="shared" si="41"/>
        <v/>
      </c>
      <c r="U263" s="42"/>
      <c r="V263" s="40"/>
      <c r="W263" s="41">
        <f t="shared" si="42"/>
        <v>0</v>
      </c>
      <c r="X263" s="41">
        <f t="shared" si="43"/>
        <v>0</v>
      </c>
      <c r="Y263" s="41"/>
      <c r="Z263" s="41"/>
      <c r="AA263" s="25">
        <f t="shared" si="44"/>
        <v>0</v>
      </c>
      <c r="AB263" s="45"/>
      <c r="AC263" s="45"/>
      <c r="AD263" s="47"/>
    </row>
    <row r="264" s="2" customFormat="1" spans="1:30">
      <c r="A264" s="8">
        <f t="shared" si="36"/>
        <v>263</v>
      </c>
      <c r="B264" s="12"/>
      <c r="C264" s="10"/>
      <c r="D264" s="10"/>
      <c r="E264" s="14"/>
      <c r="F264" s="10" t="e">
        <f>VLOOKUP(E264,[1]零件成本9.1!$B$2:$D$11324,3,0)</f>
        <v>#N/A</v>
      </c>
      <c r="G264" s="15"/>
      <c r="H264" s="16"/>
      <c r="I264" s="11"/>
      <c r="J264" s="11" t="str">
        <f t="shared" si="37"/>
        <v/>
      </c>
      <c r="K264" s="14"/>
      <c r="L264" s="14"/>
      <c r="M264" s="25">
        <f t="shared" si="38"/>
        <v>0</v>
      </c>
      <c r="N264" s="26"/>
      <c r="O264" s="27"/>
      <c r="P264" s="28"/>
      <c r="Q264" s="35">
        <f t="shared" si="39"/>
        <v>0</v>
      </c>
      <c r="R264" s="36"/>
      <c r="S264" s="37" t="str">
        <f t="shared" si="40"/>
        <v/>
      </c>
      <c r="T264" s="38" t="str">
        <f t="shared" si="41"/>
        <v/>
      </c>
      <c r="U264" s="42"/>
      <c r="V264" s="40"/>
      <c r="W264" s="41">
        <f t="shared" si="42"/>
        <v>0</v>
      </c>
      <c r="X264" s="41">
        <f t="shared" si="43"/>
        <v>0</v>
      </c>
      <c r="Y264" s="41"/>
      <c r="Z264" s="41"/>
      <c r="AA264" s="25">
        <f t="shared" si="44"/>
        <v>0</v>
      </c>
      <c r="AB264" s="45"/>
      <c r="AC264" s="45"/>
      <c r="AD264" s="47"/>
    </row>
    <row r="265" s="2" customFormat="1" spans="1:30">
      <c r="A265" s="8">
        <f t="shared" si="36"/>
        <v>264</v>
      </c>
      <c r="B265" s="12"/>
      <c r="C265" s="10"/>
      <c r="D265" s="10"/>
      <c r="E265" s="14"/>
      <c r="F265" s="10" t="e">
        <f>VLOOKUP(E265,[1]零件成本9.1!$B$2:$D$11324,3,0)</f>
        <v>#N/A</v>
      </c>
      <c r="G265" s="15"/>
      <c r="H265" s="16"/>
      <c r="I265" s="11"/>
      <c r="J265" s="11" t="str">
        <f t="shared" si="37"/>
        <v/>
      </c>
      <c r="K265" s="14"/>
      <c r="L265" s="14"/>
      <c r="M265" s="25">
        <f t="shared" si="38"/>
        <v>0</v>
      </c>
      <c r="N265" s="26"/>
      <c r="O265" s="27"/>
      <c r="P265" s="28"/>
      <c r="Q265" s="35">
        <f t="shared" si="39"/>
        <v>0</v>
      </c>
      <c r="R265" s="36"/>
      <c r="S265" s="37" t="str">
        <f t="shared" si="40"/>
        <v/>
      </c>
      <c r="T265" s="38" t="str">
        <f t="shared" si="41"/>
        <v/>
      </c>
      <c r="U265" s="42"/>
      <c r="V265" s="40"/>
      <c r="W265" s="41">
        <f t="shared" si="42"/>
        <v>0</v>
      </c>
      <c r="X265" s="41">
        <f t="shared" si="43"/>
        <v>0</v>
      </c>
      <c r="Y265" s="41"/>
      <c r="Z265" s="41"/>
      <c r="AA265" s="25">
        <f t="shared" si="44"/>
        <v>0</v>
      </c>
      <c r="AB265" s="45"/>
      <c r="AC265" s="45"/>
      <c r="AD265" s="47"/>
    </row>
    <row r="266" s="2" customFormat="1" spans="1:30">
      <c r="A266" s="8">
        <f t="shared" si="36"/>
        <v>265</v>
      </c>
      <c r="B266" s="12"/>
      <c r="C266" s="10"/>
      <c r="D266" s="10"/>
      <c r="E266" s="14"/>
      <c r="F266" s="10" t="e">
        <f>VLOOKUP(E266,[1]零件成本9.1!$B$2:$D$11324,3,0)</f>
        <v>#N/A</v>
      </c>
      <c r="G266" s="15"/>
      <c r="H266" s="16"/>
      <c r="I266" s="11"/>
      <c r="J266" s="11" t="str">
        <f t="shared" si="37"/>
        <v/>
      </c>
      <c r="K266" s="14"/>
      <c r="L266" s="14"/>
      <c r="M266" s="25">
        <f t="shared" si="38"/>
        <v>0</v>
      </c>
      <c r="N266" s="26"/>
      <c r="O266" s="27"/>
      <c r="P266" s="28"/>
      <c r="Q266" s="35">
        <f t="shared" si="39"/>
        <v>0</v>
      </c>
      <c r="R266" s="36"/>
      <c r="S266" s="37" t="str">
        <f t="shared" si="40"/>
        <v/>
      </c>
      <c r="T266" s="38" t="str">
        <f t="shared" si="41"/>
        <v/>
      </c>
      <c r="U266" s="42"/>
      <c r="V266" s="40"/>
      <c r="W266" s="41">
        <f t="shared" si="42"/>
        <v>0</v>
      </c>
      <c r="X266" s="41">
        <f t="shared" si="43"/>
        <v>0</v>
      </c>
      <c r="Y266" s="41"/>
      <c r="Z266" s="41"/>
      <c r="AA266" s="25">
        <f t="shared" si="44"/>
        <v>0</v>
      </c>
      <c r="AB266" s="45"/>
      <c r="AC266" s="45"/>
      <c r="AD266" s="47"/>
    </row>
    <row r="267" s="2" customFormat="1" spans="1:30">
      <c r="A267" s="8">
        <f t="shared" si="36"/>
        <v>266</v>
      </c>
      <c r="B267" s="12"/>
      <c r="C267" s="10"/>
      <c r="D267" s="10"/>
      <c r="E267" s="14"/>
      <c r="F267" s="10" t="e">
        <f>VLOOKUP(E267,[1]零件成本9.1!$B$2:$D$11324,3,0)</f>
        <v>#N/A</v>
      </c>
      <c r="G267" s="15"/>
      <c r="H267" s="16"/>
      <c r="I267" s="11"/>
      <c r="J267" s="11" t="str">
        <f t="shared" si="37"/>
        <v/>
      </c>
      <c r="K267" s="14"/>
      <c r="L267" s="14"/>
      <c r="M267" s="25">
        <f t="shared" si="38"/>
        <v>0</v>
      </c>
      <c r="N267" s="26"/>
      <c r="O267" s="27"/>
      <c r="P267" s="28"/>
      <c r="Q267" s="35">
        <f t="shared" si="39"/>
        <v>0</v>
      </c>
      <c r="R267" s="36"/>
      <c r="S267" s="37" t="str">
        <f t="shared" si="40"/>
        <v/>
      </c>
      <c r="T267" s="38" t="str">
        <f t="shared" si="41"/>
        <v/>
      </c>
      <c r="U267" s="42"/>
      <c r="V267" s="40"/>
      <c r="W267" s="41">
        <f t="shared" si="42"/>
        <v>0</v>
      </c>
      <c r="X267" s="41">
        <f t="shared" si="43"/>
        <v>0</v>
      </c>
      <c r="Y267" s="41"/>
      <c r="Z267" s="41"/>
      <c r="AA267" s="25">
        <f t="shared" si="44"/>
        <v>0</v>
      </c>
      <c r="AB267" s="45"/>
      <c r="AC267" s="45"/>
      <c r="AD267" s="47"/>
    </row>
    <row r="268" s="2" customFormat="1" spans="1:30">
      <c r="A268" s="8">
        <f t="shared" si="36"/>
        <v>267</v>
      </c>
      <c r="B268" s="12"/>
      <c r="C268" s="10"/>
      <c r="D268" s="10"/>
      <c r="E268" s="14"/>
      <c r="F268" s="10" t="e">
        <f>VLOOKUP(E268,[1]零件成本9.1!$B$2:$D$11324,3,0)</f>
        <v>#N/A</v>
      </c>
      <c r="G268" s="15"/>
      <c r="H268" s="16"/>
      <c r="I268" s="11"/>
      <c r="J268" s="11" t="str">
        <f t="shared" si="37"/>
        <v/>
      </c>
      <c r="K268" s="14"/>
      <c r="L268" s="14"/>
      <c r="M268" s="25">
        <f t="shared" si="38"/>
        <v>0</v>
      </c>
      <c r="N268" s="26"/>
      <c r="O268" s="27"/>
      <c r="P268" s="28"/>
      <c r="Q268" s="35">
        <f t="shared" si="39"/>
        <v>0</v>
      </c>
      <c r="R268" s="36"/>
      <c r="S268" s="37" t="str">
        <f t="shared" si="40"/>
        <v/>
      </c>
      <c r="T268" s="38" t="str">
        <f t="shared" si="41"/>
        <v/>
      </c>
      <c r="U268" s="42"/>
      <c r="V268" s="40"/>
      <c r="W268" s="41">
        <f t="shared" si="42"/>
        <v>0</v>
      </c>
      <c r="X268" s="41">
        <f t="shared" si="43"/>
        <v>0</v>
      </c>
      <c r="Y268" s="41"/>
      <c r="Z268" s="41"/>
      <c r="AA268" s="25">
        <f t="shared" si="44"/>
        <v>0</v>
      </c>
      <c r="AB268" s="45"/>
      <c r="AC268" s="45"/>
      <c r="AD268" s="47"/>
    </row>
    <row r="269" s="2" customFormat="1" spans="1:30">
      <c r="A269" s="8">
        <f t="shared" si="36"/>
        <v>268</v>
      </c>
      <c r="B269" s="12"/>
      <c r="C269" s="10"/>
      <c r="D269" s="10"/>
      <c r="E269" s="14"/>
      <c r="F269" s="10" t="e">
        <f>VLOOKUP(E269,[1]零件成本9.1!$B$2:$D$11324,3,0)</f>
        <v>#N/A</v>
      </c>
      <c r="G269" s="15"/>
      <c r="H269" s="16"/>
      <c r="I269" s="11"/>
      <c r="J269" s="11" t="str">
        <f t="shared" si="37"/>
        <v/>
      </c>
      <c r="K269" s="14"/>
      <c r="L269" s="14"/>
      <c r="M269" s="25">
        <f t="shared" si="38"/>
        <v>0</v>
      </c>
      <c r="N269" s="26"/>
      <c r="O269" s="27"/>
      <c r="P269" s="28"/>
      <c r="Q269" s="35">
        <f t="shared" si="39"/>
        <v>0</v>
      </c>
      <c r="R269" s="36"/>
      <c r="S269" s="37" t="str">
        <f t="shared" si="40"/>
        <v/>
      </c>
      <c r="T269" s="38" t="str">
        <f t="shared" si="41"/>
        <v/>
      </c>
      <c r="U269" s="42"/>
      <c r="V269" s="40"/>
      <c r="W269" s="41">
        <f t="shared" si="42"/>
        <v>0</v>
      </c>
      <c r="X269" s="41">
        <f t="shared" si="43"/>
        <v>0</v>
      </c>
      <c r="Y269" s="41"/>
      <c r="Z269" s="41"/>
      <c r="AA269" s="25">
        <f t="shared" si="44"/>
        <v>0</v>
      </c>
      <c r="AB269" s="45"/>
      <c r="AC269" s="45"/>
      <c r="AD269" s="47"/>
    </row>
    <row r="270" s="2" customFormat="1" spans="1:30">
      <c r="A270" s="8">
        <f t="shared" si="36"/>
        <v>269</v>
      </c>
      <c r="B270" s="12"/>
      <c r="C270" s="10"/>
      <c r="D270" s="10"/>
      <c r="E270" s="14"/>
      <c r="F270" s="10" t="e">
        <f>VLOOKUP(E270,[1]零件成本9.1!$B$2:$D$11324,3,0)</f>
        <v>#N/A</v>
      </c>
      <c r="G270" s="15"/>
      <c r="H270" s="16"/>
      <c r="I270" s="11"/>
      <c r="J270" s="11" t="str">
        <f t="shared" si="37"/>
        <v/>
      </c>
      <c r="K270" s="14"/>
      <c r="L270" s="14"/>
      <c r="M270" s="25">
        <f t="shared" si="38"/>
        <v>0</v>
      </c>
      <c r="N270" s="26"/>
      <c r="O270" s="27"/>
      <c r="P270" s="28"/>
      <c r="Q270" s="35">
        <f t="shared" si="39"/>
        <v>0</v>
      </c>
      <c r="R270" s="36"/>
      <c r="S270" s="37" t="str">
        <f t="shared" si="40"/>
        <v/>
      </c>
      <c r="T270" s="38" t="str">
        <f t="shared" si="41"/>
        <v/>
      </c>
      <c r="U270" s="42"/>
      <c r="V270" s="40"/>
      <c r="W270" s="41">
        <f t="shared" si="42"/>
        <v>0</v>
      </c>
      <c r="X270" s="41">
        <f t="shared" si="43"/>
        <v>0</v>
      </c>
      <c r="Y270" s="41"/>
      <c r="Z270" s="41"/>
      <c r="AA270" s="25">
        <f t="shared" si="44"/>
        <v>0</v>
      </c>
      <c r="AB270" s="45"/>
      <c r="AC270" s="45"/>
      <c r="AD270" s="47"/>
    </row>
    <row r="271" s="2" customFormat="1" spans="1:30">
      <c r="A271" s="8">
        <f t="shared" si="36"/>
        <v>270</v>
      </c>
      <c r="B271" s="12"/>
      <c r="C271" s="10"/>
      <c r="D271" s="10"/>
      <c r="E271" s="14"/>
      <c r="F271" s="10" t="e">
        <f>VLOOKUP(E271,[1]零件成本9.1!$B$2:$D$11324,3,0)</f>
        <v>#N/A</v>
      </c>
      <c r="G271" s="15"/>
      <c r="H271" s="16"/>
      <c r="I271" s="11"/>
      <c r="J271" s="11" t="str">
        <f t="shared" si="37"/>
        <v/>
      </c>
      <c r="K271" s="14"/>
      <c r="L271" s="14"/>
      <c r="M271" s="25">
        <f t="shared" si="38"/>
        <v>0</v>
      </c>
      <c r="N271" s="26"/>
      <c r="O271" s="27"/>
      <c r="P271" s="28"/>
      <c r="Q271" s="35">
        <f t="shared" si="39"/>
        <v>0</v>
      </c>
      <c r="R271" s="36"/>
      <c r="S271" s="37" t="str">
        <f t="shared" si="40"/>
        <v/>
      </c>
      <c r="T271" s="38" t="str">
        <f t="shared" si="41"/>
        <v/>
      </c>
      <c r="U271" s="42"/>
      <c r="V271" s="40"/>
      <c r="W271" s="41">
        <f t="shared" si="42"/>
        <v>0</v>
      </c>
      <c r="X271" s="41">
        <f t="shared" si="43"/>
        <v>0</v>
      </c>
      <c r="Y271" s="41"/>
      <c r="Z271" s="41"/>
      <c r="AA271" s="25">
        <f t="shared" si="44"/>
        <v>0</v>
      </c>
      <c r="AB271" s="45"/>
      <c r="AC271" s="45"/>
      <c r="AD271" s="47"/>
    </row>
    <row r="272" s="2" customFormat="1" spans="1:30">
      <c r="A272" s="8">
        <f t="shared" si="36"/>
        <v>271</v>
      </c>
      <c r="B272" s="12"/>
      <c r="C272" s="10"/>
      <c r="D272" s="10"/>
      <c r="E272" s="14"/>
      <c r="F272" s="10" t="e">
        <f>VLOOKUP(E272,[1]零件成本9.1!$B$2:$D$11324,3,0)</f>
        <v>#N/A</v>
      </c>
      <c r="G272" s="15"/>
      <c r="H272" s="16"/>
      <c r="I272" s="11"/>
      <c r="J272" s="11" t="str">
        <f t="shared" si="37"/>
        <v/>
      </c>
      <c r="K272" s="14"/>
      <c r="L272" s="14"/>
      <c r="M272" s="25">
        <f t="shared" si="38"/>
        <v>0</v>
      </c>
      <c r="N272" s="26"/>
      <c r="O272" s="27"/>
      <c r="P272" s="28"/>
      <c r="Q272" s="35">
        <f t="shared" si="39"/>
        <v>0</v>
      </c>
      <c r="R272" s="36"/>
      <c r="S272" s="37" t="str">
        <f t="shared" si="40"/>
        <v/>
      </c>
      <c r="T272" s="38" t="str">
        <f t="shared" si="41"/>
        <v/>
      </c>
      <c r="U272" s="42"/>
      <c r="V272" s="40"/>
      <c r="W272" s="41">
        <f t="shared" si="42"/>
        <v>0</v>
      </c>
      <c r="X272" s="41">
        <f t="shared" si="43"/>
        <v>0</v>
      </c>
      <c r="Y272" s="41"/>
      <c r="Z272" s="41"/>
      <c r="AA272" s="25">
        <f t="shared" si="44"/>
        <v>0</v>
      </c>
      <c r="AB272" s="45"/>
      <c r="AC272" s="45"/>
      <c r="AD272" s="47"/>
    </row>
    <row r="273" s="2" customFormat="1" spans="1:30">
      <c r="A273" s="8">
        <f t="shared" si="36"/>
        <v>272</v>
      </c>
      <c r="B273" s="12"/>
      <c r="C273" s="10"/>
      <c r="D273" s="10"/>
      <c r="E273" s="14"/>
      <c r="F273" s="10" t="e">
        <f>VLOOKUP(E273,[1]零件成本9.1!$B$2:$D$11324,3,0)</f>
        <v>#N/A</v>
      </c>
      <c r="G273" s="15"/>
      <c r="H273" s="16"/>
      <c r="I273" s="11"/>
      <c r="J273" s="11" t="str">
        <f t="shared" si="37"/>
        <v/>
      </c>
      <c r="K273" s="14"/>
      <c r="L273" s="14"/>
      <c r="M273" s="25">
        <f t="shared" si="38"/>
        <v>0</v>
      </c>
      <c r="N273" s="26"/>
      <c r="O273" s="27"/>
      <c r="P273" s="28"/>
      <c r="Q273" s="35">
        <f t="shared" si="39"/>
        <v>0</v>
      </c>
      <c r="R273" s="36"/>
      <c r="S273" s="37" t="str">
        <f t="shared" si="40"/>
        <v/>
      </c>
      <c r="T273" s="38" t="str">
        <f t="shared" si="41"/>
        <v/>
      </c>
      <c r="U273" s="42"/>
      <c r="V273" s="40"/>
      <c r="W273" s="41">
        <f t="shared" si="42"/>
        <v>0</v>
      </c>
      <c r="X273" s="41">
        <f t="shared" si="43"/>
        <v>0</v>
      </c>
      <c r="Y273" s="41"/>
      <c r="Z273" s="41"/>
      <c r="AA273" s="25">
        <f t="shared" si="44"/>
        <v>0</v>
      </c>
      <c r="AB273" s="45"/>
      <c r="AC273" s="45"/>
      <c r="AD273" s="47"/>
    </row>
    <row r="274" s="2" customFormat="1" spans="1:30">
      <c r="A274" s="8">
        <f t="shared" si="36"/>
        <v>273</v>
      </c>
      <c r="B274" s="12"/>
      <c r="C274" s="10"/>
      <c r="D274" s="10"/>
      <c r="E274" s="14"/>
      <c r="F274" s="10" t="e">
        <f>VLOOKUP(E274,[1]零件成本9.1!$B$2:$D$11324,3,0)</f>
        <v>#N/A</v>
      </c>
      <c r="G274" s="15"/>
      <c r="H274" s="16"/>
      <c r="I274" s="11"/>
      <c r="J274" s="11" t="str">
        <f t="shared" si="37"/>
        <v/>
      </c>
      <c r="K274" s="14"/>
      <c r="L274" s="14"/>
      <c r="M274" s="25">
        <f t="shared" si="38"/>
        <v>0</v>
      </c>
      <c r="N274" s="26"/>
      <c r="O274" s="27"/>
      <c r="P274" s="28"/>
      <c r="Q274" s="35">
        <f t="shared" si="39"/>
        <v>0</v>
      </c>
      <c r="R274" s="36"/>
      <c r="S274" s="37" t="str">
        <f t="shared" si="40"/>
        <v/>
      </c>
      <c r="T274" s="38" t="str">
        <f t="shared" si="41"/>
        <v/>
      </c>
      <c r="U274" s="42"/>
      <c r="V274" s="40"/>
      <c r="W274" s="41">
        <f t="shared" si="42"/>
        <v>0</v>
      </c>
      <c r="X274" s="41">
        <f t="shared" si="43"/>
        <v>0</v>
      </c>
      <c r="Y274" s="41"/>
      <c r="Z274" s="41"/>
      <c r="AA274" s="25">
        <f t="shared" si="44"/>
        <v>0</v>
      </c>
      <c r="AB274" s="45"/>
      <c r="AC274" s="45"/>
      <c r="AD274" s="47"/>
    </row>
    <row r="275" s="2" customFormat="1" spans="1:30">
      <c r="A275" s="8">
        <f t="shared" si="36"/>
        <v>274</v>
      </c>
      <c r="B275" s="12"/>
      <c r="C275" s="10"/>
      <c r="D275" s="10"/>
      <c r="E275" s="14"/>
      <c r="F275" s="10" t="e">
        <f>VLOOKUP(E275,[1]零件成本9.1!$B$2:$D$11324,3,0)</f>
        <v>#N/A</v>
      </c>
      <c r="G275" s="15"/>
      <c r="H275" s="16"/>
      <c r="I275" s="11"/>
      <c r="J275" s="11" t="str">
        <f t="shared" si="37"/>
        <v/>
      </c>
      <c r="K275" s="14"/>
      <c r="L275" s="14"/>
      <c r="M275" s="25">
        <f t="shared" si="38"/>
        <v>0</v>
      </c>
      <c r="N275" s="26"/>
      <c r="O275" s="27"/>
      <c r="P275" s="28"/>
      <c r="Q275" s="35">
        <f t="shared" si="39"/>
        <v>0</v>
      </c>
      <c r="R275" s="36"/>
      <c r="S275" s="37" t="str">
        <f t="shared" si="40"/>
        <v/>
      </c>
      <c r="T275" s="38" t="str">
        <f t="shared" si="41"/>
        <v/>
      </c>
      <c r="U275" s="42"/>
      <c r="V275" s="40"/>
      <c r="W275" s="41">
        <f t="shared" si="42"/>
        <v>0</v>
      </c>
      <c r="X275" s="41">
        <f t="shared" si="43"/>
        <v>0</v>
      </c>
      <c r="Y275" s="41"/>
      <c r="Z275" s="41"/>
      <c r="AA275" s="25">
        <f t="shared" si="44"/>
        <v>0</v>
      </c>
      <c r="AB275" s="45"/>
      <c r="AC275" s="45"/>
      <c r="AD275" s="47"/>
    </row>
    <row r="276" s="2" customFormat="1" spans="1:30">
      <c r="A276" s="8">
        <f t="shared" si="36"/>
        <v>275</v>
      </c>
      <c r="B276" s="12"/>
      <c r="C276" s="10"/>
      <c r="D276" s="10"/>
      <c r="E276" s="14"/>
      <c r="F276" s="10" t="e">
        <f>VLOOKUP(E276,[1]零件成本9.1!$B$2:$D$11324,3,0)</f>
        <v>#N/A</v>
      </c>
      <c r="G276" s="15"/>
      <c r="H276" s="16"/>
      <c r="I276" s="11"/>
      <c r="J276" s="11" t="str">
        <f t="shared" si="37"/>
        <v/>
      </c>
      <c r="K276" s="14"/>
      <c r="L276" s="14"/>
      <c r="M276" s="25">
        <f t="shared" si="38"/>
        <v>0</v>
      </c>
      <c r="N276" s="26"/>
      <c r="O276" s="27"/>
      <c r="P276" s="28"/>
      <c r="Q276" s="35">
        <f t="shared" si="39"/>
        <v>0</v>
      </c>
      <c r="R276" s="36"/>
      <c r="S276" s="37" t="str">
        <f t="shared" si="40"/>
        <v/>
      </c>
      <c r="T276" s="38" t="str">
        <f t="shared" si="41"/>
        <v/>
      </c>
      <c r="U276" s="42"/>
      <c r="V276" s="40"/>
      <c r="W276" s="41">
        <f t="shared" si="42"/>
        <v>0</v>
      </c>
      <c r="X276" s="41">
        <f t="shared" si="43"/>
        <v>0</v>
      </c>
      <c r="Y276" s="41"/>
      <c r="Z276" s="41"/>
      <c r="AA276" s="25">
        <f t="shared" si="44"/>
        <v>0</v>
      </c>
      <c r="AB276" s="45"/>
      <c r="AC276" s="45"/>
      <c r="AD276" s="47"/>
    </row>
    <row r="277" s="2" customFormat="1" spans="1:30">
      <c r="A277" s="8">
        <f t="shared" si="36"/>
        <v>276</v>
      </c>
      <c r="B277" s="12"/>
      <c r="C277" s="10"/>
      <c r="D277" s="10"/>
      <c r="E277" s="14"/>
      <c r="F277" s="10" t="e">
        <f>VLOOKUP(E277,[1]零件成本9.1!$B$2:$D$11324,3,0)</f>
        <v>#N/A</v>
      </c>
      <c r="G277" s="15"/>
      <c r="H277" s="16"/>
      <c r="I277" s="11"/>
      <c r="J277" s="11" t="str">
        <f t="shared" si="37"/>
        <v/>
      </c>
      <c r="K277" s="14"/>
      <c r="L277" s="14"/>
      <c r="M277" s="25">
        <f t="shared" si="38"/>
        <v>0</v>
      </c>
      <c r="N277" s="26"/>
      <c r="O277" s="27"/>
      <c r="P277" s="28"/>
      <c r="Q277" s="35">
        <f t="shared" si="39"/>
        <v>0</v>
      </c>
      <c r="R277" s="36"/>
      <c r="S277" s="37" t="str">
        <f t="shared" si="40"/>
        <v/>
      </c>
      <c r="T277" s="38" t="str">
        <f t="shared" si="41"/>
        <v/>
      </c>
      <c r="U277" s="42"/>
      <c r="V277" s="40"/>
      <c r="W277" s="41">
        <f t="shared" si="42"/>
        <v>0</v>
      </c>
      <c r="X277" s="41">
        <f t="shared" si="43"/>
        <v>0</v>
      </c>
      <c r="Y277" s="41"/>
      <c r="Z277" s="41"/>
      <c r="AA277" s="25">
        <f t="shared" si="44"/>
        <v>0</v>
      </c>
      <c r="AB277" s="45"/>
      <c r="AC277" s="45"/>
      <c r="AD277" s="47"/>
    </row>
    <row r="278" s="2" customFormat="1" spans="1:30">
      <c r="A278" s="8">
        <f t="shared" si="36"/>
        <v>277</v>
      </c>
      <c r="B278" s="12"/>
      <c r="C278" s="10"/>
      <c r="D278" s="10"/>
      <c r="E278" s="14"/>
      <c r="F278" s="10" t="e">
        <f>VLOOKUP(E278,[1]零件成本9.1!$B$2:$D$11324,3,0)</f>
        <v>#N/A</v>
      </c>
      <c r="G278" s="15"/>
      <c r="H278" s="16"/>
      <c r="I278" s="11"/>
      <c r="J278" s="11" t="str">
        <f t="shared" si="37"/>
        <v/>
      </c>
      <c r="K278" s="14"/>
      <c r="L278" s="14"/>
      <c r="M278" s="25">
        <f t="shared" si="38"/>
        <v>0</v>
      </c>
      <c r="N278" s="26"/>
      <c r="O278" s="27"/>
      <c r="P278" s="28"/>
      <c r="Q278" s="35">
        <f t="shared" si="39"/>
        <v>0</v>
      </c>
      <c r="R278" s="36"/>
      <c r="S278" s="37" t="str">
        <f t="shared" si="40"/>
        <v/>
      </c>
      <c r="T278" s="38" t="str">
        <f t="shared" si="41"/>
        <v/>
      </c>
      <c r="U278" s="42"/>
      <c r="V278" s="40"/>
      <c r="W278" s="41">
        <f t="shared" si="42"/>
        <v>0</v>
      </c>
      <c r="X278" s="41">
        <f t="shared" si="43"/>
        <v>0</v>
      </c>
      <c r="Y278" s="41"/>
      <c r="Z278" s="41"/>
      <c r="AA278" s="25">
        <f t="shared" si="44"/>
        <v>0</v>
      </c>
      <c r="AB278" s="45"/>
      <c r="AC278" s="45"/>
      <c r="AD278" s="47"/>
    </row>
    <row r="279" s="2" customFormat="1" spans="1:30">
      <c r="A279" s="8">
        <f t="shared" si="36"/>
        <v>278</v>
      </c>
      <c r="B279" s="12"/>
      <c r="C279" s="10"/>
      <c r="D279" s="10"/>
      <c r="E279" s="14"/>
      <c r="F279" s="10" t="e">
        <f>VLOOKUP(E279,[1]零件成本9.1!$B$2:$D$11324,3,0)</f>
        <v>#N/A</v>
      </c>
      <c r="G279" s="15"/>
      <c r="H279" s="16"/>
      <c r="I279" s="11"/>
      <c r="J279" s="11" t="str">
        <f t="shared" si="37"/>
        <v/>
      </c>
      <c r="K279" s="14"/>
      <c r="L279" s="14"/>
      <c r="M279" s="25">
        <f t="shared" si="38"/>
        <v>0</v>
      </c>
      <c r="N279" s="26"/>
      <c r="O279" s="27"/>
      <c r="P279" s="28"/>
      <c r="Q279" s="35">
        <f t="shared" si="39"/>
        <v>0</v>
      </c>
      <c r="R279" s="36"/>
      <c r="S279" s="37" t="str">
        <f t="shared" si="40"/>
        <v/>
      </c>
      <c r="T279" s="38" t="str">
        <f t="shared" si="41"/>
        <v/>
      </c>
      <c r="U279" s="42"/>
      <c r="V279" s="40"/>
      <c r="W279" s="41">
        <f t="shared" si="42"/>
        <v>0</v>
      </c>
      <c r="X279" s="41">
        <f t="shared" si="43"/>
        <v>0</v>
      </c>
      <c r="Y279" s="41"/>
      <c r="Z279" s="41"/>
      <c r="AA279" s="25">
        <f t="shared" si="44"/>
        <v>0</v>
      </c>
      <c r="AB279" s="45"/>
      <c r="AC279" s="45"/>
      <c r="AD279" s="47"/>
    </row>
    <row r="280" s="2" customFormat="1" spans="1:30">
      <c r="A280" s="8">
        <f t="shared" si="36"/>
        <v>279</v>
      </c>
      <c r="B280" s="12"/>
      <c r="C280" s="10"/>
      <c r="D280" s="10"/>
      <c r="E280" s="14"/>
      <c r="F280" s="10" t="e">
        <f>VLOOKUP(E280,[1]零件成本9.1!$B$2:$D$11324,3,0)</f>
        <v>#N/A</v>
      </c>
      <c r="G280" s="15"/>
      <c r="H280" s="16"/>
      <c r="I280" s="11"/>
      <c r="J280" s="11" t="str">
        <f t="shared" si="37"/>
        <v/>
      </c>
      <c r="K280" s="14"/>
      <c r="L280" s="14"/>
      <c r="M280" s="25">
        <f t="shared" si="38"/>
        <v>0</v>
      </c>
      <c r="N280" s="26"/>
      <c r="O280" s="27"/>
      <c r="P280" s="28"/>
      <c r="Q280" s="35">
        <f t="shared" si="39"/>
        <v>0</v>
      </c>
      <c r="R280" s="36"/>
      <c r="S280" s="37" t="str">
        <f t="shared" si="40"/>
        <v/>
      </c>
      <c r="T280" s="38" t="str">
        <f t="shared" si="41"/>
        <v/>
      </c>
      <c r="U280" s="42"/>
      <c r="V280" s="40"/>
      <c r="W280" s="41">
        <f t="shared" si="42"/>
        <v>0</v>
      </c>
      <c r="X280" s="41">
        <f t="shared" si="43"/>
        <v>0</v>
      </c>
      <c r="Y280" s="41"/>
      <c r="Z280" s="41"/>
      <c r="AA280" s="25">
        <f t="shared" si="44"/>
        <v>0</v>
      </c>
      <c r="AB280" s="45"/>
      <c r="AC280" s="45"/>
      <c r="AD280" s="47"/>
    </row>
    <row r="281" s="2" customFormat="1" spans="1:30">
      <c r="A281" s="8">
        <f t="shared" si="36"/>
        <v>280</v>
      </c>
      <c r="B281" s="12"/>
      <c r="C281" s="10"/>
      <c r="D281" s="10"/>
      <c r="E281" s="14"/>
      <c r="F281" s="10" t="e">
        <f>VLOOKUP(E281,[1]零件成本9.1!$B$2:$D$11324,3,0)</f>
        <v>#N/A</v>
      </c>
      <c r="G281" s="15"/>
      <c r="H281" s="16"/>
      <c r="I281" s="11"/>
      <c r="J281" s="11" t="str">
        <f t="shared" si="37"/>
        <v/>
      </c>
      <c r="K281" s="14"/>
      <c r="L281" s="14"/>
      <c r="M281" s="25">
        <f t="shared" si="38"/>
        <v>0</v>
      </c>
      <c r="N281" s="26"/>
      <c r="O281" s="27"/>
      <c r="P281" s="28"/>
      <c r="Q281" s="35">
        <f t="shared" si="39"/>
        <v>0</v>
      </c>
      <c r="R281" s="36"/>
      <c r="S281" s="37" t="str">
        <f t="shared" si="40"/>
        <v/>
      </c>
      <c r="T281" s="38" t="str">
        <f t="shared" si="41"/>
        <v/>
      </c>
      <c r="U281" s="42"/>
      <c r="V281" s="40"/>
      <c r="W281" s="41">
        <f t="shared" si="42"/>
        <v>0</v>
      </c>
      <c r="X281" s="41">
        <f t="shared" si="43"/>
        <v>0</v>
      </c>
      <c r="Y281" s="41"/>
      <c r="Z281" s="41"/>
      <c r="AA281" s="25">
        <f t="shared" si="44"/>
        <v>0</v>
      </c>
      <c r="AB281" s="45"/>
      <c r="AC281" s="45"/>
      <c r="AD281" s="47"/>
    </row>
    <row r="282" s="2" customFormat="1" spans="1:30">
      <c r="A282" s="8">
        <f t="shared" si="36"/>
        <v>281</v>
      </c>
      <c r="B282" s="12"/>
      <c r="C282" s="10"/>
      <c r="D282" s="10"/>
      <c r="E282" s="14"/>
      <c r="F282" s="10" t="e">
        <f>VLOOKUP(E282,[1]零件成本9.1!$B$2:$D$11324,3,0)</f>
        <v>#N/A</v>
      </c>
      <c r="G282" s="15"/>
      <c r="H282" s="16"/>
      <c r="I282" s="11"/>
      <c r="J282" s="11" t="str">
        <f t="shared" si="37"/>
        <v/>
      </c>
      <c r="K282" s="14"/>
      <c r="L282" s="14"/>
      <c r="M282" s="25">
        <f t="shared" si="38"/>
        <v>0</v>
      </c>
      <c r="N282" s="26"/>
      <c r="O282" s="27"/>
      <c r="P282" s="28"/>
      <c r="Q282" s="35">
        <f t="shared" si="39"/>
        <v>0</v>
      </c>
      <c r="R282" s="36"/>
      <c r="S282" s="37" t="str">
        <f t="shared" si="40"/>
        <v/>
      </c>
      <c r="T282" s="38" t="str">
        <f t="shared" si="41"/>
        <v/>
      </c>
      <c r="U282" s="42"/>
      <c r="V282" s="40"/>
      <c r="W282" s="41">
        <f t="shared" si="42"/>
        <v>0</v>
      </c>
      <c r="X282" s="41">
        <f t="shared" si="43"/>
        <v>0</v>
      </c>
      <c r="Y282" s="41"/>
      <c r="Z282" s="41"/>
      <c r="AA282" s="25">
        <f t="shared" si="44"/>
        <v>0</v>
      </c>
      <c r="AB282" s="45"/>
      <c r="AC282" s="45"/>
      <c r="AD282" s="47"/>
    </row>
    <row r="283" s="2" customFormat="1" spans="1:30">
      <c r="A283" s="8">
        <f t="shared" si="36"/>
        <v>282</v>
      </c>
      <c r="B283" s="12"/>
      <c r="C283" s="10"/>
      <c r="D283" s="10"/>
      <c r="E283" s="14"/>
      <c r="F283" s="10" t="e">
        <f>VLOOKUP(E283,[1]零件成本9.1!$B$2:$D$11324,3,0)</f>
        <v>#N/A</v>
      </c>
      <c r="G283" s="15"/>
      <c r="H283" s="16"/>
      <c r="I283" s="11"/>
      <c r="J283" s="11" t="str">
        <f t="shared" si="37"/>
        <v/>
      </c>
      <c r="K283" s="14"/>
      <c r="L283" s="14"/>
      <c r="M283" s="25">
        <f t="shared" si="38"/>
        <v>0</v>
      </c>
      <c r="N283" s="26"/>
      <c r="O283" s="27"/>
      <c r="P283" s="28"/>
      <c r="Q283" s="35">
        <f t="shared" si="39"/>
        <v>0</v>
      </c>
      <c r="R283" s="36"/>
      <c r="S283" s="37" t="str">
        <f t="shared" si="40"/>
        <v/>
      </c>
      <c r="T283" s="38" t="str">
        <f t="shared" si="41"/>
        <v/>
      </c>
      <c r="U283" s="42"/>
      <c r="V283" s="40"/>
      <c r="W283" s="41">
        <f t="shared" si="42"/>
        <v>0</v>
      </c>
      <c r="X283" s="41">
        <f t="shared" si="43"/>
        <v>0</v>
      </c>
      <c r="Y283" s="41"/>
      <c r="Z283" s="41"/>
      <c r="AA283" s="25">
        <f t="shared" si="44"/>
        <v>0</v>
      </c>
      <c r="AB283" s="45"/>
      <c r="AC283" s="45"/>
      <c r="AD283" s="47"/>
    </row>
    <row r="284" s="2" customFormat="1" spans="1:30">
      <c r="A284" s="8">
        <f t="shared" si="36"/>
        <v>283</v>
      </c>
      <c r="B284" s="12"/>
      <c r="C284" s="10"/>
      <c r="D284" s="10"/>
      <c r="E284" s="14"/>
      <c r="F284" s="10" t="e">
        <f>VLOOKUP(E284,[1]零件成本9.1!$B$2:$D$11324,3,0)</f>
        <v>#N/A</v>
      </c>
      <c r="G284" s="15"/>
      <c r="H284" s="16"/>
      <c r="I284" s="11"/>
      <c r="J284" s="11" t="str">
        <f t="shared" si="37"/>
        <v/>
      </c>
      <c r="K284" s="14"/>
      <c r="L284" s="14"/>
      <c r="M284" s="25">
        <f t="shared" si="38"/>
        <v>0</v>
      </c>
      <c r="N284" s="26"/>
      <c r="O284" s="27"/>
      <c r="P284" s="28"/>
      <c r="Q284" s="35">
        <f t="shared" si="39"/>
        <v>0</v>
      </c>
      <c r="R284" s="36"/>
      <c r="S284" s="37" t="str">
        <f t="shared" si="40"/>
        <v/>
      </c>
      <c r="T284" s="38" t="str">
        <f t="shared" si="41"/>
        <v/>
      </c>
      <c r="U284" s="42"/>
      <c r="V284" s="40"/>
      <c r="W284" s="41">
        <f t="shared" si="42"/>
        <v>0</v>
      </c>
      <c r="X284" s="41">
        <f t="shared" si="43"/>
        <v>0</v>
      </c>
      <c r="Y284" s="41"/>
      <c r="Z284" s="41"/>
      <c r="AA284" s="25">
        <f t="shared" si="44"/>
        <v>0</v>
      </c>
      <c r="AB284" s="45"/>
      <c r="AC284" s="45"/>
      <c r="AD284" s="47"/>
    </row>
    <row r="285" s="2" customFormat="1" spans="1:30">
      <c r="A285" s="8">
        <f t="shared" si="36"/>
        <v>284</v>
      </c>
      <c r="B285" s="12"/>
      <c r="C285" s="10"/>
      <c r="D285" s="10"/>
      <c r="E285" s="14"/>
      <c r="F285" s="10" t="e">
        <f>VLOOKUP(E285,[1]零件成本9.1!$B$2:$D$11324,3,0)</f>
        <v>#N/A</v>
      </c>
      <c r="G285" s="15"/>
      <c r="H285" s="16"/>
      <c r="I285" s="11"/>
      <c r="J285" s="11" t="str">
        <f t="shared" si="37"/>
        <v/>
      </c>
      <c r="K285" s="14"/>
      <c r="L285" s="14"/>
      <c r="M285" s="25">
        <f t="shared" si="38"/>
        <v>0</v>
      </c>
      <c r="N285" s="26"/>
      <c r="O285" s="27"/>
      <c r="P285" s="28"/>
      <c r="Q285" s="35">
        <f t="shared" si="39"/>
        <v>0</v>
      </c>
      <c r="R285" s="36"/>
      <c r="S285" s="37" t="str">
        <f t="shared" si="40"/>
        <v/>
      </c>
      <c r="T285" s="38" t="str">
        <f t="shared" si="41"/>
        <v/>
      </c>
      <c r="U285" s="42"/>
      <c r="V285" s="40"/>
      <c r="W285" s="41">
        <f t="shared" si="42"/>
        <v>0</v>
      </c>
      <c r="X285" s="41">
        <f t="shared" si="43"/>
        <v>0</v>
      </c>
      <c r="Y285" s="41"/>
      <c r="Z285" s="41"/>
      <c r="AA285" s="25">
        <f t="shared" si="44"/>
        <v>0</v>
      </c>
      <c r="AB285" s="45"/>
      <c r="AC285" s="45"/>
      <c r="AD285" s="47"/>
    </row>
    <row r="286" s="2" customFormat="1" spans="1:30">
      <c r="A286" s="8">
        <f t="shared" si="36"/>
        <v>285</v>
      </c>
      <c r="B286" s="12"/>
      <c r="C286" s="10"/>
      <c r="D286" s="10"/>
      <c r="E286" s="14"/>
      <c r="F286" s="10" t="e">
        <f>VLOOKUP(E286,[1]零件成本9.1!$B$2:$D$11324,3,0)</f>
        <v>#N/A</v>
      </c>
      <c r="G286" s="15"/>
      <c r="H286" s="16"/>
      <c r="I286" s="11"/>
      <c r="J286" s="11" t="str">
        <f t="shared" si="37"/>
        <v/>
      </c>
      <c r="K286" s="14"/>
      <c r="L286" s="14"/>
      <c r="M286" s="25">
        <f t="shared" si="38"/>
        <v>0</v>
      </c>
      <c r="N286" s="26"/>
      <c r="O286" s="27"/>
      <c r="P286" s="28"/>
      <c r="Q286" s="35">
        <f t="shared" si="39"/>
        <v>0</v>
      </c>
      <c r="R286" s="36"/>
      <c r="S286" s="37" t="str">
        <f t="shared" si="40"/>
        <v/>
      </c>
      <c r="T286" s="38" t="str">
        <f t="shared" si="41"/>
        <v/>
      </c>
      <c r="U286" s="42"/>
      <c r="V286" s="40"/>
      <c r="W286" s="41">
        <f t="shared" si="42"/>
        <v>0</v>
      </c>
      <c r="X286" s="41">
        <f t="shared" si="43"/>
        <v>0</v>
      </c>
      <c r="Y286" s="41"/>
      <c r="Z286" s="41"/>
      <c r="AA286" s="25">
        <f t="shared" si="44"/>
        <v>0</v>
      </c>
      <c r="AB286" s="45"/>
      <c r="AC286" s="45"/>
      <c r="AD286" s="47"/>
    </row>
    <row r="287" s="2" customFormat="1" spans="1:30">
      <c r="A287" s="8">
        <f t="shared" si="36"/>
        <v>286</v>
      </c>
      <c r="B287" s="12"/>
      <c r="C287" s="10"/>
      <c r="D287" s="10"/>
      <c r="E287" s="14"/>
      <c r="F287" s="10" t="e">
        <f>VLOOKUP(E287,[1]零件成本9.1!$B$2:$D$11324,3,0)</f>
        <v>#N/A</v>
      </c>
      <c r="G287" s="15"/>
      <c r="H287" s="16"/>
      <c r="I287" s="11"/>
      <c r="J287" s="11" t="str">
        <f t="shared" si="37"/>
        <v/>
      </c>
      <c r="K287" s="14"/>
      <c r="L287" s="14"/>
      <c r="M287" s="25">
        <f t="shared" si="38"/>
        <v>0</v>
      </c>
      <c r="N287" s="26"/>
      <c r="O287" s="27"/>
      <c r="P287" s="28"/>
      <c r="Q287" s="35">
        <f t="shared" si="39"/>
        <v>0</v>
      </c>
      <c r="R287" s="36"/>
      <c r="S287" s="37" t="str">
        <f t="shared" si="40"/>
        <v/>
      </c>
      <c r="T287" s="38" t="str">
        <f t="shared" si="41"/>
        <v/>
      </c>
      <c r="U287" s="42"/>
      <c r="V287" s="40"/>
      <c r="W287" s="41">
        <f t="shared" si="42"/>
        <v>0</v>
      </c>
      <c r="X287" s="41">
        <f t="shared" si="43"/>
        <v>0</v>
      </c>
      <c r="Y287" s="41"/>
      <c r="Z287" s="41"/>
      <c r="AA287" s="25">
        <f t="shared" si="44"/>
        <v>0</v>
      </c>
      <c r="AB287" s="45"/>
      <c r="AC287" s="45"/>
      <c r="AD287" s="47"/>
    </row>
    <row r="288" s="2" customFormat="1" spans="1:30">
      <c r="A288" s="8">
        <f t="shared" si="36"/>
        <v>287</v>
      </c>
      <c r="B288" s="12"/>
      <c r="C288" s="10"/>
      <c r="D288" s="10"/>
      <c r="E288" s="14"/>
      <c r="F288" s="10" t="e">
        <f>VLOOKUP(E288,[1]零件成本9.1!$B$2:$D$11324,3,0)</f>
        <v>#N/A</v>
      </c>
      <c r="G288" s="15"/>
      <c r="H288" s="16"/>
      <c r="I288" s="11"/>
      <c r="J288" s="11" t="str">
        <f t="shared" si="37"/>
        <v/>
      </c>
      <c r="K288" s="14"/>
      <c r="L288" s="14"/>
      <c r="M288" s="25">
        <f t="shared" si="38"/>
        <v>0</v>
      </c>
      <c r="N288" s="26"/>
      <c r="O288" s="27"/>
      <c r="P288" s="28"/>
      <c r="Q288" s="35">
        <f t="shared" si="39"/>
        <v>0</v>
      </c>
      <c r="R288" s="36"/>
      <c r="S288" s="37" t="str">
        <f t="shared" si="40"/>
        <v/>
      </c>
      <c r="T288" s="38" t="str">
        <f t="shared" si="41"/>
        <v/>
      </c>
      <c r="U288" s="42"/>
      <c r="V288" s="40"/>
      <c r="W288" s="41">
        <f t="shared" si="42"/>
        <v>0</v>
      </c>
      <c r="X288" s="41">
        <f t="shared" si="43"/>
        <v>0</v>
      </c>
      <c r="Y288" s="41"/>
      <c r="Z288" s="41"/>
      <c r="AA288" s="25">
        <f t="shared" si="44"/>
        <v>0</v>
      </c>
      <c r="AB288" s="45"/>
      <c r="AC288" s="45"/>
      <c r="AD288" s="47"/>
    </row>
    <row r="289" s="2" customFormat="1" spans="1:30">
      <c r="A289" s="8">
        <f t="shared" si="36"/>
        <v>288</v>
      </c>
      <c r="B289" s="12"/>
      <c r="C289" s="10"/>
      <c r="D289" s="10"/>
      <c r="E289" s="14"/>
      <c r="F289" s="10" t="e">
        <f>VLOOKUP(E289,[1]零件成本9.1!$B$2:$D$11324,3,0)</f>
        <v>#N/A</v>
      </c>
      <c r="G289" s="15"/>
      <c r="H289" s="16"/>
      <c r="I289" s="11"/>
      <c r="J289" s="11" t="str">
        <f t="shared" si="37"/>
        <v/>
      </c>
      <c r="K289" s="14"/>
      <c r="L289" s="14"/>
      <c r="M289" s="25">
        <f t="shared" si="38"/>
        <v>0</v>
      </c>
      <c r="N289" s="26"/>
      <c r="O289" s="27"/>
      <c r="P289" s="28"/>
      <c r="Q289" s="35">
        <f t="shared" si="39"/>
        <v>0</v>
      </c>
      <c r="R289" s="36"/>
      <c r="S289" s="37" t="str">
        <f t="shared" si="40"/>
        <v/>
      </c>
      <c r="T289" s="38" t="str">
        <f t="shared" si="41"/>
        <v/>
      </c>
      <c r="U289" s="42"/>
      <c r="V289" s="40"/>
      <c r="W289" s="41">
        <f t="shared" si="42"/>
        <v>0</v>
      </c>
      <c r="X289" s="41">
        <f t="shared" si="43"/>
        <v>0</v>
      </c>
      <c r="Y289" s="41"/>
      <c r="Z289" s="41"/>
      <c r="AA289" s="25">
        <f t="shared" si="44"/>
        <v>0</v>
      </c>
      <c r="AB289" s="45"/>
      <c r="AC289" s="45"/>
      <c r="AD289" s="47"/>
    </row>
    <row r="290" s="2" customFormat="1" spans="1:30">
      <c r="A290" s="8">
        <f t="shared" si="36"/>
        <v>289</v>
      </c>
      <c r="B290" s="12"/>
      <c r="C290" s="10"/>
      <c r="D290" s="10"/>
      <c r="E290" s="14"/>
      <c r="F290" s="10" t="e">
        <f>VLOOKUP(E290,[1]零件成本9.1!$B$2:$D$11324,3,0)</f>
        <v>#N/A</v>
      </c>
      <c r="G290" s="15"/>
      <c r="H290" s="16"/>
      <c r="I290" s="11"/>
      <c r="J290" s="11" t="str">
        <f t="shared" si="37"/>
        <v/>
      </c>
      <c r="K290" s="14"/>
      <c r="L290" s="14"/>
      <c r="M290" s="25">
        <f t="shared" si="38"/>
        <v>0</v>
      </c>
      <c r="N290" s="26"/>
      <c r="O290" s="27"/>
      <c r="P290" s="28"/>
      <c r="Q290" s="35">
        <f t="shared" si="39"/>
        <v>0</v>
      </c>
      <c r="R290" s="36"/>
      <c r="S290" s="37" t="str">
        <f t="shared" si="40"/>
        <v/>
      </c>
      <c r="T290" s="38" t="str">
        <f t="shared" si="41"/>
        <v/>
      </c>
      <c r="U290" s="42"/>
      <c r="V290" s="40"/>
      <c r="W290" s="41">
        <f t="shared" si="42"/>
        <v>0</v>
      </c>
      <c r="X290" s="41">
        <f t="shared" si="43"/>
        <v>0</v>
      </c>
      <c r="Y290" s="41"/>
      <c r="Z290" s="41"/>
      <c r="AA290" s="25">
        <f t="shared" si="44"/>
        <v>0</v>
      </c>
      <c r="AB290" s="45"/>
      <c r="AC290" s="45"/>
      <c r="AD290" s="47"/>
    </row>
    <row r="291" s="2" customFormat="1" spans="1:30">
      <c r="A291" s="8">
        <f t="shared" si="36"/>
        <v>290</v>
      </c>
      <c r="B291" s="12"/>
      <c r="C291" s="10"/>
      <c r="D291" s="10"/>
      <c r="E291" s="14"/>
      <c r="F291" s="10" t="e">
        <f>VLOOKUP(E291,[1]零件成本9.1!$B$2:$D$11324,3,0)</f>
        <v>#N/A</v>
      </c>
      <c r="G291" s="15"/>
      <c r="H291" s="16"/>
      <c r="I291" s="11"/>
      <c r="J291" s="11" t="str">
        <f t="shared" si="37"/>
        <v/>
      </c>
      <c r="K291" s="14"/>
      <c r="L291" s="14"/>
      <c r="M291" s="25">
        <f t="shared" si="38"/>
        <v>0</v>
      </c>
      <c r="N291" s="26"/>
      <c r="O291" s="27"/>
      <c r="P291" s="28"/>
      <c r="Q291" s="35">
        <f t="shared" si="39"/>
        <v>0</v>
      </c>
      <c r="R291" s="36"/>
      <c r="S291" s="37" t="str">
        <f t="shared" si="40"/>
        <v/>
      </c>
      <c r="T291" s="38" t="str">
        <f t="shared" si="41"/>
        <v/>
      </c>
      <c r="U291" s="42"/>
      <c r="V291" s="40"/>
      <c r="W291" s="41">
        <f t="shared" si="42"/>
        <v>0</v>
      </c>
      <c r="X291" s="41">
        <f t="shared" si="43"/>
        <v>0</v>
      </c>
      <c r="Y291" s="41"/>
      <c r="Z291" s="41"/>
      <c r="AA291" s="25">
        <f t="shared" si="44"/>
        <v>0</v>
      </c>
      <c r="AB291" s="45"/>
      <c r="AC291" s="45"/>
      <c r="AD291" s="47"/>
    </row>
    <row r="292" s="2" customFormat="1" spans="1:30">
      <c r="A292" s="8">
        <f t="shared" si="36"/>
        <v>291</v>
      </c>
      <c r="B292" s="12"/>
      <c r="C292" s="10"/>
      <c r="D292" s="10"/>
      <c r="E292" s="14"/>
      <c r="F292" s="10" t="e">
        <f>VLOOKUP(E292,[1]零件成本9.1!$B$2:$D$11324,3,0)</f>
        <v>#N/A</v>
      </c>
      <c r="G292" s="15"/>
      <c r="H292" s="16"/>
      <c r="I292" s="11"/>
      <c r="J292" s="11" t="str">
        <f t="shared" si="37"/>
        <v/>
      </c>
      <c r="K292" s="14"/>
      <c r="L292" s="14"/>
      <c r="M292" s="25">
        <f t="shared" si="38"/>
        <v>0</v>
      </c>
      <c r="N292" s="26"/>
      <c r="O292" s="27"/>
      <c r="P292" s="28"/>
      <c r="Q292" s="35">
        <f t="shared" si="39"/>
        <v>0</v>
      </c>
      <c r="R292" s="36"/>
      <c r="S292" s="37" t="str">
        <f t="shared" si="40"/>
        <v/>
      </c>
      <c r="T292" s="38" t="str">
        <f t="shared" si="41"/>
        <v/>
      </c>
      <c r="U292" s="42"/>
      <c r="V292" s="40"/>
      <c r="W292" s="41">
        <f t="shared" si="42"/>
        <v>0</v>
      </c>
      <c r="X292" s="41">
        <f t="shared" si="43"/>
        <v>0</v>
      </c>
      <c r="Y292" s="41"/>
      <c r="Z292" s="41"/>
      <c r="AA292" s="25">
        <f t="shared" si="44"/>
        <v>0</v>
      </c>
      <c r="AB292" s="45"/>
      <c r="AC292" s="45"/>
      <c r="AD292" s="47"/>
    </row>
    <row r="293" s="2" customFormat="1" spans="1:30">
      <c r="A293" s="8">
        <f t="shared" si="36"/>
        <v>292</v>
      </c>
      <c r="B293" s="12"/>
      <c r="C293" s="10"/>
      <c r="D293" s="10"/>
      <c r="E293" s="14"/>
      <c r="F293" s="10" t="e">
        <f>VLOOKUP(E293,[1]零件成本9.1!$B$2:$D$11324,3,0)</f>
        <v>#N/A</v>
      </c>
      <c r="G293" s="15"/>
      <c r="H293" s="16"/>
      <c r="I293" s="11"/>
      <c r="J293" s="11" t="str">
        <f t="shared" si="37"/>
        <v/>
      </c>
      <c r="K293" s="14"/>
      <c r="L293" s="14"/>
      <c r="M293" s="25">
        <f t="shared" si="38"/>
        <v>0</v>
      </c>
      <c r="N293" s="26"/>
      <c r="O293" s="27"/>
      <c r="P293" s="28"/>
      <c r="Q293" s="35">
        <f t="shared" si="39"/>
        <v>0</v>
      </c>
      <c r="R293" s="36"/>
      <c r="S293" s="37" t="str">
        <f t="shared" si="40"/>
        <v/>
      </c>
      <c r="T293" s="38" t="str">
        <f t="shared" si="41"/>
        <v/>
      </c>
      <c r="U293" s="42"/>
      <c r="V293" s="40"/>
      <c r="W293" s="41">
        <f t="shared" si="42"/>
        <v>0</v>
      </c>
      <c r="X293" s="41">
        <f t="shared" si="43"/>
        <v>0</v>
      </c>
      <c r="Y293" s="41"/>
      <c r="Z293" s="41"/>
      <c r="AA293" s="25">
        <f t="shared" si="44"/>
        <v>0</v>
      </c>
      <c r="AB293" s="45"/>
      <c r="AC293" s="45"/>
      <c r="AD293" s="47"/>
    </row>
    <row r="294" s="2" customFormat="1" spans="1:30">
      <c r="A294" s="8">
        <f t="shared" si="36"/>
        <v>293</v>
      </c>
      <c r="B294" s="12"/>
      <c r="C294" s="10"/>
      <c r="D294" s="10"/>
      <c r="E294" s="14"/>
      <c r="F294" s="10" t="e">
        <f>VLOOKUP(E294,[1]零件成本9.1!$B$2:$D$11324,3,0)</f>
        <v>#N/A</v>
      </c>
      <c r="G294" s="15"/>
      <c r="H294" s="16"/>
      <c r="I294" s="11"/>
      <c r="J294" s="11" t="str">
        <f t="shared" si="37"/>
        <v/>
      </c>
      <c r="K294" s="14"/>
      <c r="L294" s="14"/>
      <c r="M294" s="25">
        <f t="shared" si="38"/>
        <v>0</v>
      </c>
      <c r="N294" s="26"/>
      <c r="O294" s="27"/>
      <c r="P294" s="28"/>
      <c r="Q294" s="35">
        <f t="shared" si="39"/>
        <v>0</v>
      </c>
      <c r="R294" s="36"/>
      <c r="S294" s="37" t="str">
        <f t="shared" si="40"/>
        <v/>
      </c>
      <c r="T294" s="38" t="str">
        <f t="shared" si="41"/>
        <v/>
      </c>
      <c r="U294" s="42"/>
      <c r="V294" s="40"/>
      <c r="W294" s="41">
        <f t="shared" si="42"/>
        <v>0</v>
      </c>
      <c r="X294" s="41">
        <f t="shared" si="43"/>
        <v>0</v>
      </c>
      <c r="Y294" s="41"/>
      <c r="Z294" s="41"/>
      <c r="AA294" s="25">
        <f t="shared" si="44"/>
        <v>0</v>
      </c>
      <c r="AB294" s="45"/>
      <c r="AC294" s="45"/>
      <c r="AD294" s="47"/>
    </row>
    <row r="295" s="2" customFormat="1" spans="1:30">
      <c r="A295" s="8">
        <f t="shared" si="36"/>
        <v>294</v>
      </c>
      <c r="B295" s="12"/>
      <c r="C295" s="10"/>
      <c r="D295" s="10"/>
      <c r="E295" s="14"/>
      <c r="F295" s="10" t="e">
        <f>VLOOKUP(E295,[1]零件成本9.1!$B$2:$D$11324,3,0)</f>
        <v>#N/A</v>
      </c>
      <c r="G295" s="15"/>
      <c r="H295" s="16"/>
      <c r="I295" s="11"/>
      <c r="J295" s="11" t="str">
        <f t="shared" si="37"/>
        <v/>
      </c>
      <c r="K295" s="14"/>
      <c r="L295" s="14"/>
      <c r="M295" s="25">
        <f t="shared" si="38"/>
        <v>0</v>
      </c>
      <c r="N295" s="26"/>
      <c r="O295" s="27"/>
      <c r="P295" s="28"/>
      <c r="Q295" s="35">
        <f t="shared" si="39"/>
        <v>0</v>
      </c>
      <c r="R295" s="36"/>
      <c r="S295" s="37" t="str">
        <f t="shared" si="40"/>
        <v/>
      </c>
      <c r="T295" s="38" t="str">
        <f t="shared" si="41"/>
        <v/>
      </c>
      <c r="U295" s="42"/>
      <c r="V295" s="40"/>
      <c r="W295" s="41">
        <f t="shared" si="42"/>
        <v>0</v>
      </c>
      <c r="X295" s="41">
        <f t="shared" si="43"/>
        <v>0</v>
      </c>
      <c r="Y295" s="41"/>
      <c r="Z295" s="41"/>
      <c r="AA295" s="25">
        <f t="shared" si="44"/>
        <v>0</v>
      </c>
      <c r="AB295" s="45"/>
      <c r="AC295" s="45"/>
      <c r="AD295" s="47"/>
    </row>
    <row r="296" s="2" customFormat="1" spans="1:30">
      <c r="A296" s="8">
        <f t="shared" si="36"/>
        <v>295</v>
      </c>
      <c r="B296" s="12"/>
      <c r="C296" s="10"/>
      <c r="D296" s="10"/>
      <c r="E296" s="14"/>
      <c r="F296" s="10" t="e">
        <f>VLOOKUP(E296,[1]零件成本9.1!$B$2:$D$11324,3,0)</f>
        <v>#N/A</v>
      </c>
      <c r="G296" s="15"/>
      <c r="H296" s="16"/>
      <c r="I296" s="11"/>
      <c r="J296" s="11" t="str">
        <f t="shared" si="37"/>
        <v/>
      </c>
      <c r="K296" s="14"/>
      <c r="L296" s="14"/>
      <c r="M296" s="25">
        <f t="shared" si="38"/>
        <v>0</v>
      </c>
      <c r="N296" s="26"/>
      <c r="O296" s="27"/>
      <c r="P296" s="28"/>
      <c r="Q296" s="35">
        <f t="shared" si="39"/>
        <v>0</v>
      </c>
      <c r="R296" s="36"/>
      <c r="S296" s="37" t="str">
        <f t="shared" si="40"/>
        <v/>
      </c>
      <c r="T296" s="38" t="str">
        <f t="shared" si="41"/>
        <v/>
      </c>
      <c r="U296" s="42"/>
      <c r="V296" s="40"/>
      <c r="W296" s="41">
        <f t="shared" si="42"/>
        <v>0</v>
      </c>
      <c r="X296" s="41">
        <f t="shared" si="43"/>
        <v>0</v>
      </c>
      <c r="Y296" s="41"/>
      <c r="Z296" s="41"/>
      <c r="AA296" s="25">
        <f t="shared" si="44"/>
        <v>0</v>
      </c>
      <c r="AB296" s="45"/>
      <c r="AC296" s="45"/>
      <c r="AD296" s="47"/>
    </row>
    <row r="297" s="2" customFormat="1" spans="1:30">
      <c r="A297" s="8">
        <f t="shared" si="36"/>
        <v>296</v>
      </c>
      <c r="B297" s="12"/>
      <c r="C297" s="10"/>
      <c r="D297" s="10"/>
      <c r="E297" s="14"/>
      <c r="F297" s="10" t="e">
        <f>VLOOKUP(E297,[1]零件成本9.1!$B$2:$D$11324,3,0)</f>
        <v>#N/A</v>
      </c>
      <c r="G297" s="15"/>
      <c r="H297" s="16"/>
      <c r="I297" s="11"/>
      <c r="J297" s="11" t="str">
        <f t="shared" si="37"/>
        <v/>
      </c>
      <c r="K297" s="14"/>
      <c r="L297" s="14"/>
      <c r="M297" s="25">
        <f t="shared" si="38"/>
        <v>0</v>
      </c>
      <c r="N297" s="26"/>
      <c r="O297" s="27"/>
      <c r="P297" s="28"/>
      <c r="Q297" s="35">
        <f t="shared" si="39"/>
        <v>0</v>
      </c>
      <c r="R297" s="36"/>
      <c r="S297" s="37" t="str">
        <f t="shared" si="40"/>
        <v/>
      </c>
      <c r="T297" s="38" t="str">
        <f t="shared" si="41"/>
        <v/>
      </c>
      <c r="U297" s="42"/>
      <c r="V297" s="40"/>
      <c r="W297" s="41">
        <f t="shared" si="42"/>
        <v>0</v>
      </c>
      <c r="X297" s="41">
        <f t="shared" si="43"/>
        <v>0</v>
      </c>
      <c r="Y297" s="41"/>
      <c r="Z297" s="41"/>
      <c r="AA297" s="25">
        <f t="shared" si="44"/>
        <v>0</v>
      </c>
      <c r="AB297" s="45"/>
      <c r="AC297" s="45"/>
      <c r="AD297" s="47"/>
    </row>
    <row r="298" s="2" customFormat="1" spans="1:30">
      <c r="A298" s="8">
        <f t="shared" si="36"/>
        <v>297</v>
      </c>
      <c r="B298" s="12"/>
      <c r="C298" s="10"/>
      <c r="D298" s="10"/>
      <c r="E298" s="14"/>
      <c r="F298" s="10" t="e">
        <f>VLOOKUP(E298,[1]零件成本9.1!$B$2:$D$11324,3,0)</f>
        <v>#N/A</v>
      </c>
      <c r="G298" s="15"/>
      <c r="H298" s="16"/>
      <c r="I298" s="11"/>
      <c r="J298" s="11" t="str">
        <f t="shared" si="37"/>
        <v/>
      </c>
      <c r="K298" s="14"/>
      <c r="L298" s="14"/>
      <c r="M298" s="25">
        <f t="shared" si="38"/>
        <v>0</v>
      </c>
      <c r="N298" s="26"/>
      <c r="O298" s="27"/>
      <c r="P298" s="28"/>
      <c r="Q298" s="35">
        <f t="shared" si="39"/>
        <v>0</v>
      </c>
      <c r="R298" s="36"/>
      <c r="S298" s="37" t="str">
        <f t="shared" si="40"/>
        <v/>
      </c>
      <c r="T298" s="38" t="str">
        <f t="shared" si="41"/>
        <v/>
      </c>
      <c r="U298" s="42"/>
      <c r="V298" s="40"/>
      <c r="W298" s="41">
        <f t="shared" si="42"/>
        <v>0</v>
      </c>
      <c r="X298" s="41">
        <f t="shared" si="43"/>
        <v>0</v>
      </c>
      <c r="Y298" s="41"/>
      <c r="Z298" s="41"/>
      <c r="AA298" s="25">
        <f t="shared" si="44"/>
        <v>0</v>
      </c>
      <c r="AB298" s="45"/>
      <c r="AC298" s="45"/>
      <c r="AD298" s="47"/>
    </row>
    <row r="299" s="2" customFormat="1" spans="1:30">
      <c r="A299" s="8">
        <f t="shared" si="36"/>
        <v>298</v>
      </c>
      <c r="B299" s="12"/>
      <c r="C299" s="10"/>
      <c r="D299" s="10"/>
      <c r="E299" s="14"/>
      <c r="F299" s="10" t="e">
        <f>VLOOKUP(E299,[1]零件成本9.1!$B$2:$D$11324,3,0)</f>
        <v>#N/A</v>
      </c>
      <c r="G299" s="15"/>
      <c r="H299" s="16"/>
      <c r="I299" s="11"/>
      <c r="J299" s="11" t="str">
        <f t="shared" si="37"/>
        <v/>
      </c>
      <c r="K299" s="14"/>
      <c r="L299" s="14"/>
      <c r="M299" s="25">
        <f t="shared" si="38"/>
        <v>0</v>
      </c>
      <c r="N299" s="26"/>
      <c r="O299" s="27"/>
      <c r="P299" s="28"/>
      <c r="Q299" s="35">
        <f t="shared" si="39"/>
        <v>0</v>
      </c>
      <c r="R299" s="36"/>
      <c r="S299" s="37" t="str">
        <f t="shared" si="40"/>
        <v/>
      </c>
      <c r="T299" s="38" t="str">
        <f t="shared" si="41"/>
        <v/>
      </c>
      <c r="U299" s="42"/>
      <c r="V299" s="40"/>
      <c r="W299" s="41">
        <f t="shared" si="42"/>
        <v>0</v>
      </c>
      <c r="X299" s="41">
        <f t="shared" si="43"/>
        <v>0</v>
      </c>
      <c r="Y299" s="41"/>
      <c r="Z299" s="41"/>
      <c r="AA299" s="25">
        <f t="shared" si="44"/>
        <v>0</v>
      </c>
      <c r="AB299" s="45"/>
      <c r="AC299" s="45"/>
      <c r="AD299" s="47"/>
    </row>
    <row r="300" s="2" customFormat="1" spans="1:30">
      <c r="A300" s="8">
        <f t="shared" si="36"/>
        <v>299</v>
      </c>
      <c r="B300" s="12"/>
      <c r="C300" s="10"/>
      <c r="D300" s="10"/>
      <c r="E300" s="14"/>
      <c r="F300" s="10" t="e">
        <f>VLOOKUP(E300,[1]零件成本9.1!$B$2:$D$11324,3,0)</f>
        <v>#N/A</v>
      </c>
      <c r="G300" s="15"/>
      <c r="H300" s="16"/>
      <c r="I300" s="11"/>
      <c r="J300" s="11" t="str">
        <f t="shared" si="37"/>
        <v/>
      </c>
      <c r="K300" s="14"/>
      <c r="L300" s="14"/>
      <c r="M300" s="25">
        <f t="shared" si="38"/>
        <v>0</v>
      </c>
      <c r="N300" s="26"/>
      <c r="O300" s="27"/>
      <c r="P300" s="28"/>
      <c r="Q300" s="35">
        <f t="shared" si="39"/>
        <v>0</v>
      </c>
      <c r="R300" s="36"/>
      <c r="S300" s="37" t="str">
        <f t="shared" si="40"/>
        <v/>
      </c>
      <c r="T300" s="38" t="str">
        <f t="shared" si="41"/>
        <v/>
      </c>
      <c r="U300" s="42"/>
      <c r="V300" s="40"/>
      <c r="W300" s="41">
        <f t="shared" si="42"/>
        <v>0</v>
      </c>
      <c r="X300" s="41">
        <f t="shared" si="43"/>
        <v>0</v>
      </c>
      <c r="Y300" s="41"/>
      <c r="Z300" s="41"/>
      <c r="AA300" s="25">
        <f t="shared" si="44"/>
        <v>0</v>
      </c>
      <c r="AB300" s="45"/>
      <c r="AC300" s="45"/>
      <c r="AD300" s="47"/>
    </row>
    <row r="301" s="2" customFormat="1" spans="1:30">
      <c r="A301" s="8">
        <f t="shared" si="36"/>
        <v>300</v>
      </c>
      <c r="B301" s="12"/>
      <c r="C301" s="10"/>
      <c r="D301" s="10"/>
      <c r="E301" s="14"/>
      <c r="F301" s="10" t="e">
        <f>VLOOKUP(E301,[1]零件成本9.1!$B$2:$D$11324,3,0)</f>
        <v>#N/A</v>
      </c>
      <c r="G301" s="15"/>
      <c r="H301" s="16"/>
      <c r="I301" s="11"/>
      <c r="J301" s="11" t="str">
        <f t="shared" si="37"/>
        <v/>
      </c>
      <c r="K301" s="14"/>
      <c r="L301" s="14"/>
      <c r="M301" s="25">
        <f t="shared" si="38"/>
        <v>0</v>
      </c>
      <c r="N301" s="26"/>
      <c r="O301" s="27"/>
      <c r="P301" s="28"/>
      <c r="Q301" s="35">
        <f t="shared" si="39"/>
        <v>0</v>
      </c>
      <c r="R301" s="36"/>
      <c r="S301" s="37" t="str">
        <f t="shared" si="40"/>
        <v/>
      </c>
      <c r="T301" s="38" t="str">
        <f t="shared" si="41"/>
        <v/>
      </c>
      <c r="U301" s="42"/>
      <c r="V301" s="40"/>
      <c r="W301" s="41">
        <f t="shared" si="42"/>
        <v>0</v>
      </c>
      <c r="X301" s="41">
        <f t="shared" si="43"/>
        <v>0</v>
      </c>
      <c r="Y301" s="41"/>
      <c r="Z301" s="41"/>
      <c r="AA301" s="25">
        <f t="shared" si="44"/>
        <v>0</v>
      </c>
      <c r="AB301" s="45"/>
      <c r="AC301" s="45"/>
      <c r="AD301" s="47"/>
    </row>
    <row r="302" s="2" customFormat="1" spans="1:30">
      <c r="A302" s="8">
        <f t="shared" si="36"/>
        <v>301</v>
      </c>
      <c r="B302" s="12"/>
      <c r="C302" s="10"/>
      <c r="D302" s="10"/>
      <c r="E302" s="14"/>
      <c r="F302" s="10" t="e">
        <f>VLOOKUP(E302,[1]零件成本9.1!$B$2:$D$11324,3,0)</f>
        <v>#N/A</v>
      </c>
      <c r="G302" s="15"/>
      <c r="H302" s="16"/>
      <c r="I302" s="11"/>
      <c r="J302" s="11" t="str">
        <f t="shared" si="37"/>
        <v/>
      </c>
      <c r="K302" s="14"/>
      <c r="L302" s="14"/>
      <c r="M302" s="25">
        <f t="shared" si="38"/>
        <v>0</v>
      </c>
      <c r="N302" s="26"/>
      <c r="O302" s="27"/>
      <c r="P302" s="28"/>
      <c r="Q302" s="35">
        <f t="shared" si="39"/>
        <v>0</v>
      </c>
      <c r="R302" s="36"/>
      <c r="S302" s="37" t="str">
        <f t="shared" si="40"/>
        <v/>
      </c>
      <c r="T302" s="38" t="str">
        <f t="shared" si="41"/>
        <v/>
      </c>
      <c r="U302" s="42"/>
      <c r="V302" s="40"/>
      <c r="W302" s="41">
        <f t="shared" si="42"/>
        <v>0</v>
      </c>
      <c r="X302" s="41">
        <f t="shared" si="43"/>
        <v>0</v>
      </c>
      <c r="Y302" s="41"/>
      <c r="Z302" s="41"/>
      <c r="AA302" s="25">
        <f t="shared" si="44"/>
        <v>0</v>
      </c>
      <c r="AB302" s="45"/>
      <c r="AC302" s="45"/>
      <c r="AD302" s="47"/>
    </row>
    <row r="303" s="2" customFormat="1" spans="1:30">
      <c r="A303" s="8">
        <f t="shared" si="36"/>
        <v>302</v>
      </c>
      <c r="B303" s="12"/>
      <c r="C303" s="10"/>
      <c r="D303" s="10"/>
      <c r="E303" s="14"/>
      <c r="F303" s="10" t="e">
        <f>VLOOKUP(E303,[1]零件成本9.1!$B$2:$D$11324,3,0)</f>
        <v>#N/A</v>
      </c>
      <c r="G303" s="15"/>
      <c r="H303" s="16"/>
      <c r="I303" s="11"/>
      <c r="J303" s="11" t="str">
        <f t="shared" si="37"/>
        <v/>
      </c>
      <c r="K303" s="14"/>
      <c r="L303" s="14"/>
      <c r="M303" s="25">
        <f t="shared" si="38"/>
        <v>0</v>
      </c>
      <c r="N303" s="26"/>
      <c r="O303" s="27"/>
      <c r="P303" s="28"/>
      <c r="Q303" s="35">
        <f t="shared" si="39"/>
        <v>0</v>
      </c>
      <c r="R303" s="36"/>
      <c r="S303" s="37" t="str">
        <f t="shared" si="40"/>
        <v/>
      </c>
      <c r="T303" s="38" t="str">
        <f t="shared" si="41"/>
        <v/>
      </c>
      <c r="U303" s="42"/>
      <c r="V303" s="40"/>
      <c r="W303" s="41">
        <f t="shared" si="42"/>
        <v>0</v>
      </c>
      <c r="X303" s="41">
        <f t="shared" si="43"/>
        <v>0</v>
      </c>
      <c r="Y303" s="41"/>
      <c r="Z303" s="41"/>
      <c r="AA303" s="25">
        <f t="shared" si="44"/>
        <v>0</v>
      </c>
      <c r="AB303" s="45"/>
      <c r="AC303" s="45"/>
      <c r="AD303" s="47"/>
    </row>
    <row r="304" s="2" customFormat="1" spans="1:30">
      <c r="A304" s="8">
        <f t="shared" si="36"/>
        <v>303</v>
      </c>
      <c r="B304" s="12"/>
      <c r="C304" s="10"/>
      <c r="D304" s="10"/>
      <c r="E304" s="14"/>
      <c r="F304" s="10" t="e">
        <f>VLOOKUP(E304,[1]零件成本9.1!$B$2:$D$11324,3,0)</f>
        <v>#N/A</v>
      </c>
      <c r="G304" s="15"/>
      <c r="H304" s="16"/>
      <c r="I304" s="11"/>
      <c r="J304" s="11" t="str">
        <f t="shared" si="37"/>
        <v/>
      </c>
      <c r="K304" s="14"/>
      <c r="L304" s="14"/>
      <c r="M304" s="25">
        <f t="shared" si="38"/>
        <v>0</v>
      </c>
      <c r="N304" s="26"/>
      <c r="O304" s="27"/>
      <c r="P304" s="28"/>
      <c r="Q304" s="35">
        <f t="shared" si="39"/>
        <v>0</v>
      </c>
      <c r="R304" s="36"/>
      <c r="S304" s="37" t="str">
        <f t="shared" si="40"/>
        <v/>
      </c>
      <c r="T304" s="38" t="str">
        <f t="shared" si="41"/>
        <v/>
      </c>
      <c r="U304" s="42"/>
      <c r="V304" s="40"/>
      <c r="W304" s="41">
        <f t="shared" si="42"/>
        <v>0</v>
      </c>
      <c r="X304" s="41">
        <f t="shared" si="43"/>
        <v>0</v>
      </c>
      <c r="Y304" s="41"/>
      <c r="Z304" s="41"/>
      <c r="AA304" s="25">
        <f t="shared" si="44"/>
        <v>0</v>
      </c>
      <c r="AB304" s="45"/>
      <c r="AC304" s="45"/>
      <c r="AD304" s="47"/>
    </row>
    <row r="305" s="2" customFormat="1" spans="1:30">
      <c r="A305" s="8">
        <f t="shared" si="36"/>
        <v>304</v>
      </c>
      <c r="B305" s="12"/>
      <c r="C305" s="10"/>
      <c r="D305" s="10"/>
      <c r="E305" s="14"/>
      <c r="F305" s="10" t="e">
        <f>VLOOKUP(E305,[1]零件成本9.1!$B$2:$D$11324,3,0)</f>
        <v>#N/A</v>
      </c>
      <c r="G305" s="15"/>
      <c r="H305" s="16"/>
      <c r="I305" s="11"/>
      <c r="J305" s="11" t="str">
        <f t="shared" si="37"/>
        <v/>
      </c>
      <c r="K305" s="14"/>
      <c r="L305" s="14"/>
      <c r="M305" s="25">
        <f t="shared" si="38"/>
        <v>0</v>
      </c>
      <c r="N305" s="26"/>
      <c r="O305" s="27"/>
      <c r="P305" s="28"/>
      <c r="Q305" s="35">
        <f t="shared" si="39"/>
        <v>0</v>
      </c>
      <c r="R305" s="36"/>
      <c r="S305" s="37" t="str">
        <f t="shared" si="40"/>
        <v/>
      </c>
      <c r="T305" s="38" t="str">
        <f t="shared" si="41"/>
        <v/>
      </c>
      <c r="U305" s="42"/>
      <c r="V305" s="40"/>
      <c r="W305" s="41">
        <f t="shared" si="42"/>
        <v>0</v>
      </c>
      <c r="X305" s="41">
        <f t="shared" si="43"/>
        <v>0</v>
      </c>
      <c r="Y305" s="41"/>
      <c r="Z305" s="41"/>
      <c r="AA305" s="25">
        <f t="shared" si="44"/>
        <v>0</v>
      </c>
      <c r="AB305" s="45"/>
      <c r="AC305" s="45"/>
      <c r="AD305" s="47"/>
    </row>
    <row r="306" s="2" customFormat="1" spans="1:30">
      <c r="A306" s="8">
        <f t="shared" si="36"/>
        <v>305</v>
      </c>
      <c r="B306" s="12"/>
      <c r="C306" s="10"/>
      <c r="D306" s="10"/>
      <c r="E306" s="14"/>
      <c r="F306" s="10" t="e">
        <f>VLOOKUP(E306,[1]零件成本9.1!$B$2:$D$11324,3,0)</f>
        <v>#N/A</v>
      </c>
      <c r="G306" s="15"/>
      <c r="H306" s="16"/>
      <c r="I306" s="11"/>
      <c r="J306" s="11" t="str">
        <f t="shared" si="37"/>
        <v/>
      </c>
      <c r="K306" s="14"/>
      <c r="L306" s="14"/>
      <c r="M306" s="25">
        <f t="shared" si="38"/>
        <v>0</v>
      </c>
      <c r="N306" s="26"/>
      <c r="O306" s="27"/>
      <c r="P306" s="28"/>
      <c r="Q306" s="35">
        <f t="shared" si="39"/>
        <v>0</v>
      </c>
      <c r="R306" s="36"/>
      <c r="S306" s="37" t="str">
        <f t="shared" si="40"/>
        <v/>
      </c>
      <c r="T306" s="38" t="str">
        <f t="shared" si="41"/>
        <v/>
      </c>
      <c r="U306" s="42"/>
      <c r="V306" s="40"/>
      <c r="W306" s="41">
        <f t="shared" si="42"/>
        <v>0</v>
      </c>
      <c r="X306" s="41">
        <f t="shared" si="43"/>
        <v>0</v>
      </c>
      <c r="Y306" s="41"/>
      <c r="Z306" s="41"/>
      <c r="AA306" s="25">
        <f t="shared" si="44"/>
        <v>0</v>
      </c>
      <c r="AB306" s="45"/>
      <c r="AC306" s="45"/>
      <c r="AD306" s="47"/>
    </row>
    <row r="307" s="2" customFormat="1" spans="1:30">
      <c r="A307" s="8">
        <f t="shared" si="36"/>
        <v>306</v>
      </c>
      <c r="B307" s="12"/>
      <c r="C307" s="10"/>
      <c r="D307" s="10"/>
      <c r="E307" s="14"/>
      <c r="F307" s="10" t="e">
        <f>VLOOKUP(E307,[1]零件成本9.1!$B$2:$D$11324,3,0)</f>
        <v>#N/A</v>
      </c>
      <c r="G307" s="15"/>
      <c r="H307" s="16"/>
      <c r="I307" s="11"/>
      <c r="J307" s="11" t="str">
        <f t="shared" si="37"/>
        <v/>
      </c>
      <c r="K307" s="14"/>
      <c r="L307" s="14"/>
      <c r="M307" s="25">
        <f t="shared" si="38"/>
        <v>0</v>
      </c>
      <c r="N307" s="26"/>
      <c r="O307" s="27"/>
      <c r="P307" s="28"/>
      <c r="Q307" s="35">
        <f t="shared" si="39"/>
        <v>0</v>
      </c>
      <c r="R307" s="36"/>
      <c r="S307" s="37" t="str">
        <f t="shared" si="40"/>
        <v/>
      </c>
      <c r="T307" s="38" t="str">
        <f t="shared" si="41"/>
        <v/>
      </c>
      <c r="U307" s="42"/>
      <c r="V307" s="40"/>
      <c r="W307" s="41">
        <f t="shared" si="42"/>
        <v>0</v>
      </c>
      <c r="X307" s="41">
        <f t="shared" si="43"/>
        <v>0</v>
      </c>
      <c r="Y307" s="41"/>
      <c r="Z307" s="41"/>
      <c r="AA307" s="25">
        <f t="shared" si="44"/>
        <v>0</v>
      </c>
      <c r="AB307" s="45"/>
      <c r="AC307" s="45"/>
      <c r="AD307" s="47"/>
    </row>
    <row r="308" s="2" customFormat="1" spans="1:30">
      <c r="A308" s="8">
        <f t="shared" si="36"/>
        <v>307</v>
      </c>
      <c r="B308" s="12"/>
      <c r="C308" s="10"/>
      <c r="D308" s="10"/>
      <c r="E308" s="14"/>
      <c r="F308" s="10" t="e">
        <f>VLOOKUP(E308,[1]零件成本9.1!$B$2:$D$11324,3,0)</f>
        <v>#N/A</v>
      </c>
      <c r="G308" s="15"/>
      <c r="H308" s="16"/>
      <c r="I308" s="11"/>
      <c r="J308" s="11" t="str">
        <f t="shared" si="37"/>
        <v/>
      </c>
      <c r="K308" s="14"/>
      <c r="L308" s="14"/>
      <c r="M308" s="25">
        <f t="shared" si="38"/>
        <v>0</v>
      </c>
      <c r="N308" s="26"/>
      <c r="O308" s="27"/>
      <c r="P308" s="28"/>
      <c r="Q308" s="35">
        <f t="shared" si="39"/>
        <v>0</v>
      </c>
      <c r="R308" s="36"/>
      <c r="S308" s="37" t="str">
        <f t="shared" si="40"/>
        <v/>
      </c>
      <c r="T308" s="38" t="str">
        <f t="shared" si="41"/>
        <v/>
      </c>
      <c r="U308" s="42"/>
      <c r="V308" s="40"/>
      <c r="W308" s="41">
        <f t="shared" si="42"/>
        <v>0</v>
      </c>
      <c r="X308" s="41">
        <f t="shared" si="43"/>
        <v>0</v>
      </c>
      <c r="Y308" s="41"/>
      <c r="Z308" s="41"/>
      <c r="AA308" s="25">
        <f t="shared" si="44"/>
        <v>0</v>
      </c>
      <c r="AB308" s="45"/>
      <c r="AC308" s="45"/>
      <c r="AD308" s="47"/>
    </row>
    <row r="309" s="2" customFormat="1" spans="1:30">
      <c r="A309" s="8">
        <f t="shared" si="36"/>
        <v>308</v>
      </c>
      <c r="B309" s="12"/>
      <c r="C309" s="10"/>
      <c r="D309" s="10"/>
      <c r="E309" s="14"/>
      <c r="F309" s="10" t="e">
        <f>VLOOKUP(E309,[1]零件成本9.1!$B$2:$D$11324,3,0)</f>
        <v>#N/A</v>
      </c>
      <c r="G309" s="15"/>
      <c r="H309" s="16"/>
      <c r="I309" s="11"/>
      <c r="J309" s="11" t="str">
        <f t="shared" si="37"/>
        <v/>
      </c>
      <c r="K309" s="14"/>
      <c r="L309" s="14"/>
      <c r="M309" s="25">
        <f t="shared" si="38"/>
        <v>0</v>
      </c>
      <c r="N309" s="26"/>
      <c r="O309" s="27"/>
      <c r="P309" s="28"/>
      <c r="Q309" s="35">
        <f t="shared" si="39"/>
        <v>0</v>
      </c>
      <c r="R309" s="36"/>
      <c r="S309" s="37" t="str">
        <f t="shared" si="40"/>
        <v/>
      </c>
      <c r="T309" s="38" t="str">
        <f t="shared" si="41"/>
        <v/>
      </c>
      <c r="U309" s="42"/>
      <c r="V309" s="40"/>
      <c r="W309" s="41">
        <f t="shared" si="42"/>
        <v>0</v>
      </c>
      <c r="X309" s="41">
        <f t="shared" si="43"/>
        <v>0</v>
      </c>
      <c r="Y309" s="41"/>
      <c r="Z309" s="41"/>
      <c r="AA309" s="25">
        <f t="shared" si="44"/>
        <v>0</v>
      </c>
      <c r="AB309" s="45"/>
      <c r="AC309" s="45"/>
      <c r="AD309" s="47"/>
    </row>
    <row r="310" s="2" customFormat="1" spans="1:30">
      <c r="A310" s="8">
        <f t="shared" si="36"/>
        <v>309</v>
      </c>
      <c r="B310" s="12"/>
      <c r="C310" s="10"/>
      <c r="D310" s="10"/>
      <c r="E310" s="14"/>
      <c r="F310" s="10" t="e">
        <f>VLOOKUP(E310,[1]零件成本9.1!$B$2:$D$11324,3,0)</f>
        <v>#N/A</v>
      </c>
      <c r="G310" s="15"/>
      <c r="H310" s="16"/>
      <c r="I310" s="11"/>
      <c r="J310" s="11" t="str">
        <f t="shared" si="37"/>
        <v/>
      </c>
      <c r="K310" s="14"/>
      <c r="L310" s="14"/>
      <c r="M310" s="25">
        <f t="shared" si="38"/>
        <v>0</v>
      </c>
      <c r="N310" s="26"/>
      <c r="O310" s="27"/>
      <c r="P310" s="28"/>
      <c r="Q310" s="35">
        <f t="shared" si="39"/>
        <v>0</v>
      </c>
      <c r="R310" s="36"/>
      <c r="S310" s="37" t="str">
        <f t="shared" si="40"/>
        <v/>
      </c>
      <c r="T310" s="38" t="str">
        <f t="shared" si="41"/>
        <v/>
      </c>
      <c r="U310" s="42"/>
      <c r="V310" s="40"/>
      <c r="W310" s="41">
        <f t="shared" si="42"/>
        <v>0</v>
      </c>
      <c r="X310" s="41">
        <f t="shared" si="43"/>
        <v>0</v>
      </c>
      <c r="Y310" s="41"/>
      <c r="Z310" s="41"/>
      <c r="AA310" s="25">
        <f t="shared" si="44"/>
        <v>0</v>
      </c>
      <c r="AB310" s="45"/>
      <c r="AC310" s="45"/>
      <c r="AD310" s="47"/>
    </row>
    <row r="311" s="2" customFormat="1" spans="1:30">
      <c r="A311" s="8">
        <f t="shared" si="36"/>
        <v>310</v>
      </c>
      <c r="B311" s="12"/>
      <c r="C311" s="10"/>
      <c r="D311" s="10"/>
      <c r="E311" s="14"/>
      <c r="F311" s="10" t="e">
        <f>VLOOKUP(E311,[1]零件成本9.1!$B$2:$D$11324,3,0)</f>
        <v>#N/A</v>
      </c>
      <c r="G311" s="15"/>
      <c r="H311" s="16"/>
      <c r="I311" s="11"/>
      <c r="J311" s="11" t="str">
        <f t="shared" si="37"/>
        <v/>
      </c>
      <c r="K311" s="14"/>
      <c r="L311" s="14"/>
      <c r="M311" s="25">
        <f t="shared" si="38"/>
        <v>0</v>
      </c>
      <c r="N311" s="26"/>
      <c r="O311" s="27"/>
      <c r="P311" s="28"/>
      <c r="Q311" s="35">
        <f t="shared" si="39"/>
        <v>0</v>
      </c>
      <c r="R311" s="36"/>
      <c r="S311" s="37" t="str">
        <f t="shared" si="40"/>
        <v/>
      </c>
      <c r="T311" s="38" t="str">
        <f t="shared" si="41"/>
        <v/>
      </c>
      <c r="U311" s="42"/>
      <c r="V311" s="40"/>
      <c r="W311" s="41">
        <f t="shared" si="42"/>
        <v>0</v>
      </c>
      <c r="X311" s="41">
        <f t="shared" si="43"/>
        <v>0</v>
      </c>
      <c r="Y311" s="41"/>
      <c r="Z311" s="41"/>
      <c r="AA311" s="25">
        <f t="shared" si="44"/>
        <v>0</v>
      </c>
      <c r="AB311" s="45"/>
      <c r="AC311" s="45"/>
      <c r="AD311" s="47"/>
    </row>
    <row r="312" s="2" customFormat="1" spans="1:30">
      <c r="A312" s="8">
        <f t="shared" si="36"/>
        <v>311</v>
      </c>
      <c r="B312" s="12"/>
      <c r="C312" s="10"/>
      <c r="D312" s="10"/>
      <c r="E312" s="14"/>
      <c r="F312" s="10" t="e">
        <f>VLOOKUP(E312,[1]零件成本9.1!$B$2:$D$11324,3,0)</f>
        <v>#N/A</v>
      </c>
      <c r="G312" s="15"/>
      <c r="H312" s="16"/>
      <c r="I312" s="11"/>
      <c r="J312" s="11" t="str">
        <f t="shared" si="37"/>
        <v/>
      </c>
      <c r="K312" s="14"/>
      <c r="L312" s="14"/>
      <c r="M312" s="25">
        <f t="shared" si="38"/>
        <v>0</v>
      </c>
      <c r="N312" s="26"/>
      <c r="O312" s="27"/>
      <c r="P312" s="28"/>
      <c r="Q312" s="35">
        <f t="shared" si="39"/>
        <v>0</v>
      </c>
      <c r="R312" s="36"/>
      <c r="S312" s="37" t="str">
        <f t="shared" si="40"/>
        <v/>
      </c>
      <c r="T312" s="38" t="str">
        <f t="shared" si="41"/>
        <v/>
      </c>
      <c r="U312" s="42"/>
      <c r="V312" s="40"/>
      <c r="W312" s="41">
        <f t="shared" si="42"/>
        <v>0</v>
      </c>
      <c r="X312" s="41">
        <f t="shared" si="43"/>
        <v>0</v>
      </c>
      <c r="Y312" s="41"/>
      <c r="Z312" s="41"/>
      <c r="AA312" s="25">
        <f t="shared" si="44"/>
        <v>0</v>
      </c>
      <c r="AB312" s="45"/>
      <c r="AC312" s="45"/>
      <c r="AD312" s="47"/>
    </row>
    <row r="313" s="2" customFormat="1" spans="1:30">
      <c r="A313" s="8">
        <f t="shared" si="36"/>
        <v>312</v>
      </c>
      <c r="B313" s="12"/>
      <c r="C313" s="10"/>
      <c r="D313" s="10"/>
      <c r="E313" s="14"/>
      <c r="F313" s="10" t="e">
        <f>VLOOKUP(E313,[1]零件成本9.1!$B$2:$D$11324,3,0)</f>
        <v>#N/A</v>
      </c>
      <c r="G313" s="15"/>
      <c r="H313" s="16"/>
      <c r="I313" s="11"/>
      <c r="J313" s="11" t="str">
        <f t="shared" si="37"/>
        <v/>
      </c>
      <c r="K313" s="14"/>
      <c r="L313" s="14"/>
      <c r="M313" s="25">
        <f t="shared" si="38"/>
        <v>0</v>
      </c>
      <c r="N313" s="26"/>
      <c r="O313" s="27"/>
      <c r="P313" s="28"/>
      <c r="Q313" s="35">
        <f t="shared" si="39"/>
        <v>0</v>
      </c>
      <c r="R313" s="36"/>
      <c r="S313" s="37" t="str">
        <f t="shared" si="40"/>
        <v/>
      </c>
      <c r="T313" s="38" t="str">
        <f t="shared" si="41"/>
        <v/>
      </c>
      <c r="U313" s="42"/>
      <c r="V313" s="40"/>
      <c r="W313" s="41">
        <f t="shared" si="42"/>
        <v>0</v>
      </c>
      <c r="X313" s="41">
        <f t="shared" si="43"/>
        <v>0</v>
      </c>
      <c r="Y313" s="41"/>
      <c r="Z313" s="41"/>
      <c r="AA313" s="25">
        <f t="shared" si="44"/>
        <v>0</v>
      </c>
      <c r="AB313" s="45"/>
      <c r="AC313" s="45"/>
      <c r="AD313" s="47"/>
    </row>
    <row r="314" s="2" customFormat="1" spans="1:30">
      <c r="A314" s="8">
        <f t="shared" si="36"/>
        <v>313</v>
      </c>
      <c r="B314" s="12"/>
      <c r="C314" s="10"/>
      <c r="D314" s="10"/>
      <c r="E314" s="14"/>
      <c r="F314" s="10" t="e">
        <f>VLOOKUP(E314,[1]零件成本9.1!$B$2:$D$11324,3,0)</f>
        <v>#N/A</v>
      </c>
      <c r="G314" s="15"/>
      <c r="H314" s="16"/>
      <c r="I314" s="11"/>
      <c r="J314" s="11" t="str">
        <f t="shared" si="37"/>
        <v/>
      </c>
      <c r="K314" s="14"/>
      <c r="L314" s="14"/>
      <c r="M314" s="25">
        <f t="shared" si="38"/>
        <v>0</v>
      </c>
      <c r="N314" s="26"/>
      <c r="O314" s="27"/>
      <c r="P314" s="28"/>
      <c r="Q314" s="35">
        <f t="shared" si="39"/>
        <v>0</v>
      </c>
      <c r="R314" s="36"/>
      <c r="S314" s="37" t="str">
        <f t="shared" si="40"/>
        <v/>
      </c>
      <c r="T314" s="38" t="str">
        <f t="shared" si="41"/>
        <v/>
      </c>
      <c r="U314" s="42"/>
      <c r="V314" s="40"/>
      <c r="W314" s="41">
        <f t="shared" si="42"/>
        <v>0</v>
      </c>
      <c r="X314" s="41">
        <f t="shared" si="43"/>
        <v>0</v>
      </c>
      <c r="Y314" s="41"/>
      <c r="Z314" s="41"/>
      <c r="AA314" s="25">
        <f t="shared" si="44"/>
        <v>0</v>
      </c>
      <c r="AB314" s="45"/>
      <c r="AC314" s="45"/>
      <c r="AD314" s="47"/>
    </row>
    <row r="315" s="2" customFormat="1" spans="1:30">
      <c r="A315" s="8">
        <f t="shared" si="36"/>
        <v>314</v>
      </c>
      <c r="B315" s="12"/>
      <c r="C315" s="10"/>
      <c r="D315" s="10"/>
      <c r="E315" s="14"/>
      <c r="F315" s="10" t="e">
        <f>VLOOKUP(E315,[1]零件成本9.1!$B$2:$D$11324,3,0)</f>
        <v>#N/A</v>
      </c>
      <c r="G315" s="15"/>
      <c r="H315" s="16"/>
      <c r="I315" s="11"/>
      <c r="J315" s="11" t="str">
        <f t="shared" si="37"/>
        <v/>
      </c>
      <c r="K315" s="14"/>
      <c r="L315" s="14"/>
      <c r="M315" s="25">
        <f t="shared" si="38"/>
        <v>0</v>
      </c>
      <c r="N315" s="26"/>
      <c r="O315" s="27"/>
      <c r="P315" s="28"/>
      <c r="Q315" s="35">
        <f t="shared" si="39"/>
        <v>0</v>
      </c>
      <c r="R315" s="36"/>
      <c r="S315" s="37" t="str">
        <f t="shared" si="40"/>
        <v/>
      </c>
      <c r="T315" s="38" t="str">
        <f t="shared" si="41"/>
        <v/>
      </c>
      <c r="U315" s="42"/>
      <c r="V315" s="40"/>
      <c r="W315" s="41">
        <f t="shared" si="42"/>
        <v>0</v>
      </c>
      <c r="X315" s="41">
        <f t="shared" si="43"/>
        <v>0</v>
      </c>
      <c r="Y315" s="41"/>
      <c r="Z315" s="41"/>
      <c r="AA315" s="25">
        <f t="shared" si="44"/>
        <v>0</v>
      </c>
      <c r="AB315" s="45"/>
      <c r="AC315" s="45"/>
      <c r="AD315" s="47"/>
    </row>
    <row r="316" s="2" customFormat="1" spans="1:30">
      <c r="A316" s="8">
        <f t="shared" si="36"/>
        <v>315</v>
      </c>
      <c r="B316" s="12"/>
      <c r="C316" s="10"/>
      <c r="D316" s="10"/>
      <c r="E316" s="14"/>
      <c r="F316" s="10" t="e">
        <f>VLOOKUP(E316,[1]零件成本9.1!$B$2:$D$11324,3,0)</f>
        <v>#N/A</v>
      </c>
      <c r="G316" s="15"/>
      <c r="H316" s="16"/>
      <c r="I316" s="11"/>
      <c r="J316" s="11" t="str">
        <f t="shared" si="37"/>
        <v/>
      </c>
      <c r="K316" s="14"/>
      <c r="L316" s="14"/>
      <c r="M316" s="25">
        <f t="shared" si="38"/>
        <v>0</v>
      </c>
      <c r="N316" s="26"/>
      <c r="O316" s="27"/>
      <c r="P316" s="28"/>
      <c r="Q316" s="35">
        <f t="shared" si="39"/>
        <v>0</v>
      </c>
      <c r="R316" s="36"/>
      <c r="S316" s="37" t="str">
        <f t="shared" si="40"/>
        <v/>
      </c>
      <c r="T316" s="38" t="str">
        <f t="shared" si="41"/>
        <v/>
      </c>
      <c r="U316" s="42"/>
      <c r="V316" s="40"/>
      <c r="W316" s="41">
        <f t="shared" si="42"/>
        <v>0</v>
      </c>
      <c r="X316" s="41">
        <f t="shared" si="43"/>
        <v>0</v>
      </c>
      <c r="Y316" s="41"/>
      <c r="Z316" s="41"/>
      <c r="AA316" s="25">
        <f t="shared" si="44"/>
        <v>0</v>
      </c>
      <c r="AB316" s="45"/>
      <c r="AC316" s="45"/>
      <c r="AD316" s="47"/>
    </row>
    <row r="317" s="2" customFormat="1" spans="1:30">
      <c r="A317" s="8">
        <f t="shared" si="36"/>
        <v>316</v>
      </c>
      <c r="B317" s="12"/>
      <c r="C317" s="10"/>
      <c r="D317" s="10"/>
      <c r="E317" s="14"/>
      <c r="F317" s="10" t="e">
        <f>VLOOKUP(E317,[1]零件成本9.1!$B$2:$D$11324,3,0)</f>
        <v>#N/A</v>
      </c>
      <c r="G317" s="15"/>
      <c r="H317" s="16"/>
      <c r="I317" s="11"/>
      <c r="J317" s="11" t="str">
        <f t="shared" si="37"/>
        <v/>
      </c>
      <c r="K317" s="14"/>
      <c r="L317" s="14"/>
      <c r="M317" s="25">
        <f t="shared" si="38"/>
        <v>0</v>
      </c>
      <c r="N317" s="26"/>
      <c r="O317" s="27"/>
      <c r="P317" s="28"/>
      <c r="Q317" s="35">
        <f t="shared" si="39"/>
        <v>0</v>
      </c>
      <c r="R317" s="36"/>
      <c r="S317" s="37" t="str">
        <f t="shared" si="40"/>
        <v/>
      </c>
      <c r="T317" s="38" t="str">
        <f t="shared" si="41"/>
        <v/>
      </c>
      <c r="U317" s="42"/>
      <c r="V317" s="40"/>
      <c r="W317" s="41">
        <f t="shared" si="42"/>
        <v>0</v>
      </c>
      <c r="X317" s="41">
        <f t="shared" si="43"/>
        <v>0</v>
      </c>
      <c r="Y317" s="41"/>
      <c r="Z317" s="41"/>
      <c r="AA317" s="25">
        <f t="shared" si="44"/>
        <v>0</v>
      </c>
      <c r="AB317" s="45"/>
      <c r="AC317" s="45"/>
      <c r="AD317" s="47"/>
    </row>
    <row r="318" s="2" customFormat="1" spans="1:30">
      <c r="A318" s="8">
        <f t="shared" si="36"/>
        <v>317</v>
      </c>
      <c r="B318" s="12"/>
      <c r="C318" s="10"/>
      <c r="D318" s="10"/>
      <c r="E318" s="14"/>
      <c r="F318" s="10" t="e">
        <f>VLOOKUP(E318,[1]零件成本9.1!$B$2:$D$11324,3,0)</f>
        <v>#N/A</v>
      </c>
      <c r="G318" s="15"/>
      <c r="H318" s="16"/>
      <c r="I318" s="11"/>
      <c r="J318" s="11" t="str">
        <f t="shared" si="37"/>
        <v/>
      </c>
      <c r="K318" s="14"/>
      <c r="L318" s="14"/>
      <c r="M318" s="25">
        <f t="shared" si="38"/>
        <v>0</v>
      </c>
      <c r="N318" s="26"/>
      <c r="O318" s="27"/>
      <c r="P318" s="28"/>
      <c r="Q318" s="35">
        <f t="shared" si="39"/>
        <v>0</v>
      </c>
      <c r="R318" s="36"/>
      <c r="S318" s="37" t="str">
        <f t="shared" si="40"/>
        <v/>
      </c>
      <c r="T318" s="38" t="str">
        <f t="shared" si="41"/>
        <v/>
      </c>
      <c r="U318" s="42"/>
      <c r="V318" s="40"/>
      <c r="W318" s="41">
        <f t="shared" si="42"/>
        <v>0</v>
      </c>
      <c r="X318" s="41">
        <f t="shared" si="43"/>
        <v>0</v>
      </c>
      <c r="Y318" s="41"/>
      <c r="Z318" s="41"/>
      <c r="AA318" s="25">
        <f t="shared" si="44"/>
        <v>0</v>
      </c>
      <c r="AB318" s="45"/>
      <c r="AC318" s="45"/>
      <c r="AD318" s="47"/>
    </row>
    <row r="319" s="2" customFormat="1" spans="1:30">
      <c r="A319" s="8">
        <f t="shared" si="36"/>
        <v>318</v>
      </c>
      <c r="B319" s="12"/>
      <c r="C319" s="10"/>
      <c r="D319" s="10"/>
      <c r="E319" s="14"/>
      <c r="F319" s="10" t="e">
        <f>VLOOKUP(E319,[1]零件成本9.1!$B$2:$D$11324,3,0)</f>
        <v>#N/A</v>
      </c>
      <c r="G319" s="15"/>
      <c r="H319" s="16"/>
      <c r="I319" s="11"/>
      <c r="J319" s="11" t="str">
        <f t="shared" si="37"/>
        <v/>
      </c>
      <c r="K319" s="14"/>
      <c r="L319" s="14"/>
      <c r="M319" s="25">
        <f t="shared" si="38"/>
        <v>0</v>
      </c>
      <c r="N319" s="26"/>
      <c r="O319" s="27"/>
      <c r="P319" s="28"/>
      <c r="Q319" s="35">
        <f t="shared" si="39"/>
        <v>0</v>
      </c>
      <c r="R319" s="36"/>
      <c r="S319" s="37" t="str">
        <f t="shared" si="40"/>
        <v/>
      </c>
      <c r="T319" s="38" t="str">
        <f t="shared" si="41"/>
        <v/>
      </c>
      <c r="U319" s="42"/>
      <c r="V319" s="40"/>
      <c r="W319" s="41">
        <f t="shared" si="42"/>
        <v>0</v>
      </c>
      <c r="X319" s="41">
        <f t="shared" si="43"/>
        <v>0</v>
      </c>
      <c r="Y319" s="41"/>
      <c r="Z319" s="41"/>
      <c r="AA319" s="25">
        <f t="shared" si="44"/>
        <v>0</v>
      </c>
      <c r="AB319" s="45"/>
      <c r="AC319" s="45"/>
      <c r="AD319" s="47"/>
    </row>
    <row r="320" s="2" customFormat="1" spans="1:30">
      <c r="A320" s="8">
        <f t="shared" si="36"/>
        <v>319</v>
      </c>
      <c r="B320" s="12"/>
      <c r="C320" s="10"/>
      <c r="D320" s="10"/>
      <c r="E320" s="14"/>
      <c r="F320" s="10" t="e">
        <f>VLOOKUP(E320,[1]零件成本9.1!$B$2:$D$11324,3,0)</f>
        <v>#N/A</v>
      </c>
      <c r="G320" s="15"/>
      <c r="H320" s="16"/>
      <c r="I320" s="11"/>
      <c r="J320" s="11" t="str">
        <f t="shared" si="37"/>
        <v/>
      </c>
      <c r="K320" s="14"/>
      <c r="L320" s="14"/>
      <c r="M320" s="25">
        <f t="shared" si="38"/>
        <v>0</v>
      </c>
      <c r="N320" s="26"/>
      <c r="O320" s="27"/>
      <c r="P320" s="28"/>
      <c r="Q320" s="35">
        <f t="shared" si="39"/>
        <v>0</v>
      </c>
      <c r="R320" s="36"/>
      <c r="S320" s="37" t="str">
        <f t="shared" si="40"/>
        <v/>
      </c>
      <c r="T320" s="38" t="str">
        <f t="shared" si="41"/>
        <v/>
      </c>
      <c r="U320" s="42"/>
      <c r="V320" s="40"/>
      <c r="W320" s="41">
        <f t="shared" si="42"/>
        <v>0</v>
      </c>
      <c r="X320" s="41">
        <f t="shared" si="43"/>
        <v>0</v>
      </c>
      <c r="Y320" s="41"/>
      <c r="Z320" s="41"/>
      <c r="AA320" s="25">
        <f t="shared" si="44"/>
        <v>0</v>
      </c>
      <c r="AB320" s="45"/>
      <c r="AC320" s="45"/>
      <c r="AD320" s="47"/>
    </row>
    <row r="321" s="2" customFormat="1" spans="1:30">
      <c r="A321" s="8">
        <f t="shared" si="36"/>
        <v>320</v>
      </c>
      <c r="B321" s="12"/>
      <c r="C321" s="10"/>
      <c r="D321" s="10"/>
      <c r="E321" s="14"/>
      <c r="F321" s="10" t="e">
        <f>VLOOKUP(E321,[1]零件成本9.1!$B$2:$D$11324,3,0)</f>
        <v>#N/A</v>
      </c>
      <c r="G321" s="15"/>
      <c r="H321" s="16"/>
      <c r="I321" s="11"/>
      <c r="J321" s="11" t="str">
        <f t="shared" si="37"/>
        <v/>
      </c>
      <c r="K321" s="14"/>
      <c r="L321" s="14"/>
      <c r="M321" s="25">
        <f t="shared" si="38"/>
        <v>0</v>
      </c>
      <c r="N321" s="26"/>
      <c r="O321" s="27"/>
      <c r="P321" s="28"/>
      <c r="Q321" s="35">
        <f t="shared" si="39"/>
        <v>0</v>
      </c>
      <c r="R321" s="36"/>
      <c r="S321" s="37" t="str">
        <f t="shared" si="40"/>
        <v/>
      </c>
      <c r="T321" s="38" t="str">
        <f t="shared" si="41"/>
        <v/>
      </c>
      <c r="U321" s="42"/>
      <c r="V321" s="40"/>
      <c r="W321" s="41">
        <f t="shared" si="42"/>
        <v>0</v>
      </c>
      <c r="X321" s="41">
        <f t="shared" si="43"/>
        <v>0</v>
      </c>
      <c r="Y321" s="41"/>
      <c r="Z321" s="41"/>
      <c r="AA321" s="25">
        <f t="shared" si="44"/>
        <v>0</v>
      </c>
      <c r="AB321" s="45"/>
      <c r="AC321" s="45"/>
      <c r="AD321" s="47"/>
    </row>
    <row r="322" s="2" customFormat="1" spans="1:30">
      <c r="A322" s="8">
        <f t="shared" ref="A322:A385" si="45">ROW()-1</f>
        <v>321</v>
      </c>
      <c r="B322" s="12"/>
      <c r="C322" s="10"/>
      <c r="D322" s="10"/>
      <c r="E322" s="14"/>
      <c r="F322" s="10" t="e">
        <f>VLOOKUP(E322,[1]零件成本9.1!$B$2:$D$11324,3,0)</f>
        <v>#N/A</v>
      </c>
      <c r="G322" s="15"/>
      <c r="H322" s="16"/>
      <c r="I322" s="11"/>
      <c r="J322" s="11" t="str">
        <f t="shared" ref="J322:J385" si="46">B322&amp;E322</f>
        <v/>
      </c>
      <c r="K322" s="14"/>
      <c r="L322" s="14"/>
      <c r="M322" s="25">
        <f t="shared" ref="M322:M385" si="47">K322+L322</f>
        <v>0</v>
      </c>
      <c r="N322" s="26"/>
      <c r="O322" s="27"/>
      <c r="P322" s="28"/>
      <c r="Q322" s="35">
        <f t="shared" ref="Q322:Q385" si="48">M322</f>
        <v>0</v>
      </c>
      <c r="R322" s="36"/>
      <c r="S322" s="37" t="str">
        <f t="shared" ref="S322:S385" si="49">IF(Q322&gt;R322,Q322-R322,"")</f>
        <v/>
      </c>
      <c r="T322" s="38" t="str">
        <f t="shared" ref="T322:T385" si="50">IF(Q322&lt;R322,Q322-R322,"")</f>
        <v/>
      </c>
      <c r="U322" s="42"/>
      <c r="V322" s="40"/>
      <c r="W322" s="41">
        <f t="shared" ref="W322:W385" si="51">Q322*V322</f>
        <v>0</v>
      </c>
      <c r="X322" s="41">
        <f t="shared" ref="X322:X385" si="52">R322*V322</f>
        <v>0</v>
      </c>
      <c r="Y322" s="41"/>
      <c r="Z322" s="41"/>
      <c r="AA322" s="25">
        <f t="shared" ref="AA322:AA385" si="53">W322-X322</f>
        <v>0</v>
      </c>
      <c r="AB322" s="45"/>
      <c r="AC322" s="45"/>
      <c r="AD322" s="47"/>
    </row>
    <row r="323" s="2" customFormat="1" spans="1:30">
      <c r="A323" s="8">
        <f t="shared" si="45"/>
        <v>322</v>
      </c>
      <c r="B323" s="12"/>
      <c r="C323" s="10"/>
      <c r="D323" s="10"/>
      <c r="E323" s="14"/>
      <c r="F323" s="10" t="e">
        <f>VLOOKUP(E323,[1]零件成本9.1!$B$2:$D$11324,3,0)</f>
        <v>#N/A</v>
      </c>
      <c r="G323" s="15"/>
      <c r="H323" s="16"/>
      <c r="I323" s="11"/>
      <c r="J323" s="11" t="str">
        <f t="shared" si="46"/>
        <v/>
      </c>
      <c r="K323" s="14"/>
      <c r="L323" s="14"/>
      <c r="M323" s="25">
        <f t="shared" si="47"/>
        <v>0</v>
      </c>
      <c r="N323" s="26"/>
      <c r="O323" s="27"/>
      <c r="P323" s="28"/>
      <c r="Q323" s="35">
        <f t="shared" si="48"/>
        <v>0</v>
      </c>
      <c r="R323" s="36"/>
      <c r="S323" s="37" t="str">
        <f t="shared" si="49"/>
        <v/>
      </c>
      <c r="T323" s="38" t="str">
        <f t="shared" si="50"/>
        <v/>
      </c>
      <c r="U323" s="42"/>
      <c r="V323" s="40"/>
      <c r="W323" s="41">
        <f t="shared" si="51"/>
        <v>0</v>
      </c>
      <c r="X323" s="41">
        <f t="shared" si="52"/>
        <v>0</v>
      </c>
      <c r="Y323" s="41"/>
      <c r="Z323" s="41"/>
      <c r="AA323" s="25">
        <f t="shared" si="53"/>
        <v>0</v>
      </c>
      <c r="AB323" s="45"/>
      <c r="AC323" s="45"/>
      <c r="AD323" s="47"/>
    </row>
    <row r="324" s="2" customFormat="1" spans="1:30">
      <c r="A324" s="8">
        <f t="shared" si="45"/>
        <v>323</v>
      </c>
      <c r="B324" s="12"/>
      <c r="C324" s="10"/>
      <c r="D324" s="10"/>
      <c r="E324" s="14"/>
      <c r="F324" s="10" t="e">
        <f>VLOOKUP(E324,[1]零件成本9.1!$B$2:$D$11324,3,0)</f>
        <v>#N/A</v>
      </c>
      <c r="G324" s="15"/>
      <c r="H324" s="16"/>
      <c r="I324" s="11"/>
      <c r="J324" s="11" t="str">
        <f t="shared" si="46"/>
        <v/>
      </c>
      <c r="K324" s="14"/>
      <c r="L324" s="14"/>
      <c r="M324" s="25">
        <f t="shared" si="47"/>
        <v>0</v>
      </c>
      <c r="N324" s="26"/>
      <c r="O324" s="27"/>
      <c r="P324" s="28"/>
      <c r="Q324" s="35">
        <f t="shared" si="48"/>
        <v>0</v>
      </c>
      <c r="R324" s="36"/>
      <c r="S324" s="37" t="str">
        <f t="shared" si="49"/>
        <v/>
      </c>
      <c r="T324" s="38" t="str">
        <f t="shared" si="50"/>
        <v/>
      </c>
      <c r="U324" s="42"/>
      <c r="V324" s="40"/>
      <c r="W324" s="41">
        <f t="shared" si="51"/>
        <v>0</v>
      </c>
      <c r="X324" s="41">
        <f t="shared" si="52"/>
        <v>0</v>
      </c>
      <c r="Y324" s="41"/>
      <c r="Z324" s="41"/>
      <c r="AA324" s="25">
        <f t="shared" si="53"/>
        <v>0</v>
      </c>
      <c r="AB324" s="45"/>
      <c r="AC324" s="45"/>
      <c r="AD324" s="47"/>
    </row>
    <row r="325" s="2" customFormat="1" spans="1:30">
      <c r="A325" s="8">
        <f t="shared" si="45"/>
        <v>324</v>
      </c>
      <c r="B325" s="12"/>
      <c r="C325" s="10"/>
      <c r="D325" s="10"/>
      <c r="E325" s="14"/>
      <c r="F325" s="10" t="e">
        <f>VLOOKUP(E325,[1]零件成本9.1!$B$2:$D$11324,3,0)</f>
        <v>#N/A</v>
      </c>
      <c r="G325" s="15"/>
      <c r="H325" s="16"/>
      <c r="I325" s="11"/>
      <c r="J325" s="11" t="str">
        <f t="shared" si="46"/>
        <v/>
      </c>
      <c r="K325" s="14"/>
      <c r="L325" s="14"/>
      <c r="M325" s="25">
        <f t="shared" si="47"/>
        <v>0</v>
      </c>
      <c r="N325" s="26"/>
      <c r="O325" s="27"/>
      <c r="P325" s="28"/>
      <c r="Q325" s="35">
        <f t="shared" si="48"/>
        <v>0</v>
      </c>
      <c r="R325" s="36"/>
      <c r="S325" s="37" t="str">
        <f t="shared" si="49"/>
        <v/>
      </c>
      <c r="T325" s="38" t="str">
        <f t="shared" si="50"/>
        <v/>
      </c>
      <c r="U325" s="42"/>
      <c r="V325" s="40"/>
      <c r="W325" s="41">
        <f t="shared" si="51"/>
        <v>0</v>
      </c>
      <c r="X325" s="41">
        <f t="shared" si="52"/>
        <v>0</v>
      </c>
      <c r="Y325" s="41"/>
      <c r="Z325" s="41"/>
      <c r="AA325" s="25">
        <f t="shared" si="53"/>
        <v>0</v>
      </c>
      <c r="AB325" s="45"/>
      <c r="AC325" s="45"/>
      <c r="AD325" s="47"/>
    </row>
    <row r="326" s="2" customFormat="1" spans="1:30">
      <c r="A326" s="8">
        <f t="shared" si="45"/>
        <v>325</v>
      </c>
      <c r="B326" s="12"/>
      <c r="C326" s="10"/>
      <c r="D326" s="10"/>
      <c r="E326" s="14"/>
      <c r="F326" s="10" t="e">
        <f>VLOOKUP(E326,[1]零件成本9.1!$B$2:$D$11324,3,0)</f>
        <v>#N/A</v>
      </c>
      <c r="G326" s="15"/>
      <c r="H326" s="16"/>
      <c r="I326" s="11"/>
      <c r="J326" s="11" t="str">
        <f t="shared" si="46"/>
        <v/>
      </c>
      <c r="K326" s="14"/>
      <c r="L326" s="14"/>
      <c r="M326" s="25">
        <f t="shared" si="47"/>
        <v>0</v>
      </c>
      <c r="N326" s="26"/>
      <c r="O326" s="27"/>
      <c r="P326" s="28"/>
      <c r="Q326" s="35">
        <f t="shared" si="48"/>
        <v>0</v>
      </c>
      <c r="R326" s="36"/>
      <c r="S326" s="37" t="str">
        <f t="shared" si="49"/>
        <v/>
      </c>
      <c r="T326" s="38" t="str">
        <f t="shared" si="50"/>
        <v/>
      </c>
      <c r="U326" s="42"/>
      <c r="V326" s="40"/>
      <c r="W326" s="41">
        <f t="shared" si="51"/>
        <v>0</v>
      </c>
      <c r="X326" s="41">
        <f t="shared" si="52"/>
        <v>0</v>
      </c>
      <c r="Y326" s="41"/>
      <c r="Z326" s="41"/>
      <c r="AA326" s="25">
        <f t="shared" si="53"/>
        <v>0</v>
      </c>
      <c r="AB326" s="45"/>
      <c r="AC326" s="45"/>
      <c r="AD326" s="47"/>
    </row>
    <row r="327" s="2" customFormat="1" spans="1:30">
      <c r="A327" s="8">
        <f t="shared" si="45"/>
        <v>326</v>
      </c>
      <c r="B327" s="12"/>
      <c r="C327" s="10"/>
      <c r="D327" s="10"/>
      <c r="E327" s="14"/>
      <c r="F327" s="10" t="e">
        <f>VLOOKUP(E327,[1]零件成本9.1!$B$2:$D$11324,3,0)</f>
        <v>#N/A</v>
      </c>
      <c r="G327" s="15"/>
      <c r="H327" s="16"/>
      <c r="I327" s="11"/>
      <c r="J327" s="11" t="str">
        <f t="shared" si="46"/>
        <v/>
      </c>
      <c r="K327" s="14"/>
      <c r="L327" s="14"/>
      <c r="M327" s="25">
        <f t="shared" si="47"/>
        <v>0</v>
      </c>
      <c r="N327" s="26"/>
      <c r="O327" s="27"/>
      <c r="P327" s="28"/>
      <c r="Q327" s="35">
        <f t="shared" si="48"/>
        <v>0</v>
      </c>
      <c r="R327" s="36"/>
      <c r="S327" s="37" t="str">
        <f t="shared" si="49"/>
        <v/>
      </c>
      <c r="T327" s="38" t="str">
        <f t="shared" si="50"/>
        <v/>
      </c>
      <c r="U327" s="42"/>
      <c r="V327" s="40"/>
      <c r="W327" s="41">
        <f t="shared" si="51"/>
        <v>0</v>
      </c>
      <c r="X327" s="41">
        <f t="shared" si="52"/>
        <v>0</v>
      </c>
      <c r="Y327" s="41"/>
      <c r="Z327" s="41"/>
      <c r="AA327" s="25">
        <f t="shared" si="53"/>
        <v>0</v>
      </c>
      <c r="AB327" s="45"/>
      <c r="AC327" s="45"/>
      <c r="AD327" s="47"/>
    </row>
    <row r="328" s="2" customFormat="1" spans="1:30">
      <c r="A328" s="8">
        <f t="shared" si="45"/>
        <v>327</v>
      </c>
      <c r="B328" s="12"/>
      <c r="C328" s="10"/>
      <c r="D328" s="10"/>
      <c r="E328" s="14"/>
      <c r="F328" s="10" t="e">
        <f>VLOOKUP(E328,[1]零件成本9.1!$B$2:$D$11324,3,0)</f>
        <v>#N/A</v>
      </c>
      <c r="G328" s="15"/>
      <c r="H328" s="16"/>
      <c r="I328" s="11"/>
      <c r="J328" s="11" t="str">
        <f t="shared" si="46"/>
        <v/>
      </c>
      <c r="K328" s="14"/>
      <c r="L328" s="14"/>
      <c r="M328" s="25">
        <f t="shared" si="47"/>
        <v>0</v>
      </c>
      <c r="N328" s="26"/>
      <c r="O328" s="27"/>
      <c r="P328" s="28"/>
      <c r="Q328" s="35">
        <f t="shared" si="48"/>
        <v>0</v>
      </c>
      <c r="R328" s="36"/>
      <c r="S328" s="37" t="str">
        <f t="shared" si="49"/>
        <v/>
      </c>
      <c r="T328" s="38" t="str">
        <f t="shared" si="50"/>
        <v/>
      </c>
      <c r="U328" s="42"/>
      <c r="V328" s="40"/>
      <c r="W328" s="41">
        <f t="shared" si="51"/>
        <v>0</v>
      </c>
      <c r="X328" s="41">
        <f t="shared" si="52"/>
        <v>0</v>
      </c>
      <c r="Y328" s="41"/>
      <c r="Z328" s="41"/>
      <c r="AA328" s="25">
        <f t="shared" si="53"/>
        <v>0</v>
      </c>
      <c r="AB328" s="45"/>
      <c r="AC328" s="45"/>
      <c r="AD328" s="47"/>
    </row>
    <row r="329" s="2" customFormat="1" spans="1:30">
      <c r="A329" s="8">
        <f t="shared" si="45"/>
        <v>328</v>
      </c>
      <c r="B329" s="12"/>
      <c r="C329" s="10"/>
      <c r="D329" s="10"/>
      <c r="E329" s="14"/>
      <c r="F329" s="10" t="e">
        <f>VLOOKUP(E329,[1]零件成本9.1!$B$2:$D$11324,3,0)</f>
        <v>#N/A</v>
      </c>
      <c r="G329" s="15"/>
      <c r="H329" s="16"/>
      <c r="I329" s="11"/>
      <c r="J329" s="11" t="str">
        <f t="shared" si="46"/>
        <v/>
      </c>
      <c r="K329" s="14"/>
      <c r="L329" s="14"/>
      <c r="M329" s="25">
        <f t="shared" si="47"/>
        <v>0</v>
      </c>
      <c r="N329" s="26"/>
      <c r="O329" s="27"/>
      <c r="P329" s="28"/>
      <c r="Q329" s="35">
        <f t="shared" si="48"/>
        <v>0</v>
      </c>
      <c r="R329" s="36"/>
      <c r="S329" s="37" t="str">
        <f t="shared" si="49"/>
        <v/>
      </c>
      <c r="T329" s="38" t="str">
        <f t="shared" si="50"/>
        <v/>
      </c>
      <c r="U329" s="42"/>
      <c r="V329" s="40"/>
      <c r="W329" s="41">
        <f t="shared" si="51"/>
        <v>0</v>
      </c>
      <c r="X329" s="41">
        <f t="shared" si="52"/>
        <v>0</v>
      </c>
      <c r="Y329" s="41"/>
      <c r="Z329" s="41"/>
      <c r="AA329" s="25">
        <f t="shared" si="53"/>
        <v>0</v>
      </c>
      <c r="AB329" s="45"/>
      <c r="AC329" s="45"/>
      <c r="AD329" s="47"/>
    </row>
    <row r="330" s="2" customFormat="1" spans="1:30">
      <c r="A330" s="8">
        <f t="shared" si="45"/>
        <v>329</v>
      </c>
      <c r="B330" s="12"/>
      <c r="C330" s="10"/>
      <c r="D330" s="10"/>
      <c r="E330" s="14"/>
      <c r="F330" s="10" t="e">
        <f>VLOOKUP(E330,[1]零件成本9.1!$B$2:$D$11324,3,0)</f>
        <v>#N/A</v>
      </c>
      <c r="G330" s="15"/>
      <c r="H330" s="16"/>
      <c r="I330" s="11"/>
      <c r="J330" s="11" t="str">
        <f t="shared" si="46"/>
        <v/>
      </c>
      <c r="K330" s="14"/>
      <c r="L330" s="14"/>
      <c r="M330" s="25">
        <f t="shared" si="47"/>
        <v>0</v>
      </c>
      <c r="N330" s="26"/>
      <c r="O330" s="27"/>
      <c r="P330" s="28"/>
      <c r="Q330" s="35">
        <f t="shared" si="48"/>
        <v>0</v>
      </c>
      <c r="R330" s="36"/>
      <c r="S330" s="37" t="str">
        <f t="shared" si="49"/>
        <v/>
      </c>
      <c r="T330" s="38" t="str">
        <f t="shared" si="50"/>
        <v/>
      </c>
      <c r="U330" s="42"/>
      <c r="V330" s="40"/>
      <c r="W330" s="41">
        <f t="shared" si="51"/>
        <v>0</v>
      </c>
      <c r="X330" s="41">
        <f t="shared" si="52"/>
        <v>0</v>
      </c>
      <c r="Y330" s="41"/>
      <c r="Z330" s="41"/>
      <c r="AA330" s="25">
        <f t="shared" si="53"/>
        <v>0</v>
      </c>
      <c r="AB330" s="45"/>
      <c r="AC330" s="45"/>
      <c r="AD330" s="47"/>
    </row>
    <row r="331" s="2" customFormat="1" spans="1:30">
      <c r="A331" s="8">
        <f t="shared" si="45"/>
        <v>330</v>
      </c>
      <c r="B331" s="49"/>
      <c r="C331" s="18"/>
      <c r="D331" s="13"/>
      <c r="E331" s="49"/>
      <c r="F331" s="10" t="e">
        <f>VLOOKUP(E331,[1]零件成本9.1!$B$2:$D$11324,3,0)</f>
        <v>#N/A</v>
      </c>
      <c r="G331" s="18"/>
      <c r="H331" s="13"/>
      <c r="I331" s="11"/>
      <c r="J331" s="11" t="str">
        <f t="shared" si="46"/>
        <v/>
      </c>
      <c r="K331" s="24"/>
      <c r="L331" s="12"/>
      <c r="M331" s="25">
        <f t="shared" si="47"/>
        <v>0</v>
      </c>
      <c r="N331" s="26"/>
      <c r="O331" s="27"/>
      <c r="P331" s="28"/>
      <c r="Q331" s="35">
        <f t="shared" si="48"/>
        <v>0</v>
      </c>
      <c r="R331" s="36"/>
      <c r="S331" s="37" t="str">
        <f t="shared" si="49"/>
        <v/>
      </c>
      <c r="T331" s="38" t="str">
        <f t="shared" si="50"/>
        <v/>
      </c>
      <c r="U331" s="39"/>
      <c r="V331" s="40"/>
      <c r="W331" s="41">
        <f t="shared" si="51"/>
        <v>0</v>
      </c>
      <c r="X331" s="41">
        <f t="shared" si="52"/>
        <v>0</v>
      </c>
      <c r="Y331" s="41"/>
      <c r="Z331" s="41"/>
      <c r="AA331" s="25">
        <f t="shared" si="53"/>
        <v>0</v>
      </c>
      <c r="AB331" s="45"/>
      <c r="AC331" s="45"/>
      <c r="AD331" s="46"/>
    </row>
    <row r="332" s="2" customFormat="1" spans="1:30">
      <c r="A332" s="8">
        <f t="shared" si="45"/>
        <v>331</v>
      </c>
      <c r="B332" s="49"/>
      <c r="C332" s="19"/>
      <c r="D332" s="16"/>
      <c r="E332" s="50"/>
      <c r="F332" s="10" t="e">
        <f>VLOOKUP(E332,[1]零件成本9.1!$B$2:$D$11324,3,0)</f>
        <v>#N/A</v>
      </c>
      <c r="G332" s="19"/>
      <c r="H332" s="16"/>
      <c r="I332" s="11"/>
      <c r="J332" s="11" t="str">
        <f t="shared" si="46"/>
        <v/>
      </c>
      <c r="K332" s="29"/>
      <c r="L332" s="14"/>
      <c r="M332" s="25">
        <f t="shared" si="47"/>
        <v>0</v>
      </c>
      <c r="N332" s="26"/>
      <c r="O332" s="27"/>
      <c r="P332" s="28"/>
      <c r="Q332" s="35">
        <f t="shared" si="48"/>
        <v>0</v>
      </c>
      <c r="R332" s="36"/>
      <c r="S332" s="37" t="str">
        <f t="shared" si="49"/>
        <v/>
      </c>
      <c r="T332" s="38" t="str">
        <f t="shared" si="50"/>
        <v/>
      </c>
      <c r="U332" s="42"/>
      <c r="V332" s="40"/>
      <c r="W332" s="41">
        <f t="shared" si="51"/>
        <v>0</v>
      </c>
      <c r="X332" s="41">
        <f t="shared" si="52"/>
        <v>0</v>
      </c>
      <c r="Y332" s="41"/>
      <c r="Z332" s="41"/>
      <c r="AA332" s="25">
        <f t="shared" si="53"/>
        <v>0</v>
      </c>
      <c r="AB332" s="45"/>
      <c r="AC332" s="45"/>
      <c r="AD332" s="47"/>
    </row>
    <row r="333" s="2" customFormat="1" spans="1:30">
      <c r="A333" s="8">
        <f t="shared" si="45"/>
        <v>332</v>
      </c>
      <c r="B333" s="49"/>
      <c r="C333" s="18"/>
      <c r="D333" s="16"/>
      <c r="E333" s="50"/>
      <c r="F333" s="10" t="e">
        <f>VLOOKUP(E333,[1]零件成本9.1!$B$2:$D$11324,3,0)</f>
        <v>#N/A</v>
      </c>
      <c r="G333" s="19"/>
      <c r="H333" s="16"/>
      <c r="I333" s="11"/>
      <c r="J333" s="11" t="str">
        <f t="shared" si="46"/>
        <v/>
      </c>
      <c r="K333" s="29"/>
      <c r="L333" s="14"/>
      <c r="M333" s="25">
        <f t="shared" si="47"/>
        <v>0</v>
      </c>
      <c r="N333" s="26"/>
      <c r="O333" s="27"/>
      <c r="P333" s="28"/>
      <c r="Q333" s="35">
        <f t="shared" si="48"/>
        <v>0</v>
      </c>
      <c r="R333" s="36"/>
      <c r="S333" s="37" t="str">
        <f t="shared" si="49"/>
        <v/>
      </c>
      <c r="T333" s="38" t="str">
        <f t="shared" si="50"/>
        <v/>
      </c>
      <c r="U333" s="42"/>
      <c r="V333" s="40"/>
      <c r="W333" s="41">
        <f t="shared" si="51"/>
        <v>0</v>
      </c>
      <c r="X333" s="41">
        <f t="shared" si="52"/>
        <v>0</v>
      </c>
      <c r="Y333" s="41"/>
      <c r="Z333" s="41"/>
      <c r="AA333" s="25">
        <f t="shared" si="53"/>
        <v>0</v>
      </c>
      <c r="AB333" s="45"/>
      <c r="AC333" s="45"/>
      <c r="AD333" s="47"/>
    </row>
    <row r="334" s="2" customFormat="1" spans="1:30">
      <c r="A334" s="8">
        <f t="shared" si="45"/>
        <v>333</v>
      </c>
      <c r="B334" s="9"/>
      <c r="C334" s="10"/>
      <c r="D334" s="11"/>
      <c r="E334" s="12"/>
      <c r="F334" s="10" t="e">
        <f>VLOOKUP(E334,[1]零件成本9.1!$B$2:$D$11324,3,0)</f>
        <v>#N/A</v>
      </c>
      <c r="G334" s="10"/>
      <c r="H334" s="18"/>
      <c r="I334" s="11"/>
      <c r="J334" s="11" t="str">
        <f t="shared" si="46"/>
        <v/>
      </c>
      <c r="K334" s="24"/>
      <c r="L334" s="12"/>
      <c r="M334" s="25">
        <f t="shared" si="47"/>
        <v>0</v>
      </c>
      <c r="N334" s="26"/>
      <c r="O334" s="27"/>
      <c r="P334" s="28"/>
      <c r="Q334" s="35">
        <f t="shared" si="48"/>
        <v>0</v>
      </c>
      <c r="R334" s="36"/>
      <c r="S334" s="37" t="str">
        <f t="shared" si="49"/>
        <v/>
      </c>
      <c r="T334" s="38" t="str">
        <f t="shared" si="50"/>
        <v/>
      </c>
      <c r="U334" s="39"/>
      <c r="V334" s="40"/>
      <c r="W334" s="41">
        <f t="shared" si="51"/>
        <v>0</v>
      </c>
      <c r="X334" s="41">
        <f t="shared" si="52"/>
        <v>0</v>
      </c>
      <c r="Y334" s="41"/>
      <c r="Z334" s="41"/>
      <c r="AA334" s="25">
        <f t="shared" si="53"/>
        <v>0</v>
      </c>
      <c r="AB334" s="45"/>
      <c r="AC334" s="45"/>
      <c r="AD334" s="46"/>
    </row>
    <row r="335" s="2" customFormat="1" spans="1:30">
      <c r="A335" s="8">
        <f t="shared" si="45"/>
        <v>334</v>
      </c>
      <c r="B335" s="9"/>
      <c r="C335" s="10"/>
      <c r="D335" s="11"/>
      <c r="E335" s="14"/>
      <c r="F335" s="10" t="e">
        <f>VLOOKUP(E335,[1]零件成本9.1!$B$2:$D$11324,3,0)</f>
        <v>#N/A</v>
      </c>
      <c r="G335" s="15"/>
      <c r="H335" s="19"/>
      <c r="I335" s="11"/>
      <c r="J335" s="11" t="str">
        <f t="shared" si="46"/>
        <v/>
      </c>
      <c r="K335" s="29"/>
      <c r="L335" s="14"/>
      <c r="M335" s="25">
        <f t="shared" si="47"/>
        <v>0</v>
      </c>
      <c r="N335" s="26"/>
      <c r="O335" s="27"/>
      <c r="P335" s="28"/>
      <c r="Q335" s="35">
        <f t="shared" si="48"/>
        <v>0</v>
      </c>
      <c r="R335" s="36"/>
      <c r="S335" s="37" t="str">
        <f t="shared" si="49"/>
        <v/>
      </c>
      <c r="T335" s="38" t="str">
        <f t="shared" si="50"/>
        <v/>
      </c>
      <c r="U335" s="42"/>
      <c r="V335" s="40"/>
      <c r="W335" s="41">
        <f t="shared" si="51"/>
        <v>0</v>
      </c>
      <c r="X335" s="41">
        <f t="shared" si="52"/>
        <v>0</v>
      </c>
      <c r="Y335" s="41"/>
      <c r="Z335" s="41"/>
      <c r="AA335" s="25">
        <f t="shared" si="53"/>
        <v>0</v>
      </c>
      <c r="AB335" s="45"/>
      <c r="AC335" s="45"/>
      <c r="AD335" s="47"/>
    </row>
    <row r="336" s="2" customFormat="1" spans="1:30">
      <c r="A336" s="8">
        <f t="shared" si="45"/>
        <v>335</v>
      </c>
      <c r="B336" s="9"/>
      <c r="C336" s="10"/>
      <c r="D336" s="11"/>
      <c r="E336" s="14"/>
      <c r="F336" s="10" t="e">
        <f>VLOOKUP(E336,[1]零件成本9.1!$B$2:$D$11324,3,0)</f>
        <v>#N/A</v>
      </c>
      <c r="G336" s="15"/>
      <c r="H336" s="19"/>
      <c r="I336" s="11"/>
      <c r="J336" s="11" t="str">
        <f t="shared" si="46"/>
        <v/>
      </c>
      <c r="K336" s="29"/>
      <c r="L336" s="14"/>
      <c r="M336" s="25">
        <f t="shared" si="47"/>
        <v>0</v>
      </c>
      <c r="N336" s="26"/>
      <c r="O336" s="27"/>
      <c r="P336" s="28"/>
      <c r="Q336" s="35">
        <f t="shared" si="48"/>
        <v>0</v>
      </c>
      <c r="R336" s="36"/>
      <c r="S336" s="37" t="str">
        <f t="shared" si="49"/>
        <v/>
      </c>
      <c r="T336" s="38" t="str">
        <f t="shared" si="50"/>
        <v/>
      </c>
      <c r="U336" s="42"/>
      <c r="V336" s="40"/>
      <c r="W336" s="41">
        <f t="shared" si="51"/>
        <v>0</v>
      </c>
      <c r="X336" s="41">
        <f t="shared" si="52"/>
        <v>0</v>
      </c>
      <c r="Y336" s="41"/>
      <c r="Z336" s="41"/>
      <c r="AA336" s="25">
        <f t="shared" si="53"/>
        <v>0</v>
      </c>
      <c r="AB336" s="45"/>
      <c r="AC336" s="45"/>
      <c r="AD336" s="47"/>
    </row>
    <row r="337" s="2" customFormat="1" spans="1:30">
      <c r="A337" s="8">
        <f t="shared" si="45"/>
        <v>336</v>
      </c>
      <c r="B337" s="9"/>
      <c r="C337" s="10"/>
      <c r="D337" s="11"/>
      <c r="E337" s="14"/>
      <c r="F337" s="10" t="e">
        <f>VLOOKUP(E337,[1]零件成本9.1!$B$2:$D$11324,3,0)</f>
        <v>#N/A</v>
      </c>
      <c r="G337" s="15"/>
      <c r="H337" s="19"/>
      <c r="I337" s="11"/>
      <c r="J337" s="11" t="str">
        <f t="shared" si="46"/>
        <v/>
      </c>
      <c r="K337" s="29"/>
      <c r="L337" s="14"/>
      <c r="M337" s="25">
        <f t="shared" si="47"/>
        <v>0</v>
      </c>
      <c r="N337" s="26"/>
      <c r="O337" s="27"/>
      <c r="P337" s="28"/>
      <c r="Q337" s="35">
        <f t="shared" si="48"/>
        <v>0</v>
      </c>
      <c r="R337" s="36"/>
      <c r="S337" s="37" t="str">
        <f t="shared" si="49"/>
        <v/>
      </c>
      <c r="T337" s="38" t="str">
        <f t="shared" si="50"/>
        <v/>
      </c>
      <c r="U337" s="42"/>
      <c r="V337" s="40"/>
      <c r="W337" s="41">
        <f t="shared" si="51"/>
        <v>0</v>
      </c>
      <c r="X337" s="41">
        <f t="shared" si="52"/>
        <v>0</v>
      </c>
      <c r="Y337" s="41"/>
      <c r="Z337" s="41"/>
      <c r="AA337" s="25">
        <f t="shared" si="53"/>
        <v>0</v>
      </c>
      <c r="AB337" s="45"/>
      <c r="AC337" s="45"/>
      <c r="AD337" s="47"/>
    </row>
    <row r="338" s="2" customFormat="1" spans="1:30">
      <c r="A338" s="8">
        <f t="shared" si="45"/>
        <v>337</v>
      </c>
      <c r="B338" s="9"/>
      <c r="C338" s="10"/>
      <c r="D338" s="11"/>
      <c r="E338" s="14"/>
      <c r="F338" s="10" t="e">
        <f>VLOOKUP(E338,[1]零件成本9.1!$B$2:$D$11324,3,0)</f>
        <v>#N/A</v>
      </c>
      <c r="G338" s="15"/>
      <c r="H338" s="19"/>
      <c r="I338" s="11"/>
      <c r="J338" s="11" t="str">
        <f t="shared" si="46"/>
        <v/>
      </c>
      <c r="K338" s="29"/>
      <c r="L338" s="14"/>
      <c r="M338" s="25">
        <f t="shared" si="47"/>
        <v>0</v>
      </c>
      <c r="N338" s="26"/>
      <c r="O338" s="27"/>
      <c r="P338" s="28"/>
      <c r="Q338" s="35">
        <f t="shared" si="48"/>
        <v>0</v>
      </c>
      <c r="R338" s="36"/>
      <c r="S338" s="37" t="str">
        <f t="shared" si="49"/>
        <v/>
      </c>
      <c r="T338" s="38" t="str">
        <f t="shared" si="50"/>
        <v/>
      </c>
      <c r="U338" s="42"/>
      <c r="V338" s="40"/>
      <c r="W338" s="41">
        <f t="shared" si="51"/>
        <v>0</v>
      </c>
      <c r="X338" s="41">
        <f t="shared" si="52"/>
        <v>0</v>
      </c>
      <c r="Y338" s="41"/>
      <c r="Z338" s="41"/>
      <c r="AA338" s="25">
        <f t="shared" si="53"/>
        <v>0</v>
      </c>
      <c r="AB338" s="45"/>
      <c r="AC338" s="45"/>
      <c r="AD338" s="47"/>
    </row>
    <row r="339" s="2" customFormat="1" spans="1:30">
      <c r="A339" s="8">
        <f t="shared" si="45"/>
        <v>338</v>
      </c>
      <c r="B339" s="9"/>
      <c r="C339" s="10"/>
      <c r="D339" s="11"/>
      <c r="E339" s="14"/>
      <c r="F339" s="10" t="e">
        <f>VLOOKUP(E339,[1]零件成本9.1!$B$2:$D$11324,3,0)</f>
        <v>#N/A</v>
      </c>
      <c r="G339" s="15"/>
      <c r="H339" s="19"/>
      <c r="I339" s="11"/>
      <c r="J339" s="11" t="str">
        <f t="shared" si="46"/>
        <v/>
      </c>
      <c r="K339" s="29"/>
      <c r="L339" s="14"/>
      <c r="M339" s="25">
        <f t="shared" si="47"/>
        <v>0</v>
      </c>
      <c r="N339" s="26"/>
      <c r="O339" s="27"/>
      <c r="P339" s="28"/>
      <c r="Q339" s="35">
        <f t="shared" si="48"/>
        <v>0</v>
      </c>
      <c r="R339" s="36"/>
      <c r="S339" s="37" t="str">
        <f t="shared" si="49"/>
        <v/>
      </c>
      <c r="T339" s="38" t="str">
        <f t="shared" si="50"/>
        <v/>
      </c>
      <c r="U339" s="42"/>
      <c r="V339" s="40"/>
      <c r="W339" s="41">
        <f t="shared" si="51"/>
        <v>0</v>
      </c>
      <c r="X339" s="41">
        <f t="shared" si="52"/>
        <v>0</v>
      </c>
      <c r="Y339" s="41"/>
      <c r="Z339" s="41"/>
      <c r="AA339" s="25">
        <f t="shared" si="53"/>
        <v>0</v>
      </c>
      <c r="AB339" s="45"/>
      <c r="AC339" s="45"/>
      <c r="AD339" s="47"/>
    </row>
    <row r="340" s="2" customFormat="1" spans="1:30">
      <c r="A340" s="8">
        <f t="shared" si="45"/>
        <v>339</v>
      </c>
      <c r="B340" s="9"/>
      <c r="C340" s="10"/>
      <c r="D340" s="11"/>
      <c r="E340" s="14"/>
      <c r="F340" s="10" t="e">
        <f>VLOOKUP(E340,[1]零件成本9.1!$B$2:$D$11324,3,0)</f>
        <v>#N/A</v>
      </c>
      <c r="G340" s="15"/>
      <c r="H340" s="19"/>
      <c r="I340" s="11"/>
      <c r="J340" s="11" t="str">
        <f t="shared" si="46"/>
        <v/>
      </c>
      <c r="K340" s="29"/>
      <c r="L340" s="14"/>
      <c r="M340" s="25">
        <f t="shared" si="47"/>
        <v>0</v>
      </c>
      <c r="N340" s="26"/>
      <c r="O340" s="27"/>
      <c r="P340" s="28"/>
      <c r="Q340" s="35">
        <f t="shared" si="48"/>
        <v>0</v>
      </c>
      <c r="R340" s="36"/>
      <c r="S340" s="37" t="str">
        <f t="shared" si="49"/>
        <v/>
      </c>
      <c r="T340" s="38" t="str">
        <f t="shared" si="50"/>
        <v/>
      </c>
      <c r="U340" s="42"/>
      <c r="V340" s="40"/>
      <c r="W340" s="41">
        <f t="shared" si="51"/>
        <v>0</v>
      </c>
      <c r="X340" s="41">
        <f t="shared" si="52"/>
        <v>0</v>
      </c>
      <c r="Y340" s="41"/>
      <c r="Z340" s="41"/>
      <c r="AA340" s="25">
        <f t="shared" si="53"/>
        <v>0</v>
      </c>
      <c r="AB340" s="45"/>
      <c r="AC340" s="45"/>
      <c r="AD340" s="47"/>
    </row>
    <row r="341" s="2" customFormat="1" spans="1:30">
      <c r="A341" s="8">
        <f t="shared" si="45"/>
        <v>340</v>
      </c>
      <c r="B341" s="9"/>
      <c r="C341" s="10"/>
      <c r="D341" s="11"/>
      <c r="E341" s="14"/>
      <c r="F341" s="10" t="e">
        <f>VLOOKUP(E341,[1]零件成本9.1!$B$2:$D$11324,3,0)</f>
        <v>#N/A</v>
      </c>
      <c r="G341" s="15"/>
      <c r="H341" s="19"/>
      <c r="I341" s="11"/>
      <c r="J341" s="11" t="str">
        <f t="shared" si="46"/>
        <v/>
      </c>
      <c r="K341" s="29"/>
      <c r="L341" s="14"/>
      <c r="M341" s="25">
        <f t="shared" si="47"/>
        <v>0</v>
      </c>
      <c r="N341" s="26"/>
      <c r="O341" s="27"/>
      <c r="P341" s="28"/>
      <c r="Q341" s="35">
        <f t="shared" si="48"/>
        <v>0</v>
      </c>
      <c r="R341" s="36"/>
      <c r="S341" s="37" t="str">
        <f t="shared" si="49"/>
        <v/>
      </c>
      <c r="T341" s="38" t="str">
        <f t="shared" si="50"/>
        <v/>
      </c>
      <c r="U341" s="42"/>
      <c r="V341" s="40"/>
      <c r="W341" s="41">
        <f t="shared" si="51"/>
        <v>0</v>
      </c>
      <c r="X341" s="41">
        <f t="shared" si="52"/>
        <v>0</v>
      </c>
      <c r="Y341" s="41"/>
      <c r="Z341" s="41"/>
      <c r="AA341" s="25">
        <f t="shared" si="53"/>
        <v>0</v>
      </c>
      <c r="AB341" s="45"/>
      <c r="AC341" s="45"/>
      <c r="AD341" s="47"/>
    </row>
    <row r="342" s="2" customFormat="1" spans="1:30">
      <c r="A342" s="8">
        <f t="shared" si="45"/>
        <v>341</v>
      </c>
      <c r="B342" s="9"/>
      <c r="C342" s="10"/>
      <c r="D342" s="11"/>
      <c r="E342" s="14"/>
      <c r="F342" s="10" t="e">
        <f>VLOOKUP(E342,[1]零件成本9.1!$B$2:$D$11324,3,0)</f>
        <v>#N/A</v>
      </c>
      <c r="G342" s="15"/>
      <c r="H342" s="19"/>
      <c r="I342" s="11"/>
      <c r="J342" s="11" t="str">
        <f t="shared" si="46"/>
        <v/>
      </c>
      <c r="K342" s="29"/>
      <c r="L342" s="14"/>
      <c r="M342" s="25">
        <f t="shared" si="47"/>
        <v>0</v>
      </c>
      <c r="N342" s="26"/>
      <c r="O342" s="27"/>
      <c r="P342" s="28"/>
      <c r="Q342" s="35">
        <f t="shared" si="48"/>
        <v>0</v>
      </c>
      <c r="R342" s="36"/>
      <c r="S342" s="37" t="str">
        <f t="shared" si="49"/>
        <v/>
      </c>
      <c r="T342" s="38" t="str">
        <f t="shared" si="50"/>
        <v/>
      </c>
      <c r="U342" s="42"/>
      <c r="V342" s="40"/>
      <c r="W342" s="41">
        <f t="shared" si="51"/>
        <v>0</v>
      </c>
      <c r="X342" s="41">
        <f t="shared" si="52"/>
        <v>0</v>
      </c>
      <c r="Y342" s="41"/>
      <c r="Z342" s="41"/>
      <c r="AA342" s="25">
        <f t="shared" si="53"/>
        <v>0</v>
      </c>
      <c r="AB342" s="45"/>
      <c r="AC342" s="45"/>
      <c r="AD342" s="47"/>
    </row>
    <row r="343" s="2" customFormat="1" spans="1:30">
      <c r="A343" s="8">
        <f t="shared" si="45"/>
        <v>342</v>
      </c>
      <c r="B343" s="9"/>
      <c r="C343" s="10"/>
      <c r="D343" s="11"/>
      <c r="E343" s="14"/>
      <c r="F343" s="10" t="e">
        <f>VLOOKUP(E343,[1]零件成本9.1!$B$2:$D$11324,3,0)</f>
        <v>#N/A</v>
      </c>
      <c r="G343" s="15"/>
      <c r="H343" s="19"/>
      <c r="I343" s="11"/>
      <c r="J343" s="11" t="str">
        <f t="shared" si="46"/>
        <v/>
      </c>
      <c r="K343" s="29"/>
      <c r="L343" s="14"/>
      <c r="M343" s="25">
        <f t="shared" si="47"/>
        <v>0</v>
      </c>
      <c r="N343" s="26"/>
      <c r="O343" s="27"/>
      <c r="P343" s="28"/>
      <c r="Q343" s="35">
        <f t="shared" si="48"/>
        <v>0</v>
      </c>
      <c r="R343" s="36"/>
      <c r="S343" s="37" t="str">
        <f t="shared" si="49"/>
        <v/>
      </c>
      <c r="T343" s="38" t="str">
        <f t="shared" si="50"/>
        <v/>
      </c>
      <c r="U343" s="42"/>
      <c r="V343" s="40"/>
      <c r="W343" s="41">
        <f t="shared" si="51"/>
        <v>0</v>
      </c>
      <c r="X343" s="41">
        <f t="shared" si="52"/>
        <v>0</v>
      </c>
      <c r="Y343" s="41"/>
      <c r="Z343" s="41"/>
      <c r="AA343" s="25">
        <f t="shared" si="53"/>
        <v>0</v>
      </c>
      <c r="AB343" s="45"/>
      <c r="AC343" s="45"/>
      <c r="AD343" s="47"/>
    </row>
    <row r="344" s="2" customFormat="1" spans="1:30">
      <c r="A344" s="8">
        <f t="shared" si="45"/>
        <v>343</v>
      </c>
      <c r="B344" s="9"/>
      <c r="C344" s="10"/>
      <c r="D344" s="11"/>
      <c r="E344" s="14"/>
      <c r="F344" s="10" t="e">
        <f>VLOOKUP(E344,[1]零件成本9.1!$B$2:$D$11324,3,0)</f>
        <v>#N/A</v>
      </c>
      <c r="G344" s="15"/>
      <c r="H344" s="19"/>
      <c r="I344" s="11"/>
      <c r="J344" s="11" t="str">
        <f t="shared" si="46"/>
        <v/>
      </c>
      <c r="K344" s="29"/>
      <c r="L344" s="14"/>
      <c r="M344" s="25">
        <f t="shared" si="47"/>
        <v>0</v>
      </c>
      <c r="N344" s="26"/>
      <c r="O344" s="27"/>
      <c r="P344" s="28"/>
      <c r="Q344" s="35">
        <f t="shared" si="48"/>
        <v>0</v>
      </c>
      <c r="R344" s="36"/>
      <c r="S344" s="37" t="str">
        <f t="shared" si="49"/>
        <v/>
      </c>
      <c r="T344" s="38" t="str">
        <f t="shared" si="50"/>
        <v/>
      </c>
      <c r="U344" s="42"/>
      <c r="V344" s="40"/>
      <c r="W344" s="41">
        <f t="shared" si="51"/>
        <v>0</v>
      </c>
      <c r="X344" s="41">
        <f t="shared" si="52"/>
        <v>0</v>
      </c>
      <c r="Y344" s="41"/>
      <c r="Z344" s="41"/>
      <c r="AA344" s="25">
        <f t="shared" si="53"/>
        <v>0</v>
      </c>
      <c r="AB344" s="45"/>
      <c r="AC344" s="45"/>
      <c r="AD344" s="47"/>
    </row>
    <row r="345" s="2" customFormat="1" spans="1:30">
      <c r="A345" s="8">
        <f t="shared" si="45"/>
        <v>344</v>
      </c>
      <c r="B345" s="9"/>
      <c r="C345" s="10"/>
      <c r="D345" s="11"/>
      <c r="E345" s="14"/>
      <c r="F345" s="10" t="e">
        <f>VLOOKUP(E345,[1]零件成本9.1!$B$2:$D$11324,3,0)</f>
        <v>#N/A</v>
      </c>
      <c r="G345" s="15"/>
      <c r="H345" s="19"/>
      <c r="I345" s="11"/>
      <c r="J345" s="11" t="str">
        <f t="shared" si="46"/>
        <v/>
      </c>
      <c r="K345" s="29"/>
      <c r="L345" s="14"/>
      <c r="M345" s="25">
        <f t="shared" si="47"/>
        <v>0</v>
      </c>
      <c r="N345" s="26"/>
      <c r="O345" s="27"/>
      <c r="P345" s="28"/>
      <c r="Q345" s="35">
        <f t="shared" si="48"/>
        <v>0</v>
      </c>
      <c r="R345" s="36"/>
      <c r="S345" s="37" t="str">
        <f t="shared" si="49"/>
        <v/>
      </c>
      <c r="T345" s="38" t="str">
        <f t="shared" si="50"/>
        <v/>
      </c>
      <c r="U345" s="42"/>
      <c r="V345" s="40"/>
      <c r="W345" s="41">
        <f t="shared" si="51"/>
        <v>0</v>
      </c>
      <c r="X345" s="41">
        <f t="shared" si="52"/>
        <v>0</v>
      </c>
      <c r="Y345" s="41"/>
      <c r="Z345" s="41"/>
      <c r="AA345" s="25">
        <f t="shared" si="53"/>
        <v>0</v>
      </c>
      <c r="AB345" s="45"/>
      <c r="AC345" s="45"/>
      <c r="AD345" s="47"/>
    </row>
    <row r="346" s="2" customFormat="1" spans="1:30">
      <c r="A346" s="8">
        <f t="shared" si="45"/>
        <v>345</v>
      </c>
      <c r="B346" s="9"/>
      <c r="C346" s="10"/>
      <c r="D346" s="11"/>
      <c r="E346" s="14"/>
      <c r="F346" s="10" t="e">
        <f>VLOOKUP(E346,[1]零件成本9.1!$B$2:$D$11324,3,0)</f>
        <v>#N/A</v>
      </c>
      <c r="G346" s="15"/>
      <c r="H346" s="19"/>
      <c r="I346" s="11"/>
      <c r="J346" s="11" t="str">
        <f t="shared" si="46"/>
        <v/>
      </c>
      <c r="K346" s="29"/>
      <c r="L346" s="14"/>
      <c r="M346" s="25">
        <f t="shared" si="47"/>
        <v>0</v>
      </c>
      <c r="N346" s="26"/>
      <c r="O346" s="27"/>
      <c r="P346" s="28"/>
      <c r="Q346" s="35">
        <f t="shared" si="48"/>
        <v>0</v>
      </c>
      <c r="R346" s="36"/>
      <c r="S346" s="37" t="str">
        <f t="shared" si="49"/>
        <v/>
      </c>
      <c r="T346" s="38" t="str">
        <f t="shared" si="50"/>
        <v/>
      </c>
      <c r="U346" s="42"/>
      <c r="V346" s="40"/>
      <c r="W346" s="41">
        <f t="shared" si="51"/>
        <v>0</v>
      </c>
      <c r="X346" s="41">
        <f t="shared" si="52"/>
        <v>0</v>
      </c>
      <c r="Y346" s="41"/>
      <c r="Z346" s="41"/>
      <c r="AA346" s="25">
        <f t="shared" si="53"/>
        <v>0</v>
      </c>
      <c r="AB346" s="45"/>
      <c r="AC346" s="45"/>
      <c r="AD346" s="47"/>
    </row>
    <row r="347" s="2" customFormat="1" spans="1:30">
      <c r="A347" s="8">
        <f t="shared" si="45"/>
        <v>346</v>
      </c>
      <c r="B347" s="9"/>
      <c r="C347" s="10"/>
      <c r="D347" s="11"/>
      <c r="E347" s="14"/>
      <c r="F347" s="10" t="e">
        <f>VLOOKUP(E347,[1]零件成本9.1!$B$2:$D$11324,3,0)</f>
        <v>#N/A</v>
      </c>
      <c r="G347" s="15"/>
      <c r="H347" s="19"/>
      <c r="I347" s="11"/>
      <c r="J347" s="11" t="str">
        <f t="shared" si="46"/>
        <v/>
      </c>
      <c r="K347" s="29"/>
      <c r="L347" s="14"/>
      <c r="M347" s="25">
        <f t="shared" si="47"/>
        <v>0</v>
      </c>
      <c r="N347" s="26"/>
      <c r="O347" s="27"/>
      <c r="P347" s="28"/>
      <c r="Q347" s="35">
        <f t="shared" si="48"/>
        <v>0</v>
      </c>
      <c r="R347" s="36"/>
      <c r="S347" s="37" t="str">
        <f t="shared" si="49"/>
        <v/>
      </c>
      <c r="T347" s="38" t="str">
        <f t="shared" si="50"/>
        <v/>
      </c>
      <c r="U347" s="42"/>
      <c r="V347" s="40"/>
      <c r="W347" s="41">
        <f t="shared" si="51"/>
        <v>0</v>
      </c>
      <c r="X347" s="41">
        <f t="shared" si="52"/>
        <v>0</v>
      </c>
      <c r="Y347" s="41"/>
      <c r="Z347" s="41"/>
      <c r="AA347" s="25">
        <f t="shared" si="53"/>
        <v>0</v>
      </c>
      <c r="AB347" s="45"/>
      <c r="AC347" s="45"/>
      <c r="AD347" s="47"/>
    </row>
    <row r="348" s="2" customFormat="1" spans="1:30">
      <c r="A348" s="8">
        <f t="shared" si="45"/>
        <v>347</v>
      </c>
      <c r="B348" s="9"/>
      <c r="C348" s="10"/>
      <c r="D348" s="11"/>
      <c r="E348" s="14"/>
      <c r="F348" s="10" t="e">
        <f>VLOOKUP(E348,[1]零件成本9.1!$B$2:$D$11324,3,0)</f>
        <v>#N/A</v>
      </c>
      <c r="G348" s="15"/>
      <c r="H348" s="19"/>
      <c r="I348" s="11"/>
      <c r="J348" s="11" t="str">
        <f t="shared" si="46"/>
        <v/>
      </c>
      <c r="K348" s="29"/>
      <c r="L348" s="14"/>
      <c r="M348" s="25">
        <f t="shared" si="47"/>
        <v>0</v>
      </c>
      <c r="N348" s="26"/>
      <c r="O348" s="27"/>
      <c r="P348" s="28"/>
      <c r="Q348" s="35">
        <f t="shared" si="48"/>
        <v>0</v>
      </c>
      <c r="R348" s="36"/>
      <c r="S348" s="37" t="str">
        <f t="shared" si="49"/>
        <v/>
      </c>
      <c r="T348" s="38" t="str">
        <f t="shared" si="50"/>
        <v/>
      </c>
      <c r="U348" s="42"/>
      <c r="V348" s="40"/>
      <c r="W348" s="41">
        <f t="shared" si="51"/>
        <v>0</v>
      </c>
      <c r="X348" s="41">
        <f t="shared" si="52"/>
        <v>0</v>
      </c>
      <c r="Y348" s="41"/>
      <c r="Z348" s="41"/>
      <c r="AA348" s="25">
        <f t="shared" si="53"/>
        <v>0</v>
      </c>
      <c r="AB348" s="45"/>
      <c r="AC348" s="45"/>
      <c r="AD348" s="47"/>
    </row>
    <row r="349" s="2" customFormat="1" spans="1:30">
      <c r="A349" s="8">
        <f t="shared" si="45"/>
        <v>348</v>
      </c>
      <c r="B349" s="9"/>
      <c r="C349" s="10"/>
      <c r="D349" s="11"/>
      <c r="E349" s="14"/>
      <c r="F349" s="10" t="e">
        <f>VLOOKUP(E349,[1]零件成本9.1!$B$2:$D$11324,3,0)</f>
        <v>#N/A</v>
      </c>
      <c r="G349" s="15"/>
      <c r="H349" s="19"/>
      <c r="I349" s="11"/>
      <c r="J349" s="11" t="str">
        <f t="shared" si="46"/>
        <v/>
      </c>
      <c r="K349" s="29"/>
      <c r="L349" s="14"/>
      <c r="M349" s="25">
        <f t="shared" si="47"/>
        <v>0</v>
      </c>
      <c r="N349" s="26"/>
      <c r="O349" s="27"/>
      <c r="P349" s="28"/>
      <c r="Q349" s="35">
        <f t="shared" si="48"/>
        <v>0</v>
      </c>
      <c r="R349" s="36"/>
      <c r="S349" s="37" t="str">
        <f t="shared" si="49"/>
        <v/>
      </c>
      <c r="T349" s="38" t="str">
        <f t="shared" si="50"/>
        <v/>
      </c>
      <c r="U349" s="42"/>
      <c r="V349" s="40"/>
      <c r="W349" s="41">
        <f t="shared" si="51"/>
        <v>0</v>
      </c>
      <c r="X349" s="41">
        <f t="shared" si="52"/>
        <v>0</v>
      </c>
      <c r="Y349" s="41"/>
      <c r="Z349" s="41"/>
      <c r="AA349" s="25">
        <f t="shared" si="53"/>
        <v>0</v>
      </c>
      <c r="AB349" s="45"/>
      <c r="AC349" s="45"/>
      <c r="AD349" s="47"/>
    </row>
    <row r="350" s="2" customFormat="1" spans="1:30">
      <c r="A350" s="8">
        <f t="shared" si="45"/>
        <v>349</v>
      </c>
      <c r="B350" s="9"/>
      <c r="C350" s="10"/>
      <c r="D350" s="11"/>
      <c r="E350" s="14"/>
      <c r="F350" s="10" t="e">
        <f>VLOOKUP(E350,[1]零件成本9.1!$B$2:$D$11324,3,0)</f>
        <v>#N/A</v>
      </c>
      <c r="G350" s="15"/>
      <c r="H350" s="19"/>
      <c r="I350" s="11"/>
      <c r="J350" s="11" t="str">
        <f t="shared" si="46"/>
        <v/>
      </c>
      <c r="K350" s="29"/>
      <c r="L350" s="14"/>
      <c r="M350" s="25">
        <f t="shared" si="47"/>
        <v>0</v>
      </c>
      <c r="N350" s="26"/>
      <c r="O350" s="27"/>
      <c r="P350" s="28"/>
      <c r="Q350" s="35">
        <f t="shared" si="48"/>
        <v>0</v>
      </c>
      <c r="R350" s="36"/>
      <c r="S350" s="37" t="str">
        <f t="shared" si="49"/>
        <v/>
      </c>
      <c r="T350" s="38" t="str">
        <f t="shared" si="50"/>
        <v/>
      </c>
      <c r="U350" s="42"/>
      <c r="V350" s="40"/>
      <c r="W350" s="41">
        <f t="shared" si="51"/>
        <v>0</v>
      </c>
      <c r="X350" s="41">
        <f t="shared" si="52"/>
        <v>0</v>
      </c>
      <c r="Y350" s="41"/>
      <c r="Z350" s="41"/>
      <c r="AA350" s="25">
        <f t="shared" si="53"/>
        <v>0</v>
      </c>
      <c r="AB350" s="45"/>
      <c r="AC350" s="45"/>
      <c r="AD350" s="47"/>
    </row>
    <row r="351" s="2" customFormat="1" spans="1:30">
      <c r="A351" s="8">
        <f t="shared" si="45"/>
        <v>350</v>
      </c>
      <c r="B351" s="9"/>
      <c r="C351" s="10"/>
      <c r="D351" s="11"/>
      <c r="E351" s="14"/>
      <c r="F351" s="10" t="e">
        <f>VLOOKUP(E351,[1]零件成本9.1!$B$2:$D$11324,3,0)</f>
        <v>#N/A</v>
      </c>
      <c r="G351" s="15"/>
      <c r="H351" s="19"/>
      <c r="I351" s="11"/>
      <c r="J351" s="11" t="str">
        <f t="shared" si="46"/>
        <v/>
      </c>
      <c r="K351" s="29"/>
      <c r="L351" s="14"/>
      <c r="M351" s="25">
        <f t="shared" si="47"/>
        <v>0</v>
      </c>
      <c r="N351" s="26"/>
      <c r="O351" s="27"/>
      <c r="P351" s="28"/>
      <c r="Q351" s="35">
        <f t="shared" si="48"/>
        <v>0</v>
      </c>
      <c r="R351" s="36"/>
      <c r="S351" s="37" t="str">
        <f t="shared" si="49"/>
        <v/>
      </c>
      <c r="T351" s="38" t="str">
        <f t="shared" si="50"/>
        <v/>
      </c>
      <c r="U351" s="42"/>
      <c r="V351" s="40"/>
      <c r="W351" s="41">
        <f t="shared" si="51"/>
        <v>0</v>
      </c>
      <c r="X351" s="41">
        <f t="shared" si="52"/>
        <v>0</v>
      </c>
      <c r="Y351" s="41"/>
      <c r="Z351" s="41"/>
      <c r="AA351" s="25">
        <f t="shared" si="53"/>
        <v>0</v>
      </c>
      <c r="AB351" s="45"/>
      <c r="AC351" s="45"/>
      <c r="AD351" s="47"/>
    </row>
    <row r="352" s="2" customFormat="1" spans="1:30">
      <c r="A352" s="8">
        <f t="shared" si="45"/>
        <v>351</v>
      </c>
      <c r="B352" s="49"/>
      <c r="C352" s="18"/>
      <c r="D352" s="18"/>
      <c r="E352" s="12"/>
      <c r="F352" s="10" t="e">
        <f>VLOOKUP(E352,[1]零件成本9.1!$B$2:$D$11324,3,0)</f>
        <v>#N/A</v>
      </c>
      <c r="G352" s="10"/>
      <c r="H352" s="18"/>
      <c r="I352" s="11"/>
      <c r="J352" s="11" t="str">
        <f t="shared" si="46"/>
        <v/>
      </c>
      <c r="K352" s="24"/>
      <c r="L352" s="12"/>
      <c r="M352" s="25">
        <f t="shared" si="47"/>
        <v>0</v>
      </c>
      <c r="N352" s="26"/>
      <c r="O352" s="27"/>
      <c r="P352" s="28"/>
      <c r="Q352" s="35">
        <f t="shared" si="48"/>
        <v>0</v>
      </c>
      <c r="R352" s="36"/>
      <c r="S352" s="37" t="str">
        <f t="shared" si="49"/>
        <v/>
      </c>
      <c r="T352" s="38" t="str">
        <f t="shared" si="50"/>
        <v/>
      </c>
      <c r="U352" s="39"/>
      <c r="V352" s="40"/>
      <c r="W352" s="41">
        <f t="shared" si="51"/>
        <v>0</v>
      </c>
      <c r="X352" s="41">
        <f t="shared" si="52"/>
        <v>0</v>
      </c>
      <c r="Y352" s="41"/>
      <c r="Z352" s="41"/>
      <c r="AA352" s="25">
        <f t="shared" si="53"/>
        <v>0</v>
      </c>
      <c r="AB352" s="45"/>
      <c r="AC352" s="45"/>
      <c r="AD352" s="46"/>
    </row>
    <row r="353" s="2" customFormat="1" spans="1:30">
      <c r="A353" s="8">
        <f t="shared" si="45"/>
        <v>352</v>
      </c>
      <c r="B353" s="49"/>
      <c r="C353" s="18"/>
      <c r="D353" s="18"/>
      <c r="E353" s="14"/>
      <c r="F353" s="10" t="e">
        <f>VLOOKUP(E353,[1]零件成本9.1!$B$2:$D$11324,3,0)</f>
        <v>#N/A</v>
      </c>
      <c r="G353" s="15"/>
      <c r="H353" s="19"/>
      <c r="I353" s="11"/>
      <c r="J353" s="11" t="str">
        <f t="shared" si="46"/>
        <v/>
      </c>
      <c r="K353" s="24"/>
      <c r="L353" s="12"/>
      <c r="M353" s="25">
        <f t="shared" si="47"/>
        <v>0</v>
      </c>
      <c r="N353" s="26"/>
      <c r="O353" s="27"/>
      <c r="P353" s="28"/>
      <c r="Q353" s="35">
        <f t="shared" si="48"/>
        <v>0</v>
      </c>
      <c r="R353" s="36"/>
      <c r="S353" s="37" t="str">
        <f t="shared" si="49"/>
        <v/>
      </c>
      <c r="T353" s="38" t="str">
        <f t="shared" si="50"/>
        <v/>
      </c>
      <c r="U353" s="42"/>
      <c r="V353" s="40"/>
      <c r="W353" s="41">
        <f t="shared" si="51"/>
        <v>0</v>
      </c>
      <c r="X353" s="41">
        <f t="shared" si="52"/>
        <v>0</v>
      </c>
      <c r="Y353" s="41"/>
      <c r="Z353" s="41"/>
      <c r="AA353" s="25">
        <f t="shared" si="53"/>
        <v>0</v>
      </c>
      <c r="AB353" s="45"/>
      <c r="AC353" s="45"/>
      <c r="AD353" s="47"/>
    </row>
    <row r="354" s="2" customFormat="1" spans="1:30">
      <c r="A354" s="8">
        <f t="shared" si="45"/>
        <v>353</v>
      </c>
      <c r="B354" s="49"/>
      <c r="C354" s="18"/>
      <c r="D354" s="18"/>
      <c r="E354" s="14"/>
      <c r="F354" s="10" t="e">
        <f>VLOOKUP(E354,[1]零件成本9.1!$B$2:$D$11324,3,0)</f>
        <v>#N/A</v>
      </c>
      <c r="G354" s="15"/>
      <c r="H354" s="19"/>
      <c r="I354" s="11"/>
      <c r="J354" s="11" t="str">
        <f t="shared" si="46"/>
        <v/>
      </c>
      <c r="K354" s="24"/>
      <c r="L354" s="12"/>
      <c r="M354" s="25">
        <f t="shared" si="47"/>
        <v>0</v>
      </c>
      <c r="N354" s="26"/>
      <c r="O354" s="27"/>
      <c r="P354" s="28"/>
      <c r="Q354" s="35">
        <f t="shared" si="48"/>
        <v>0</v>
      </c>
      <c r="R354" s="36"/>
      <c r="S354" s="37" t="str">
        <f t="shared" si="49"/>
        <v/>
      </c>
      <c r="T354" s="38" t="str">
        <f t="shared" si="50"/>
        <v/>
      </c>
      <c r="U354" s="42"/>
      <c r="V354" s="40"/>
      <c r="W354" s="41">
        <f t="shared" si="51"/>
        <v>0</v>
      </c>
      <c r="X354" s="41">
        <f t="shared" si="52"/>
        <v>0</v>
      </c>
      <c r="Y354" s="41"/>
      <c r="Z354" s="41"/>
      <c r="AA354" s="25">
        <f t="shared" si="53"/>
        <v>0</v>
      </c>
      <c r="AB354" s="45"/>
      <c r="AC354" s="45"/>
      <c r="AD354" s="47"/>
    </row>
    <row r="355" s="2" customFormat="1" spans="1:30">
      <c r="A355" s="8">
        <f t="shared" si="45"/>
        <v>354</v>
      </c>
      <c r="B355" s="49"/>
      <c r="C355" s="18"/>
      <c r="D355" s="18"/>
      <c r="E355" s="14"/>
      <c r="F355" s="10" t="e">
        <f>VLOOKUP(E355,[1]零件成本9.1!$B$2:$D$11324,3,0)</f>
        <v>#N/A</v>
      </c>
      <c r="G355" s="15"/>
      <c r="H355" s="19"/>
      <c r="I355" s="11"/>
      <c r="J355" s="11" t="str">
        <f t="shared" si="46"/>
        <v/>
      </c>
      <c r="K355" s="24"/>
      <c r="L355" s="12"/>
      <c r="M355" s="25">
        <f t="shared" si="47"/>
        <v>0</v>
      </c>
      <c r="N355" s="26"/>
      <c r="O355" s="27"/>
      <c r="P355" s="28"/>
      <c r="Q355" s="35">
        <f t="shared" si="48"/>
        <v>0</v>
      </c>
      <c r="R355" s="36"/>
      <c r="S355" s="37" t="str">
        <f t="shared" si="49"/>
        <v/>
      </c>
      <c r="T355" s="38" t="str">
        <f t="shared" si="50"/>
        <v/>
      </c>
      <c r="U355" s="42"/>
      <c r="V355" s="40"/>
      <c r="W355" s="41">
        <f t="shared" si="51"/>
        <v>0</v>
      </c>
      <c r="X355" s="41">
        <f t="shared" si="52"/>
        <v>0</v>
      </c>
      <c r="Y355" s="41"/>
      <c r="Z355" s="41"/>
      <c r="AA355" s="25">
        <f t="shared" si="53"/>
        <v>0</v>
      </c>
      <c r="AB355" s="45"/>
      <c r="AC355" s="45"/>
      <c r="AD355" s="47"/>
    </row>
    <row r="356" s="2" customFormat="1" ht="21" customHeight="1" spans="1:30">
      <c r="A356" s="8">
        <f t="shared" si="45"/>
        <v>355</v>
      </c>
      <c r="B356" s="49"/>
      <c r="C356" s="18"/>
      <c r="D356" s="18"/>
      <c r="E356" s="14"/>
      <c r="F356" s="10" t="e">
        <f>VLOOKUP(E356,[1]零件成本9.1!$B$2:$D$11324,3,0)</f>
        <v>#N/A</v>
      </c>
      <c r="G356" s="15"/>
      <c r="H356" s="19"/>
      <c r="I356" s="11"/>
      <c r="J356" s="11" t="str">
        <f t="shared" si="46"/>
        <v/>
      </c>
      <c r="K356" s="24"/>
      <c r="L356" s="12"/>
      <c r="M356" s="25">
        <f t="shared" si="47"/>
        <v>0</v>
      </c>
      <c r="N356" s="26"/>
      <c r="O356" s="27"/>
      <c r="P356" s="28"/>
      <c r="Q356" s="35">
        <f t="shared" si="48"/>
        <v>0</v>
      </c>
      <c r="R356" s="36"/>
      <c r="S356" s="37" t="str">
        <f t="shared" si="49"/>
        <v/>
      </c>
      <c r="T356" s="38" t="str">
        <f t="shared" si="50"/>
        <v/>
      </c>
      <c r="U356" s="51"/>
      <c r="V356" s="40"/>
      <c r="W356" s="41">
        <f t="shared" si="51"/>
        <v>0</v>
      </c>
      <c r="X356" s="41">
        <f t="shared" si="52"/>
        <v>0</v>
      </c>
      <c r="Y356" s="41"/>
      <c r="Z356" s="41"/>
      <c r="AA356" s="25">
        <f t="shared" si="53"/>
        <v>0</v>
      </c>
      <c r="AB356" s="45"/>
      <c r="AC356" s="45"/>
      <c r="AD356" s="47"/>
    </row>
    <row r="357" s="2" customFormat="1" spans="1:30">
      <c r="A357" s="8">
        <f t="shared" si="45"/>
        <v>356</v>
      </c>
      <c r="B357" s="49"/>
      <c r="C357" s="18"/>
      <c r="D357" s="18"/>
      <c r="E357" s="14"/>
      <c r="F357" s="10" t="e">
        <f>VLOOKUP(E357,[1]零件成本9.1!$B$2:$D$11324,3,0)</f>
        <v>#N/A</v>
      </c>
      <c r="G357" s="15"/>
      <c r="H357" s="19"/>
      <c r="I357" s="11"/>
      <c r="J357" s="11" t="str">
        <f t="shared" si="46"/>
        <v/>
      </c>
      <c r="K357" s="24"/>
      <c r="L357" s="12"/>
      <c r="M357" s="25">
        <f t="shared" si="47"/>
        <v>0</v>
      </c>
      <c r="N357" s="26"/>
      <c r="O357" s="27"/>
      <c r="P357" s="28"/>
      <c r="Q357" s="35">
        <f t="shared" si="48"/>
        <v>0</v>
      </c>
      <c r="R357" s="36"/>
      <c r="S357" s="37" t="str">
        <f t="shared" si="49"/>
        <v/>
      </c>
      <c r="T357" s="38" t="str">
        <f t="shared" si="50"/>
        <v/>
      </c>
      <c r="U357" s="42"/>
      <c r="V357" s="40"/>
      <c r="W357" s="41">
        <f t="shared" si="51"/>
        <v>0</v>
      </c>
      <c r="X357" s="41">
        <f t="shared" si="52"/>
        <v>0</v>
      </c>
      <c r="Y357" s="41"/>
      <c r="Z357" s="41"/>
      <c r="AA357" s="25">
        <f t="shared" si="53"/>
        <v>0</v>
      </c>
      <c r="AB357" s="45"/>
      <c r="AC357" s="45"/>
      <c r="AD357" s="47"/>
    </row>
    <row r="358" s="2" customFormat="1" spans="1:30">
      <c r="A358" s="8">
        <f t="shared" si="45"/>
        <v>357</v>
      </c>
      <c r="B358" s="49"/>
      <c r="C358" s="18"/>
      <c r="D358" s="18"/>
      <c r="E358" s="14"/>
      <c r="F358" s="10" t="e">
        <f>VLOOKUP(E358,[1]零件成本9.1!$B$2:$D$11324,3,0)</f>
        <v>#N/A</v>
      </c>
      <c r="G358" s="15"/>
      <c r="H358" s="19"/>
      <c r="I358" s="11"/>
      <c r="J358" s="11" t="str">
        <f t="shared" si="46"/>
        <v/>
      </c>
      <c r="K358" s="24"/>
      <c r="L358" s="12"/>
      <c r="M358" s="25">
        <f t="shared" si="47"/>
        <v>0</v>
      </c>
      <c r="N358" s="26"/>
      <c r="O358" s="27"/>
      <c r="P358" s="28"/>
      <c r="Q358" s="35">
        <f t="shared" si="48"/>
        <v>0</v>
      </c>
      <c r="R358" s="36"/>
      <c r="S358" s="37" t="str">
        <f t="shared" si="49"/>
        <v/>
      </c>
      <c r="T358" s="38" t="str">
        <f t="shared" si="50"/>
        <v/>
      </c>
      <c r="U358" s="42"/>
      <c r="V358" s="40"/>
      <c r="W358" s="41">
        <f t="shared" si="51"/>
        <v>0</v>
      </c>
      <c r="X358" s="41">
        <f t="shared" si="52"/>
        <v>0</v>
      </c>
      <c r="Y358" s="41"/>
      <c r="Z358" s="41"/>
      <c r="AA358" s="25">
        <f t="shared" si="53"/>
        <v>0</v>
      </c>
      <c r="AB358" s="45"/>
      <c r="AC358" s="45"/>
      <c r="AD358" s="47"/>
    </row>
    <row r="359" s="2" customFormat="1" spans="1:30">
      <c r="A359" s="8">
        <f t="shared" si="45"/>
        <v>358</v>
      </c>
      <c r="B359" s="49"/>
      <c r="C359" s="18"/>
      <c r="D359" s="18"/>
      <c r="E359" s="14"/>
      <c r="F359" s="10" t="e">
        <f>VLOOKUP(E359,[1]零件成本9.1!$B$2:$D$11324,3,0)</f>
        <v>#N/A</v>
      </c>
      <c r="G359" s="15"/>
      <c r="H359" s="19"/>
      <c r="I359" s="11"/>
      <c r="J359" s="11" t="str">
        <f t="shared" si="46"/>
        <v/>
      </c>
      <c r="K359" s="24"/>
      <c r="L359" s="12"/>
      <c r="M359" s="25">
        <f t="shared" si="47"/>
        <v>0</v>
      </c>
      <c r="N359" s="26"/>
      <c r="O359" s="27"/>
      <c r="P359" s="28"/>
      <c r="Q359" s="35">
        <f t="shared" si="48"/>
        <v>0</v>
      </c>
      <c r="R359" s="36"/>
      <c r="S359" s="37" t="str">
        <f t="shared" si="49"/>
        <v/>
      </c>
      <c r="T359" s="38" t="str">
        <f t="shared" si="50"/>
        <v/>
      </c>
      <c r="U359" s="42"/>
      <c r="V359" s="40"/>
      <c r="W359" s="41">
        <f t="shared" si="51"/>
        <v>0</v>
      </c>
      <c r="X359" s="41">
        <f t="shared" si="52"/>
        <v>0</v>
      </c>
      <c r="Y359" s="41"/>
      <c r="Z359" s="41"/>
      <c r="AA359" s="25">
        <f t="shared" si="53"/>
        <v>0</v>
      </c>
      <c r="AB359" s="45"/>
      <c r="AC359" s="45"/>
      <c r="AD359" s="47"/>
    </row>
    <row r="360" s="2" customFormat="1" spans="1:30">
      <c r="A360" s="8">
        <f t="shared" si="45"/>
        <v>359</v>
      </c>
      <c r="B360" s="49"/>
      <c r="C360" s="18"/>
      <c r="D360" s="18"/>
      <c r="E360" s="14"/>
      <c r="F360" s="10" t="e">
        <f>VLOOKUP(E360,[1]零件成本9.1!$B$2:$D$11324,3,0)</f>
        <v>#N/A</v>
      </c>
      <c r="G360" s="15"/>
      <c r="H360" s="19"/>
      <c r="I360" s="11"/>
      <c r="J360" s="11" t="str">
        <f t="shared" si="46"/>
        <v/>
      </c>
      <c r="K360" s="24"/>
      <c r="L360" s="12"/>
      <c r="M360" s="25">
        <f t="shared" si="47"/>
        <v>0</v>
      </c>
      <c r="N360" s="26"/>
      <c r="O360" s="27"/>
      <c r="P360" s="28"/>
      <c r="Q360" s="35">
        <f t="shared" si="48"/>
        <v>0</v>
      </c>
      <c r="R360" s="36"/>
      <c r="S360" s="37" t="str">
        <f t="shared" si="49"/>
        <v/>
      </c>
      <c r="T360" s="38" t="str">
        <f t="shared" si="50"/>
        <v/>
      </c>
      <c r="U360" s="42"/>
      <c r="V360" s="40"/>
      <c r="W360" s="41">
        <f t="shared" si="51"/>
        <v>0</v>
      </c>
      <c r="X360" s="41">
        <f t="shared" si="52"/>
        <v>0</v>
      </c>
      <c r="Y360" s="41"/>
      <c r="Z360" s="41"/>
      <c r="AA360" s="25">
        <f t="shared" si="53"/>
        <v>0</v>
      </c>
      <c r="AB360" s="45"/>
      <c r="AC360" s="45"/>
      <c r="AD360" s="47"/>
    </row>
    <row r="361" s="2" customFormat="1" spans="1:30">
      <c r="A361" s="8">
        <f t="shared" si="45"/>
        <v>360</v>
      </c>
      <c r="B361" s="49"/>
      <c r="C361" s="18"/>
      <c r="D361" s="18"/>
      <c r="E361" s="14"/>
      <c r="F361" s="10" t="e">
        <f>VLOOKUP(E361,[1]零件成本9.1!$B$2:$D$11324,3,0)</f>
        <v>#N/A</v>
      </c>
      <c r="G361" s="15"/>
      <c r="H361" s="19"/>
      <c r="I361" s="11"/>
      <c r="J361" s="11" t="str">
        <f t="shared" si="46"/>
        <v/>
      </c>
      <c r="K361" s="24"/>
      <c r="L361" s="12"/>
      <c r="M361" s="25">
        <f t="shared" si="47"/>
        <v>0</v>
      </c>
      <c r="N361" s="26"/>
      <c r="O361" s="27"/>
      <c r="P361" s="28"/>
      <c r="Q361" s="35">
        <f t="shared" si="48"/>
        <v>0</v>
      </c>
      <c r="R361" s="36"/>
      <c r="S361" s="37" t="str">
        <f t="shared" si="49"/>
        <v/>
      </c>
      <c r="T361" s="38" t="str">
        <f t="shared" si="50"/>
        <v/>
      </c>
      <c r="U361" s="42"/>
      <c r="V361" s="40"/>
      <c r="W361" s="41">
        <f t="shared" si="51"/>
        <v>0</v>
      </c>
      <c r="X361" s="41">
        <f t="shared" si="52"/>
        <v>0</v>
      </c>
      <c r="Y361" s="41"/>
      <c r="Z361" s="41"/>
      <c r="AA361" s="25">
        <f t="shared" si="53"/>
        <v>0</v>
      </c>
      <c r="AB361" s="45"/>
      <c r="AC361" s="45"/>
      <c r="AD361" s="47"/>
    </row>
    <row r="362" s="2" customFormat="1" spans="1:30">
      <c r="A362" s="8">
        <f t="shared" si="45"/>
        <v>361</v>
      </c>
      <c r="B362" s="49"/>
      <c r="C362" s="18"/>
      <c r="D362" s="18"/>
      <c r="E362" s="14"/>
      <c r="F362" s="10" t="e">
        <f>VLOOKUP(E362,[1]零件成本9.1!$B$2:$D$11324,3,0)</f>
        <v>#N/A</v>
      </c>
      <c r="G362" s="15"/>
      <c r="H362" s="19"/>
      <c r="I362" s="11"/>
      <c r="J362" s="11" t="str">
        <f t="shared" si="46"/>
        <v/>
      </c>
      <c r="K362" s="24"/>
      <c r="L362" s="12"/>
      <c r="M362" s="25">
        <f t="shared" si="47"/>
        <v>0</v>
      </c>
      <c r="N362" s="26"/>
      <c r="O362" s="27"/>
      <c r="P362" s="28"/>
      <c r="Q362" s="35">
        <f t="shared" si="48"/>
        <v>0</v>
      </c>
      <c r="R362" s="36"/>
      <c r="S362" s="37" t="str">
        <f t="shared" si="49"/>
        <v/>
      </c>
      <c r="T362" s="38" t="str">
        <f t="shared" si="50"/>
        <v/>
      </c>
      <c r="U362" s="42"/>
      <c r="V362" s="40"/>
      <c r="W362" s="41">
        <f t="shared" si="51"/>
        <v>0</v>
      </c>
      <c r="X362" s="41">
        <f t="shared" si="52"/>
        <v>0</v>
      </c>
      <c r="Y362" s="41"/>
      <c r="Z362" s="41"/>
      <c r="AA362" s="25">
        <f t="shared" si="53"/>
        <v>0</v>
      </c>
      <c r="AB362" s="45"/>
      <c r="AC362" s="45"/>
      <c r="AD362" s="47"/>
    </row>
    <row r="363" s="2" customFormat="1" spans="1:30">
      <c r="A363" s="8">
        <f t="shared" si="45"/>
        <v>362</v>
      </c>
      <c r="B363" s="49"/>
      <c r="C363" s="18"/>
      <c r="D363" s="18"/>
      <c r="E363" s="14"/>
      <c r="F363" s="10" t="e">
        <f>VLOOKUP(E363,[1]零件成本9.1!$B$2:$D$11324,3,0)</f>
        <v>#N/A</v>
      </c>
      <c r="G363" s="15"/>
      <c r="H363" s="19"/>
      <c r="I363" s="11"/>
      <c r="J363" s="11" t="str">
        <f t="shared" si="46"/>
        <v/>
      </c>
      <c r="K363" s="24"/>
      <c r="L363" s="12"/>
      <c r="M363" s="25">
        <f t="shared" si="47"/>
        <v>0</v>
      </c>
      <c r="N363" s="26"/>
      <c r="O363" s="27"/>
      <c r="P363" s="28"/>
      <c r="Q363" s="35">
        <f t="shared" si="48"/>
        <v>0</v>
      </c>
      <c r="R363" s="36"/>
      <c r="S363" s="37" t="str">
        <f t="shared" si="49"/>
        <v/>
      </c>
      <c r="T363" s="38" t="str">
        <f t="shared" si="50"/>
        <v/>
      </c>
      <c r="U363" s="42"/>
      <c r="V363" s="40"/>
      <c r="W363" s="41">
        <f t="shared" si="51"/>
        <v>0</v>
      </c>
      <c r="X363" s="41">
        <f t="shared" si="52"/>
        <v>0</v>
      </c>
      <c r="Y363" s="41"/>
      <c r="Z363" s="41"/>
      <c r="AA363" s="25">
        <f t="shared" si="53"/>
        <v>0</v>
      </c>
      <c r="AB363" s="45"/>
      <c r="AC363" s="45"/>
      <c r="AD363" s="47"/>
    </row>
    <row r="364" s="2" customFormat="1" spans="1:30">
      <c r="A364" s="8">
        <f t="shared" si="45"/>
        <v>363</v>
      </c>
      <c r="B364" s="49"/>
      <c r="C364" s="18"/>
      <c r="D364" s="18"/>
      <c r="E364" s="14"/>
      <c r="F364" s="10" t="e">
        <f>VLOOKUP(E364,[1]零件成本9.1!$B$2:$D$11324,3,0)</f>
        <v>#N/A</v>
      </c>
      <c r="G364" s="15"/>
      <c r="H364" s="19"/>
      <c r="I364" s="11"/>
      <c r="J364" s="11" t="str">
        <f t="shared" si="46"/>
        <v/>
      </c>
      <c r="K364" s="24"/>
      <c r="L364" s="12"/>
      <c r="M364" s="25">
        <f t="shared" si="47"/>
        <v>0</v>
      </c>
      <c r="N364" s="26"/>
      <c r="O364" s="27"/>
      <c r="P364" s="28"/>
      <c r="Q364" s="35">
        <f t="shared" si="48"/>
        <v>0</v>
      </c>
      <c r="R364" s="36"/>
      <c r="S364" s="37" t="str">
        <f t="shared" si="49"/>
        <v/>
      </c>
      <c r="T364" s="38" t="str">
        <f t="shared" si="50"/>
        <v/>
      </c>
      <c r="U364" s="42"/>
      <c r="V364" s="40"/>
      <c r="W364" s="41">
        <f t="shared" si="51"/>
        <v>0</v>
      </c>
      <c r="X364" s="41">
        <f t="shared" si="52"/>
        <v>0</v>
      </c>
      <c r="Y364" s="41"/>
      <c r="Z364" s="41"/>
      <c r="AA364" s="25">
        <f t="shared" si="53"/>
        <v>0</v>
      </c>
      <c r="AB364" s="45"/>
      <c r="AC364" s="45"/>
      <c r="AD364" s="47"/>
    </row>
    <row r="365" s="2" customFormat="1" spans="1:30">
      <c r="A365" s="8">
        <f t="shared" si="45"/>
        <v>364</v>
      </c>
      <c r="B365" s="49"/>
      <c r="C365" s="18"/>
      <c r="D365" s="18"/>
      <c r="E365" s="14"/>
      <c r="F365" s="10" t="e">
        <f>VLOOKUP(E365,[1]零件成本9.1!$B$2:$D$11324,3,0)</f>
        <v>#N/A</v>
      </c>
      <c r="G365" s="15"/>
      <c r="H365" s="19"/>
      <c r="I365" s="11"/>
      <c r="J365" s="11" t="str">
        <f t="shared" si="46"/>
        <v/>
      </c>
      <c r="K365" s="24"/>
      <c r="L365" s="12"/>
      <c r="M365" s="25">
        <f t="shared" si="47"/>
        <v>0</v>
      </c>
      <c r="N365" s="26"/>
      <c r="O365" s="27"/>
      <c r="P365" s="28"/>
      <c r="Q365" s="35">
        <f t="shared" si="48"/>
        <v>0</v>
      </c>
      <c r="R365" s="36"/>
      <c r="S365" s="37" t="str">
        <f t="shared" si="49"/>
        <v/>
      </c>
      <c r="T365" s="38" t="str">
        <f t="shared" si="50"/>
        <v/>
      </c>
      <c r="U365" s="42"/>
      <c r="V365" s="40"/>
      <c r="W365" s="41">
        <f t="shared" si="51"/>
        <v>0</v>
      </c>
      <c r="X365" s="41">
        <f t="shared" si="52"/>
        <v>0</v>
      </c>
      <c r="Y365" s="41"/>
      <c r="Z365" s="41"/>
      <c r="AA365" s="25">
        <f t="shared" si="53"/>
        <v>0</v>
      </c>
      <c r="AB365" s="45"/>
      <c r="AC365" s="45"/>
      <c r="AD365" s="47"/>
    </row>
    <row r="366" s="2" customFormat="1" spans="1:30">
      <c r="A366" s="8">
        <f t="shared" si="45"/>
        <v>365</v>
      </c>
      <c r="B366" s="49"/>
      <c r="C366" s="18"/>
      <c r="D366" s="18"/>
      <c r="E366" s="14"/>
      <c r="F366" s="10" t="e">
        <f>VLOOKUP(E366,[1]零件成本9.1!$B$2:$D$11324,3,0)</f>
        <v>#N/A</v>
      </c>
      <c r="G366" s="15"/>
      <c r="H366" s="19"/>
      <c r="I366" s="11"/>
      <c r="J366" s="11" t="str">
        <f t="shared" si="46"/>
        <v/>
      </c>
      <c r="K366" s="24"/>
      <c r="L366" s="12"/>
      <c r="M366" s="25">
        <f t="shared" si="47"/>
        <v>0</v>
      </c>
      <c r="N366" s="26"/>
      <c r="O366" s="27"/>
      <c r="P366" s="28"/>
      <c r="Q366" s="35">
        <f t="shared" si="48"/>
        <v>0</v>
      </c>
      <c r="R366" s="36"/>
      <c r="S366" s="37" t="str">
        <f t="shared" si="49"/>
        <v/>
      </c>
      <c r="T366" s="38" t="str">
        <f t="shared" si="50"/>
        <v/>
      </c>
      <c r="U366" s="42"/>
      <c r="V366" s="40"/>
      <c r="W366" s="41">
        <f t="shared" si="51"/>
        <v>0</v>
      </c>
      <c r="X366" s="41">
        <f t="shared" si="52"/>
        <v>0</v>
      </c>
      <c r="Y366" s="41"/>
      <c r="Z366" s="41"/>
      <c r="AA366" s="25">
        <f t="shared" si="53"/>
        <v>0</v>
      </c>
      <c r="AB366" s="45"/>
      <c r="AC366" s="45"/>
      <c r="AD366" s="47"/>
    </row>
    <row r="367" s="2" customFormat="1" spans="1:30">
      <c r="A367" s="8">
        <f t="shared" si="45"/>
        <v>366</v>
      </c>
      <c r="B367" s="49"/>
      <c r="C367" s="18"/>
      <c r="D367" s="18"/>
      <c r="E367" s="14"/>
      <c r="F367" s="10" t="e">
        <f>VLOOKUP(E367,[1]零件成本9.1!$B$2:$D$11324,3,0)</f>
        <v>#N/A</v>
      </c>
      <c r="G367" s="15"/>
      <c r="H367" s="19"/>
      <c r="I367" s="11"/>
      <c r="J367" s="11" t="str">
        <f t="shared" si="46"/>
        <v/>
      </c>
      <c r="K367" s="24"/>
      <c r="L367" s="12"/>
      <c r="M367" s="25">
        <f t="shared" si="47"/>
        <v>0</v>
      </c>
      <c r="N367" s="26"/>
      <c r="O367" s="27"/>
      <c r="P367" s="28"/>
      <c r="Q367" s="35">
        <f t="shared" si="48"/>
        <v>0</v>
      </c>
      <c r="R367" s="36"/>
      <c r="S367" s="37" t="str">
        <f t="shared" si="49"/>
        <v/>
      </c>
      <c r="T367" s="38" t="str">
        <f t="shared" si="50"/>
        <v/>
      </c>
      <c r="U367" s="42"/>
      <c r="V367" s="40"/>
      <c r="W367" s="41">
        <f t="shared" si="51"/>
        <v>0</v>
      </c>
      <c r="X367" s="41">
        <f t="shared" si="52"/>
        <v>0</v>
      </c>
      <c r="Y367" s="41"/>
      <c r="Z367" s="41"/>
      <c r="AA367" s="25">
        <f t="shared" si="53"/>
        <v>0</v>
      </c>
      <c r="AB367" s="45"/>
      <c r="AC367" s="45"/>
      <c r="AD367" s="47"/>
    </row>
    <row r="368" s="2" customFormat="1" spans="1:30">
      <c r="A368" s="8">
        <f t="shared" si="45"/>
        <v>367</v>
      </c>
      <c r="B368" s="49"/>
      <c r="C368" s="18"/>
      <c r="D368" s="18"/>
      <c r="E368" s="14"/>
      <c r="F368" s="10" t="e">
        <f>VLOOKUP(E368,[1]零件成本9.1!$B$2:$D$11324,3,0)</f>
        <v>#N/A</v>
      </c>
      <c r="G368" s="15"/>
      <c r="H368" s="19"/>
      <c r="I368" s="11"/>
      <c r="J368" s="11" t="str">
        <f t="shared" si="46"/>
        <v/>
      </c>
      <c r="K368" s="24"/>
      <c r="L368" s="12"/>
      <c r="M368" s="25">
        <f t="shared" si="47"/>
        <v>0</v>
      </c>
      <c r="N368" s="26"/>
      <c r="O368" s="27"/>
      <c r="P368" s="28"/>
      <c r="Q368" s="35">
        <f t="shared" si="48"/>
        <v>0</v>
      </c>
      <c r="R368" s="36"/>
      <c r="S368" s="37" t="str">
        <f t="shared" si="49"/>
        <v/>
      </c>
      <c r="T368" s="38" t="str">
        <f t="shared" si="50"/>
        <v/>
      </c>
      <c r="U368" s="42"/>
      <c r="V368" s="40"/>
      <c r="W368" s="41">
        <f t="shared" si="51"/>
        <v>0</v>
      </c>
      <c r="X368" s="41">
        <f t="shared" si="52"/>
        <v>0</v>
      </c>
      <c r="Y368" s="41"/>
      <c r="Z368" s="41"/>
      <c r="AA368" s="25">
        <f t="shared" si="53"/>
        <v>0</v>
      </c>
      <c r="AB368" s="45"/>
      <c r="AC368" s="45"/>
      <c r="AD368" s="47"/>
    </row>
    <row r="369" s="2" customFormat="1" spans="1:30">
      <c r="A369" s="8">
        <f t="shared" si="45"/>
        <v>368</v>
      </c>
      <c r="B369" s="49"/>
      <c r="C369" s="18"/>
      <c r="D369" s="18"/>
      <c r="E369" s="14"/>
      <c r="F369" s="10" t="e">
        <f>VLOOKUP(E369,[1]零件成本9.1!$B$2:$D$11324,3,0)</f>
        <v>#N/A</v>
      </c>
      <c r="G369" s="15"/>
      <c r="H369" s="19"/>
      <c r="I369" s="11"/>
      <c r="J369" s="11" t="str">
        <f t="shared" si="46"/>
        <v/>
      </c>
      <c r="K369" s="24"/>
      <c r="L369" s="12"/>
      <c r="M369" s="25">
        <f t="shared" si="47"/>
        <v>0</v>
      </c>
      <c r="N369" s="26"/>
      <c r="O369" s="27"/>
      <c r="P369" s="28"/>
      <c r="Q369" s="35">
        <f t="shared" si="48"/>
        <v>0</v>
      </c>
      <c r="R369" s="36"/>
      <c r="S369" s="37" t="str">
        <f t="shared" si="49"/>
        <v/>
      </c>
      <c r="T369" s="38" t="str">
        <f t="shared" si="50"/>
        <v/>
      </c>
      <c r="U369" s="52"/>
      <c r="V369" s="40"/>
      <c r="W369" s="41">
        <f t="shared" si="51"/>
        <v>0</v>
      </c>
      <c r="X369" s="41">
        <f t="shared" si="52"/>
        <v>0</v>
      </c>
      <c r="Y369" s="41"/>
      <c r="Z369" s="41"/>
      <c r="AA369" s="25">
        <f t="shared" si="53"/>
        <v>0</v>
      </c>
      <c r="AB369" s="45"/>
      <c r="AC369" s="45"/>
      <c r="AD369" s="47"/>
    </row>
    <row r="370" s="2" customFormat="1" spans="1:30">
      <c r="A370" s="8">
        <f t="shared" si="45"/>
        <v>369</v>
      </c>
      <c r="B370" s="49"/>
      <c r="C370" s="18"/>
      <c r="D370" s="18"/>
      <c r="E370" s="14"/>
      <c r="F370" s="10" t="e">
        <f>VLOOKUP(E370,[1]零件成本9.1!$B$2:$D$11324,3,0)</f>
        <v>#N/A</v>
      </c>
      <c r="G370" s="15"/>
      <c r="H370" s="19"/>
      <c r="I370" s="11"/>
      <c r="J370" s="11" t="str">
        <f t="shared" si="46"/>
        <v/>
      </c>
      <c r="K370" s="24"/>
      <c r="L370" s="12"/>
      <c r="M370" s="25">
        <f t="shared" si="47"/>
        <v>0</v>
      </c>
      <c r="N370" s="26"/>
      <c r="O370" s="27"/>
      <c r="P370" s="28"/>
      <c r="Q370" s="35">
        <f t="shared" si="48"/>
        <v>0</v>
      </c>
      <c r="R370" s="36"/>
      <c r="S370" s="37" t="str">
        <f t="shared" si="49"/>
        <v/>
      </c>
      <c r="T370" s="38" t="str">
        <f t="shared" si="50"/>
        <v/>
      </c>
      <c r="U370" s="53"/>
      <c r="V370" s="40"/>
      <c r="W370" s="41">
        <f t="shared" si="51"/>
        <v>0</v>
      </c>
      <c r="X370" s="41">
        <f t="shared" si="52"/>
        <v>0</v>
      </c>
      <c r="Y370" s="41"/>
      <c r="Z370" s="41"/>
      <c r="AA370" s="25">
        <f t="shared" si="53"/>
        <v>0</v>
      </c>
      <c r="AB370" s="45"/>
      <c r="AC370" s="45"/>
      <c r="AD370" s="47"/>
    </row>
    <row r="371" s="2" customFormat="1" ht="21" customHeight="1" spans="1:30">
      <c r="A371" s="8">
        <f t="shared" si="45"/>
        <v>370</v>
      </c>
      <c r="B371" s="49"/>
      <c r="C371" s="18"/>
      <c r="D371" s="18"/>
      <c r="E371" s="14"/>
      <c r="F371" s="10" t="e">
        <f>VLOOKUP(E371,[1]零件成本9.1!$B$2:$D$11324,3,0)</f>
        <v>#N/A</v>
      </c>
      <c r="G371" s="15"/>
      <c r="H371" s="19"/>
      <c r="I371" s="11"/>
      <c r="J371" s="11" t="str">
        <f t="shared" si="46"/>
        <v/>
      </c>
      <c r="K371" s="24"/>
      <c r="L371" s="12"/>
      <c r="M371" s="25">
        <f t="shared" si="47"/>
        <v>0</v>
      </c>
      <c r="N371" s="26"/>
      <c r="O371" s="27"/>
      <c r="P371" s="28"/>
      <c r="Q371" s="35">
        <f t="shared" si="48"/>
        <v>0</v>
      </c>
      <c r="R371" s="36"/>
      <c r="S371" s="37" t="str">
        <f t="shared" si="49"/>
        <v/>
      </c>
      <c r="T371" s="38" t="str">
        <f t="shared" si="50"/>
        <v/>
      </c>
      <c r="U371" s="51"/>
      <c r="V371" s="40"/>
      <c r="W371" s="41">
        <f t="shared" si="51"/>
        <v>0</v>
      </c>
      <c r="X371" s="41">
        <f t="shared" si="52"/>
        <v>0</v>
      </c>
      <c r="Y371" s="41"/>
      <c r="Z371" s="41"/>
      <c r="AA371" s="25">
        <f t="shared" si="53"/>
        <v>0</v>
      </c>
      <c r="AB371" s="45"/>
      <c r="AC371" s="45"/>
      <c r="AD371" s="47"/>
    </row>
    <row r="372" s="2" customFormat="1" spans="1:30">
      <c r="A372" s="8">
        <f t="shared" si="45"/>
        <v>371</v>
      </c>
      <c r="B372" s="49"/>
      <c r="C372" s="18"/>
      <c r="D372" s="18"/>
      <c r="E372" s="14"/>
      <c r="F372" s="10" t="e">
        <f>VLOOKUP(E372,[1]零件成本9.1!$B$2:$D$11324,3,0)</f>
        <v>#N/A</v>
      </c>
      <c r="G372" s="15"/>
      <c r="H372" s="19"/>
      <c r="I372" s="11"/>
      <c r="J372" s="11" t="str">
        <f t="shared" si="46"/>
        <v/>
      </c>
      <c r="K372" s="24"/>
      <c r="L372" s="12"/>
      <c r="M372" s="25">
        <f t="shared" si="47"/>
        <v>0</v>
      </c>
      <c r="N372" s="26"/>
      <c r="O372" s="27"/>
      <c r="P372" s="28"/>
      <c r="Q372" s="35">
        <f t="shared" si="48"/>
        <v>0</v>
      </c>
      <c r="R372" s="36"/>
      <c r="S372" s="37" t="str">
        <f t="shared" si="49"/>
        <v/>
      </c>
      <c r="T372" s="38" t="str">
        <f t="shared" si="50"/>
        <v/>
      </c>
      <c r="U372" s="42"/>
      <c r="V372" s="40"/>
      <c r="W372" s="41">
        <f t="shared" si="51"/>
        <v>0</v>
      </c>
      <c r="X372" s="41">
        <f t="shared" si="52"/>
        <v>0</v>
      </c>
      <c r="Y372" s="41"/>
      <c r="Z372" s="41"/>
      <c r="AA372" s="25">
        <f t="shared" si="53"/>
        <v>0</v>
      </c>
      <c r="AB372" s="45"/>
      <c r="AC372" s="45"/>
      <c r="AD372" s="47"/>
    </row>
    <row r="373" s="2" customFormat="1" spans="1:30">
      <c r="A373" s="8">
        <f t="shared" si="45"/>
        <v>372</v>
      </c>
      <c r="B373" s="49"/>
      <c r="C373" s="18"/>
      <c r="D373" s="18"/>
      <c r="E373" s="14"/>
      <c r="F373" s="10" t="e">
        <f>VLOOKUP(E373,[1]零件成本9.1!$B$2:$D$11324,3,0)</f>
        <v>#N/A</v>
      </c>
      <c r="G373" s="15"/>
      <c r="H373" s="19"/>
      <c r="I373" s="11"/>
      <c r="J373" s="11" t="str">
        <f t="shared" si="46"/>
        <v/>
      </c>
      <c r="K373" s="24"/>
      <c r="L373" s="12"/>
      <c r="M373" s="25">
        <f t="shared" si="47"/>
        <v>0</v>
      </c>
      <c r="N373" s="26"/>
      <c r="O373" s="27"/>
      <c r="P373" s="28"/>
      <c r="Q373" s="35">
        <f t="shared" si="48"/>
        <v>0</v>
      </c>
      <c r="R373" s="36"/>
      <c r="S373" s="37" t="str">
        <f t="shared" si="49"/>
        <v/>
      </c>
      <c r="T373" s="38" t="str">
        <f t="shared" si="50"/>
        <v/>
      </c>
      <c r="U373" s="42"/>
      <c r="V373" s="40"/>
      <c r="W373" s="41">
        <f t="shared" si="51"/>
        <v>0</v>
      </c>
      <c r="X373" s="41">
        <f t="shared" si="52"/>
        <v>0</v>
      </c>
      <c r="Y373" s="41"/>
      <c r="Z373" s="41"/>
      <c r="AA373" s="25">
        <f t="shared" si="53"/>
        <v>0</v>
      </c>
      <c r="AB373" s="45"/>
      <c r="AC373" s="45"/>
      <c r="AD373" s="47"/>
    </row>
    <row r="374" s="2" customFormat="1" spans="1:30">
      <c r="A374" s="8">
        <f t="shared" si="45"/>
        <v>373</v>
      </c>
      <c r="B374" s="49"/>
      <c r="C374" s="18"/>
      <c r="D374" s="18"/>
      <c r="E374" s="14"/>
      <c r="F374" s="10" t="e">
        <f>VLOOKUP(E374,[1]零件成本9.1!$B$2:$D$11324,3,0)</f>
        <v>#N/A</v>
      </c>
      <c r="G374" s="15"/>
      <c r="H374" s="19"/>
      <c r="I374" s="11"/>
      <c r="J374" s="11" t="str">
        <f t="shared" si="46"/>
        <v/>
      </c>
      <c r="K374" s="24"/>
      <c r="L374" s="12"/>
      <c r="M374" s="25">
        <f t="shared" si="47"/>
        <v>0</v>
      </c>
      <c r="N374" s="26"/>
      <c r="O374" s="27"/>
      <c r="P374" s="28"/>
      <c r="Q374" s="35">
        <f t="shared" si="48"/>
        <v>0</v>
      </c>
      <c r="R374" s="36"/>
      <c r="S374" s="37" t="str">
        <f t="shared" si="49"/>
        <v/>
      </c>
      <c r="T374" s="38" t="str">
        <f t="shared" si="50"/>
        <v/>
      </c>
      <c r="U374" s="42"/>
      <c r="V374" s="40"/>
      <c r="W374" s="41">
        <f t="shared" si="51"/>
        <v>0</v>
      </c>
      <c r="X374" s="41">
        <f t="shared" si="52"/>
        <v>0</v>
      </c>
      <c r="Y374" s="41"/>
      <c r="Z374" s="41"/>
      <c r="AA374" s="25">
        <f t="shared" si="53"/>
        <v>0</v>
      </c>
      <c r="AB374" s="45"/>
      <c r="AC374" s="45"/>
      <c r="AD374" s="47"/>
    </row>
    <row r="375" s="2" customFormat="1" spans="1:30">
      <c r="A375" s="8">
        <f t="shared" si="45"/>
        <v>374</v>
      </c>
      <c r="B375" s="49"/>
      <c r="C375" s="18"/>
      <c r="D375" s="18"/>
      <c r="E375" s="14"/>
      <c r="F375" s="10" t="e">
        <f>VLOOKUP(E375,[1]零件成本9.1!$B$2:$D$11324,3,0)</f>
        <v>#N/A</v>
      </c>
      <c r="G375" s="15"/>
      <c r="H375" s="19"/>
      <c r="I375" s="11"/>
      <c r="J375" s="11" t="str">
        <f t="shared" si="46"/>
        <v/>
      </c>
      <c r="K375" s="24"/>
      <c r="L375" s="12"/>
      <c r="M375" s="25">
        <f t="shared" si="47"/>
        <v>0</v>
      </c>
      <c r="N375" s="26"/>
      <c r="O375" s="27"/>
      <c r="P375" s="28"/>
      <c r="Q375" s="35">
        <f t="shared" si="48"/>
        <v>0</v>
      </c>
      <c r="R375" s="36"/>
      <c r="S375" s="37" t="str">
        <f t="shared" si="49"/>
        <v/>
      </c>
      <c r="T375" s="38" t="str">
        <f t="shared" si="50"/>
        <v/>
      </c>
      <c r="U375" s="42"/>
      <c r="V375" s="40"/>
      <c r="W375" s="41">
        <f t="shared" si="51"/>
        <v>0</v>
      </c>
      <c r="X375" s="41">
        <f t="shared" si="52"/>
        <v>0</v>
      </c>
      <c r="Y375" s="41"/>
      <c r="Z375" s="41"/>
      <c r="AA375" s="25">
        <f t="shared" si="53"/>
        <v>0</v>
      </c>
      <c r="AB375" s="45"/>
      <c r="AC375" s="45"/>
      <c r="AD375" s="47"/>
    </row>
    <row r="376" s="2" customFormat="1" spans="1:30">
      <c r="A376" s="8">
        <f t="shared" si="45"/>
        <v>375</v>
      </c>
      <c r="B376" s="49"/>
      <c r="C376" s="18"/>
      <c r="D376" s="18"/>
      <c r="E376" s="14"/>
      <c r="F376" s="10" t="e">
        <f>VLOOKUP(E376,[1]零件成本9.1!$B$2:$D$11324,3,0)</f>
        <v>#N/A</v>
      </c>
      <c r="G376" s="15"/>
      <c r="H376" s="19"/>
      <c r="I376" s="11"/>
      <c r="J376" s="11" t="str">
        <f t="shared" si="46"/>
        <v/>
      </c>
      <c r="K376" s="24"/>
      <c r="L376" s="12"/>
      <c r="M376" s="25">
        <f t="shared" si="47"/>
        <v>0</v>
      </c>
      <c r="N376" s="26"/>
      <c r="O376" s="27"/>
      <c r="P376" s="28"/>
      <c r="Q376" s="35">
        <f t="shared" si="48"/>
        <v>0</v>
      </c>
      <c r="R376" s="36"/>
      <c r="S376" s="37" t="str">
        <f t="shared" si="49"/>
        <v/>
      </c>
      <c r="T376" s="38" t="str">
        <f t="shared" si="50"/>
        <v/>
      </c>
      <c r="U376" s="42"/>
      <c r="V376" s="40"/>
      <c r="W376" s="41">
        <f t="shared" si="51"/>
        <v>0</v>
      </c>
      <c r="X376" s="41">
        <f t="shared" si="52"/>
        <v>0</v>
      </c>
      <c r="Y376" s="41"/>
      <c r="Z376" s="41"/>
      <c r="AA376" s="25">
        <f t="shared" si="53"/>
        <v>0</v>
      </c>
      <c r="AB376" s="45"/>
      <c r="AC376" s="45"/>
      <c r="AD376" s="47"/>
    </row>
    <row r="377" s="2" customFormat="1" spans="1:30">
      <c r="A377" s="8">
        <f t="shared" si="45"/>
        <v>376</v>
      </c>
      <c r="B377" s="49"/>
      <c r="C377" s="18"/>
      <c r="D377" s="18"/>
      <c r="E377" s="14"/>
      <c r="F377" s="10" t="e">
        <f>VLOOKUP(E377,[1]零件成本9.1!$B$2:$D$11324,3,0)</f>
        <v>#N/A</v>
      </c>
      <c r="G377" s="15"/>
      <c r="H377" s="19"/>
      <c r="I377" s="11"/>
      <c r="J377" s="11" t="str">
        <f t="shared" si="46"/>
        <v/>
      </c>
      <c r="K377" s="24"/>
      <c r="L377" s="12"/>
      <c r="M377" s="25">
        <f t="shared" si="47"/>
        <v>0</v>
      </c>
      <c r="N377" s="26"/>
      <c r="O377" s="27"/>
      <c r="P377" s="28"/>
      <c r="Q377" s="35">
        <f t="shared" si="48"/>
        <v>0</v>
      </c>
      <c r="R377" s="36"/>
      <c r="S377" s="37" t="str">
        <f t="shared" si="49"/>
        <v/>
      </c>
      <c r="T377" s="38" t="str">
        <f t="shared" si="50"/>
        <v/>
      </c>
      <c r="U377" s="42"/>
      <c r="V377" s="40"/>
      <c r="W377" s="41">
        <f t="shared" si="51"/>
        <v>0</v>
      </c>
      <c r="X377" s="41">
        <f t="shared" si="52"/>
        <v>0</v>
      </c>
      <c r="Y377" s="41"/>
      <c r="Z377" s="41"/>
      <c r="AA377" s="25">
        <f t="shared" si="53"/>
        <v>0</v>
      </c>
      <c r="AB377" s="45"/>
      <c r="AC377" s="45"/>
      <c r="AD377" s="47"/>
    </row>
    <row r="378" s="2" customFormat="1" spans="1:30">
      <c r="A378" s="8">
        <f t="shared" si="45"/>
        <v>377</v>
      </c>
      <c r="B378" s="49"/>
      <c r="C378" s="18"/>
      <c r="D378" s="18"/>
      <c r="E378" s="14"/>
      <c r="F378" s="10" t="e">
        <f>VLOOKUP(E378,[1]零件成本9.1!$B$2:$D$11324,3,0)</f>
        <v>#N/A</v>
      </c>
      <c r="G378" s="15"/>
      <c r="H378" s="19"/>
      <c r="I378" s="11"/>
      <c r="J378" s="11" t="str">
        <f t="shared" si="46"/>
        <v/>
      </c>
      <c r="K378" s="24"/>
      <c r="L378" s="12"/>
      <c r="M378" s="25">
        <f t="shared" si="47"/>
        <v>0</v>
      </c>
      <c r="N378" s="26"/>
      <c r="O378" s="27"/>
      <c r="P378" s="28"/>
      <c r="Q378" s="35">
        <f t="shared" si="48"/>
        <v>0</v>
      </c>
      <c r="R378" s="36"/>
      <c r="S378" s="37" t="str">
        <f t="shared" si="49"/>
        <v/>
      </c>
      <c r="T378" s="38" t="str">
        <f t="shared" si="50"/>
        <v/>
      </c>
      <c r="U378" s="42"/>
      <c r="V378" s="40"/>
      <c r="W378" s="41">
        <f t="shared" si="51"/>
        <v>0</v>
      </c>
      <c r="X378" s="41">
        <f t="shared" si="52"/>
        <v>0</v>
      </c>
      <c r="Y378" s="41"/>
      <c r="Z378" s="41"/>
      <c r="AA378" s="25">
        <f t="shared" si="53"/>
        <v>0</v>
      </c>
      <c r="AB378" s="45"/>
      <c r="AC378" s="45"/>
      <c r="AD378" s="47"/>
    </row>
    <row r="379" s="2" customFormat="1" spans="1:30">
      <c r="A379" s="8">
        <f t="shared" si="45"/>
        <v>378</v>
      </c>
      <c r="B379" s="49"/>
      <c r="C379" s="18"/>
      <c r="D379" s="18"/>
      <c r="E379" s="14"/>
      <c r="F379" s="10" t="e">
        <f>VLOOKUP(E379,[1]零件成本9.1!$B$2:$D$11324,3,0)</f>
        <v>#N/A</v>
      </c>
      <c r="G379" s="15"/>
      <c r="H379" s="19"/>
      <c r="I379" s="11"/>
      <c r="J379" s="11" t="str">
        <f t="shared" si="46"/>
        <v/>
      </c>
      <c r="K379" s="24"/>
      <c r="L379" s="12"/>
      <c r="M379" s="25">
        <f t="shared" si="47"/>
        <v>0</v>
      </c>
      <c r="N379" s="26"/>
      <c r="O379" s="27"/>
      <c r="P379" s="28"/>
      <c r="Q379" s="35">
        <f t="shared" si="48"/>
        <v>0</v>
      </c>
      <c r="R379" s="36"/>
      <c r="S379" s="37" t="str">
        <f t="shared" si="49"/>
        <v/>
      </c>
      <c r="T379" s="38" t="str">
        <f t="shared" si="50"/>
        <v/>
      </c>
      <c r="U379" s="42"/>
      <c r="V379" s="40"/>
      <c r="W379" s="41">
        <f t="shared" si="51"/>
        <v>0</v>
      </c>
      <c r="X379" s="41">
        <f t="shared" si="52"/>
        <v>0</v>
      </c>
      <c r="Y379" s="41"/>
      <c r="Z379" s="41"/>
      <c r="AA379" s="25">
        <f t="shared" si="53"/>
        <v>0</v>
      </c>
      <c r="AB379" s="45"/>
      <c r="AC379" s="45"/>
      <c r="AD379" s="47"/>
    </row>
    <row r="380" s="2" customFormat="1" spans="1:30">
      <c r="A380" s="8">
        <f t="shared" si="45"/>
        <v>379</v>
      </c>
      <c r="B380" s="49"/>
      <c r="C380" s="18"/>
      <c r="D380" s="18"/>
      <c r="E380" s="14"/>
      <c r="F380" s="10" t="e">
        <f>VLOOKUP(E380,[1]零件成本9.1!$B$2:$D$11324,3,0)</f>
        <v>#N/A</v>
      </c>
      <c r="G380" s="15"/>
      <c r="H380" s="19"/>
      <c r="I380" s="11"/>
      <c r="J380" s="11" t="str">
        <f t="shared" si="46"/>
        <v/>
      </c>
      <c r="K380" s="24"/>
      <c r="L380" s="12"/>
      <c r="M380" s="25">
        <f t="shared" si="47"/>
        <v>0</v>
      </c>
      <c r="N380" s="26"/>
      <c r="O380" s="27"/>
      <c r="P380" s="28"/>
      <c r="Q380" s="35">
        <f t="shared" si="48"/>
        <v>0</v>
      </c>
      <c r="R380" s="36"/>
      <c r="S380" s="37" t="str">
        <f t="shared" si="49"/>
        <v/>
      </c>
      <c r="T380" s="38" t="str">
        <f t="shared" si="50"/>
        <v/>
      </c>
      <c r="U380" s="42"/>
      <c r="V380" s="40"/>
      <c r="W380" s="41">
        <f t="shared" si="51"/>
        <v>0</v>
      </c>
      <c r="X380" s="41">
        <f t="shared" si="52"/>
        <v>0</v>
      </c>
      <c r="Y380" s="41"/>
      <c r="Z380" s="41"/>
      <c r="AA380" s="25">
        <f t="shared" si="53"/>
        <v>0</v>
      </c>
      <c r="AB380" s="45"/>
      <c r="AC380" s="45"/>
      <c r="AD380" s="47"/>
    </row>
    <row r="381" s="2" customFormat="1" spans="1:30">
      <c r="A381" s="8">
        <f t="shared" si="45"/>
        <v>380</v>
      </c>
      <c r="B381" s="49"/>
      <c r="C381" s="18"/>
      <c r="D381" s="18"/>
      <c r="E381" s="14"/>
      <c r="F381" s="10" t="e">
        <f>VLOOKUP(E381,[1]零件成本9.1!$B$2:$D$11324,3,0)</f>
        <v>#N/A</v>
      </c>
      <c r="G381" s="15"/>
      <c r="H381" s="19"/>
      <c r="I381" s="11"/>
      <c r="J381" s="11" t="str">
        <f t="shared" si="46"/>
        <v/>
      </c>
      <c r="K381" s="24"/>
      <c r="L381" s="12"/>
      <c r="M381" s="25">
        <f t="shared" si="47"/>
        <v>0</v>
      </c>
      <c r="N381" s="26"/>
      <c r="O381" s="27"/>
      <c r="P381" s="28"/>
      <c r="Q381" s="35">
        <f t="shared" si="48"/>
        <v>0</v>
      </c>
      <c r="R381" s="36"/>
      <c r="S381" s="37" t="str">
        <f t="shared" si="49"/>
        <v/>
      </c>
      <c r="T381" s="38" t="str">
        <f t="shared" si="50"/>
        <v/>
      </c>
      <c r="U381" s="42"/>
      <c r="V381" s="40"/>
      <c r="W381" s="41">
        <f t="shared" si="51"/>
        <v>0</v>
      </c>
      <c r="X381" s="41">
        <f t="shared" si="52"/>
        <v>0</v>
      </c>
      <c r="Y381" s="41"/>
      <c r="Z381" s="41"/>
      <c r="AA381" s="25">
        <f t="shared" si="53"/>
        <v>0</v>
      </c>
      <c r="AB381" s="45"/>
      <c r="AC381" s="45"/>
      <c r="AD381" s="47"/>
    </row>
    <row r="382" s="2" customFormat="1" spans="1:30">
      <c r="A382" s="8">
        <f t="shared" si="45"/>
        <v>381</v>
      </c>
      <c r="B382" s="49"/>
      <c r="C382" s="18"/>
      <c r="D382" s="18"/>
      <c r="E382" s="14"/>
      <c r="F382" s="10" t="e">
        <f>VLOOKUP(E382,[1]零件成本9.1!$B$2:$D$11324,3,0)</f>
        <v>#N/A</v>
      </c>
      <c r="G382" s="15"/>
      <c r="H382" s="19"/>
      <c r="I382" s="11"/>
      <c r="J382" s="11" t="str">
        <f t="shared" si="46"/>
        <v/>
      </c>
      <c r="K382" s="24"/>
      <c r="L382" s="12"/>
      <c r="M382" s="25">
        <f t="shared" si="47"/>
        <v>0</v>
      </c>
      <c r="N382" s="26"/>
      <c r="O382" s="27"/>
      <c r="P382" s="28"/>
      <c r="Q382" s="35">
        <f t="shared" si="48"/>
        <v>0</v>
      </c>
      <c r="R382" s="36"/>
      <c r="S382" s="37" t="str">
        <f t="shared" si="49"/>
        <v/>
      </c>
      <c r="T382" s="38" t="str">
        <f t="shared" si="50"/>
        <v/>
      </c>
      <c r="U382" s="42"/>
      <c r="V382" s="40"/>
      <c r="W382" s="41">
        <f t="shared" si="51"/>
        <v>0</v>
      </c>
      <c r="X382" s="41">
        <f t="shared" si="52"/>
        <v>0</v>
      </c>
      <c r="Y382" s="41"/>
      <c r="Z382" s="41"/>
      <c r="AA382" s="25">
        <f t="shared" si="53"/>
        <v>0</v>
      </c>
      <c r="AB382" s="45"/>
      <c r="AC382" s="45"/>
      <c r="AD382" s="47"/>
    </row>
    <row r="383" s="2" customFormat="1" spans="1:30">
      <c r="A383" s="8">
        <f t="shared" si="45"/>
        <v>382</v>
      </c>
      <c r="B383" s="49"/>
      <c r="C383" s="18"/>
      <c r="D383" s="18"/>
      <c r="E383" s="14"/>
      <c r="F383" s="10" t="e">
        <f>VLOOKUP(E383,[1]零件成本9.1!$B$2:$D$11324,3,0)</f>
        <v>#N/A</v>
      </c>
      <c r="G383" s="15"/>
      <c r="H383" s="19"/>
      <c r="I383" s="11"/>
      <c r="J383" s="11" t="str">
        <f t="shared" si="46"/>
        <v/>
      </c>
      <c r="K383" s="24"/>
      <c r="L383" s="12"/>
      <c r="M383" s="25">
        <f t="shared" si="47"/>
        <v>0</v>
      </c>
      <c r="N383" s="26"/>
      <c r="O383" s="27"/>
      <c r="P383" s="28"/>
      <c r="Q383" s="35">
        <f t="shared" si="48"/>
        <v>0</v>
      </c>
      <c r="R383" s="36"/>
      <c r="S383" s="37" t="str">
        <f t="shared" si="49"/>
        <v/>
      </c>
      <c r="T383" s="38" t="str">
        <f t="shared" si="50"/>
        <v/>
      </c>
      <c r="U383" s="42"/>
      <c r="V383" s="40"/>
      <c r="W383" s="41">
        <f t="shared" si="51"/>
        <v>0</v>
      </c>
      <c r="X383" s="41">
        <f t="shared" si="52"/>
        <v>0</v>
      </c>
      <c r="Y383" s="41"/>
      <c r="Z383" s="41"/>
      <c r="AA383" s="25">
        <f t="shared" si="53"/>
        <v>0</v>
      </c>
      <c r="AB383" s="45"/>
      <c r="AC383" s="45"/>
      <c r="AD383" s="47"/>
    </row>
    <row r="384" s="2" customFormat="1" spans="1:30">
      <c r="A384" s="8">
        <f t="shared" si="45"/>
        <v>383</v>
      </c>
      <c r="B384" s="49"/>
      <c r="C384" s="18"/>
      <c r="D384" s="18"/>
      <c r="E384" s="14"/>
      <c r="F384" s="10" t="e">
        <f>VLOOKUP(E384,[1]零件成本9.1!$B$2:$D$11324,3,0)</f>
        <v>#N/A</v>
      </c>
      <c r="G384" s="15"/>
      <c r="H384" s="19"/>
      <c r="I384" s="11"/>
      <c r="J384" s="11" t="str">
        <f t="shared" si="46"/>
        <v/>
      </c>
      <c r="K384" s="24"/>
      <c r="L384" s="12"/>
      <c r="M384" s="25">
        <f t="shared" si="47"/>
        <v>0</v>
      </c>
      <c r="N384" s="26"/>
      <c r="O384" s="27"/>
      <c r="P384" s="28"/>
      <c r="Q384" s="35">
        <f t="shared" si="48"/>
        <v>0</v>
      </c>
      <c r="R384" s="36"/>
      <c r="S384" s="37" t="str">
        <f t="shared" si="49"/>
        <v/>
      </c>
      <c r="T384" s="38" t="str">
        <f t="shared" si="50"/>
        <v/>
      </c>
      <c r="U384" s="42"/>
      <c r="V384" s="40"/>
      <c r="W384" s="41">
        <f t="shared" si="51"/>
        <v>0</v>
      </c>
      <c r="X384" s="41">
        <f t="shared" si="52"/>
        <v>0</v>
      </c>
      <c r="Y384" s="41"/>
      <c r="Z384" s="41"/>
      <c r="AA384" s="25">
        <f t="shared" si="53"/>
        <v>0</v>
      </c>
      <c r="AB384" s="45"/>
      <c r="AC384" s="45"/>
      <c r="AD384" s="47"/>
    </row>
    <row r="385" s="2" customFormat="1" spans="1:30">
      <c r="A385" s="8">
        <f t="shared" si="45"/>
        <v>384</v>
      </c>
      <c r="B385" s="49"/>
      <c r="C385" s="18"/>
      <c r="D385" s="18"/>
      <c r="E385" s="14"/>
      <c r="F385" s="10" t="e">
        <f>VLOOKUP(E385,[1]零件成本9.1!$B$2:$D$11324,3,0)</f>
        <v>#N/A</v>
      </c>
      <c r="G385" s="15"/>
      <c r="H385" s="19"/>
      <c r="I385" s="11"/>
      <c r="J385" s="11" t="str">
        <f t="shared" si="46"/>
        <v/>
      </c>
      <c r="K385" s="24"/>
      <c r="L385" s="12"/>
      <c r="M385" s="25">
        <f t="shared" si="47"/>
        <v>0</v>
      </c>
      <c r="N385" s="26"/>
      <c r="O385" s="27"/>
      <c r="P385" s="28"/>
      <c r="Q385" s="35">
        <f t="shared" si="48"/>
        <v>0</v>
      </c>
      <c r="R385" s="36"/>
      <c r="S385" s="37" t="str">
        <f t="shared" si="49"/>
        <v/>
      </c>
      <c r="T385" s="38" t="str">
        <f t="shared" si="50"/>
        <v/>
      </c>
      <c r="U385" s="42"/>
      <c r="V385" s="40"/>
      <c r="W385" s="41">
        <f t="shared" si="51"/>
        <v>0</v>
      </c>
      <c r="X385" s="41">
        <f t="shared" si="52"/>
        <v>0</v>
      </c>
      <c r="Y385" s="41"/>
      <c r="Z385" s="41"/>
      <c r="AA385" s="25">
        <f t="shared" si="53"/>
        <v>0</v>
      </c>
      <c r="AB385" s="45"/>
      <c r="AC385" s="45"/>
      <c r="AD385" s="47"/>
    </row>
    <row r="386" s="2" customFormat="1" spans="1:30">
      <c r="A386" s="8">
        <f t="shared" ref="A386:A449" si="54">ROW()-1</f>
        <v>385</v>
      </c>
      <c r="B386" s="49"/>
      <c r="C386" s="18"/>
      <c r="D386" s="18"/>
      <c r="E386" s="14"/>
      <c r="F386" s="10" t="e">
        <f>VLOOKUP(E386,[1]零件成本9.1!$B$2:$D$11324,3,0)</f>
        <v>#N/A</v>
      </c>
      <c r="G386" s="15"/>
      <c r="H386" s="19"/>
      <c r="I386" s="11"/>
      <c r="J386" s="11" t="str">
        <f t="shared" ref="J386:J449" si="55">B386&amp;E386</f>
        <v/>
      </c>
      <c r="K386" s="24"/>
      <c r="L386" s="12"/>
      <c r="M386" s="25">
        <f t="shared" ref="M386:M449" si="56">K386+L386</f>
        <v>0</v>
      </c>
      <c r="N386" s="26"/>
      <c r="O386" s="27"/>
      <c r="P386" s="28"/>
      <c r="Q386" s="35">
        <f t="shared" ref="Q386:Q449" si="57">M386</f>
        <v>0</v>
      </c>
      <c r="R386" s="36"/>
      <c r="S386" s="37" t="str">
        <f t="shared" ref="S386:S449" si="58">IF(Q386&gt;R386,Q386-R386,"")</f>
        <v/>
      </c>
      <c r="T386" s="38" t="str">
        <f t="shared" ref="T386:T449" si="59">IF(Q386&lt;R386,Q386-R386,"")</f>
        <v/>
      </c>
      <c r="U386" s="42"/>
      <c r="V386" s="40"/>
      <c r="W386" s="41">
        <f t="shared" ref="W386:W449" si="60">Q386*V386</f>
        <v>0</v>
      </c>
      <c r="X386" s="41">
        <f t="shared" ref="X386:X449" si="61">R386*V386</f>
        <v>0</v>
      </c>
      <c r="Y386" s="41"/>
      <c r="Z386" s="41"/>
      <c r="AA386" s="25">
        <f t="shared" ref="AA386:AA449" si="62">W386-X386</f>
        <v>0</v>
      </c>
      <c r="AB386" s="45"/>
      <c r="AC386" s="45"/>
      <c r="AD386" s="47"/>
    </row>
    <row r="387" s="2" customFormat="1" spans="1:30">
      <c r="A387" s="8">
        <f t="shared" si="54"/>
        <v>386</v>
      </c>
      <c r="B387" s="49"/>
      <c r="C387" s="18"/>
      <c r="D387" s="18"/>
      <c r="E387" s="14"/>
      <c r="F387" s="10" t="e">
        <f>VLOOKUP(E387,[1]零件成本9.1!$B$2:$D$11324,3,0)</f>
        <v>#N/A</v>
      </c>
      <c r="G387" s="15"/>
      <c r="H387" s="19"/>
      <c r="I387" s="11"/>
      <c r="J387" s="11" t="str">
        <f t="shared" si="55"/>
        <v/>
      </c>
      <c r="K387" s="24"/>
      <c r="L387" s="12"/>
      <c r="M387" s="25">
        <f t="shared" si="56"/>
        <v>0</v>
      </c>
      <c r="N387" s="26"/>
      <c r="O387" s="27"/>
      <c r="P387" s="28"/>
      <c r="Q387" s="35">
        <f t="shared" si="57"/>
        <v>0</v>
      </c>
      <c r="R387" s="36"/>
      <c r="S387" s="37" t="str">
        <f t="shared" si="58"/>
        <v/>
      </c>
      <c r="T387" s="38" t="str">
        <f t="shared" si="59"/>
        <v/>
      </c>
      <c r="U387" s="42"/>
      <c r="V387" s="40"/>
      <c r="W387" s="41">
        <f t="shared" si="60"/>
        <v>0</v>
      </c>
      <c r="X387" s="41">
        <f t="shared" si="61"/>
        <v>0</v>
      </c>
      <c r="Y387" s="41"/>
      <c r="Z387" s="41"/>
      <c r="AA387" s="25">
        <f t="shared" si="62"/>
        <v>0</v>
      </c>
      <c r="AB387" s="45"/>
      <c r="AC387" s="45"/>
      <c r="AD387" s="47"/>
    </row>
    <row r="388" s="2" customFormat="1" spans="1:30">
      <c r="A388" s="8">
        <f t="shared" si="54"/>
        <v>387</v>
      </c>
      <c r="B388" s="49"/>
      <c r="C388" s="18"/>
      <c r="D388" s="18"/>
      <c r="E388" s="14"/>
      <c r="F388" s="10" t="e">
        <f>VLOOKUP(E388,[1]零件成本9.1!$B$2:$D$11324,3,0)</f>
        <v>#N/A</v>
      </c>
      <c r="G388" s="15"/>
      <c r="H388" s="19"/>
      <c r="I388" s="11"/>
      <c r="J388" s="11" t="str">
        <f t="shared" si="55"/>
        <v/>
      </c>
      <c r="K388" s="24"/>
      <c r="L388" s="12"/>
      <c r="M388" s="25">
        <f t="shared" si="56"/>
        <v>0</v>
      </c>
      <c r="N388" s="26"/>
      <c r="O388" s="27"/>
      <c r="P388" s="28"/>
      <c r="Q388" s="35">
        <f t="shared" si="57"/>
        <v>0</v>
      </c>
      <c r="R388" s="36"/>
      <c r="S388" s="37" t="str">
        <f t="shared" si="58"/>
        <v/>
      </c>
      <c r="T388" s="38" t="str">
        <f t="shared" si="59"/>
        <v/>
      </c>
      <c r="U388" s="42"/>
      <c r="V388" s="40"/>
      <c r="W388" s="41">
        <f t="shared" si="60"/>
        <v>0</v>
      </c>
      <c r="X388" s="41">
        <f t="shared" si="61"/>
        <v>0</v>
      </c>
      <c r="Y388" s="41"/>
      <c r="Z388" s="41"/>
      <c r="AA388" s="25">
        <f t="shared" si="62"/>
        <v>0</v>
      </c>
      <c r="AB388" s="45"/>
      <c r="AC388" s="45"/>
      <c r="AD388" s="47"/>
    </row>
    <row r="389" s="2" customFormat="1" spans="1:30">
      <c r="A389" s="8">
        <f t="shared" si="54"/>
        <v>388</v>
      </c>
      <c r="B389" s="49"/>
      <c r="C389" s="18"/>
      <c r="D389" s="18"/>
      <c r="E389" s="14"/>
      <c r="F389" s="10" t="e">
        <f>VLOOKUP(E389,[1]零件成本9.1!$B$2:$D$11324,3,0)</f>
        <v>#N/A</v>
      </c>
      <c r="G389" s="15"/>
      <c r="H389" s="19"/>
      <c r="I389" s="11"/>
      <c r="J389" s="11" t="str">
        <f t="shared" si="55"/>
        <v/>
      </c>
      <c r="K389" s="24"/>
      <c r="L389" s="12"/>
      <c r="M389" s="25">
        <f t="shared" si="56"/>
        <v>0</v>
      </c>
      <c r="N389" s="26"/>
      <c r="O389" s="27"/>
      <c r="P389" s="28"/>
      <c r="Q389" s="35">
        <f t="shared" si="57"/>
        <v>0</v>
      </c>
      <c r="R389" s="36"/>
      <c r="S389" s="37" t="str">
        <f t="shared" si="58"/>
        <v/>
      </c>
      <c r="T389" s="38" t="str">
        <f t="shared" si="59"/>
        <v/>
      </c>
      <c r="U389" s="42"/>
      <c r="V389" s="40"/>
      <c r="W389" s="41">
        <f t="shared" si="60"/>
        <v>0</v>
      </c>
      <c r="X389" s="41">
        <f t="shared" si="61"/>
        <v>0</v>
      </c>
      <c r="Y389" s="41"/>
      <c r="Z389" s="41"/>
      <c r="AA389" s="25">
        <f t="shared" si="62"/>
        <v>0</v>
      </c>
      <c r="AB389" s="45"/>
      <c r="AC389" s="45"/>
      <c r="AD389" s="47"/>
    </row>
    <row r="390" s="2" customFormat="1" spans="1:30">
      <c r="A390" s="8">
        <f t="shared" si="54"/>
        <v>389</v>
      </c>
      <c r="B390" s="49"/>
      <c r="C390" s="18"/>
      <c r="D390" s="18"/>
      <c r="E390" s="14"/>
      <c r="F390" s="10" t="e">
        <f>VLOOKUP(E390,[1]零件成本9.1!$B$2:$D$11324,3,0)</f>
        <v>#N/A</v>
      </c>
      <c r="G390" s="15"/>
      <c r="H390" s="19"/>
      <c r="I390" s="11"/>
      <c r="J390" s="11" t="str">
        <f t="shared" si="55"/>
        <v/>
      </c>
      <c r="K390" s="24"/>
      <c r="L390" s="12"/>
      <c r="M390" s="25">
        <f t="shared" si="56"/>
        <v>0</v>
      </c>
      <c r="N390" s="26"/>
      <c r="O390" s="27"/>
      <c r="P390" s="28"/>
      <c r="Q390" s="35">
        <f t="shared" si="57"/>
        <v>0</v>
      </c>
      <c r="R390" s="36"/>
      <c r="S390" s="37" t="str">
        <f t="shared" si="58"/>
        <v/>
      </c>
      <c r="T390" s="38" t="str">
        <f t="shared" si="59"/>
        <v/>
      </c>
      <c r="U390" s="52"/>
      <c r="V390" s="40"/>
      <c r="W390" s="41">
        <f t="shared" si="60"/>
        <v>0</v>
      </c>
      <c r="X390" s="41">
        <f t="shared" si="61"/>
        <v>0</v>
      </c>
      <c r="Y390" s="41"/>
      <c r="Z390" s="41"/>
      <c r="AA390" s="25">
        <f t="shared" si="62"/>
        <v>0</v>
      </c>
      <c r="AB390" s="45"/>
      <c r="AC390" s="45"/>
      <c r="AD390" s="47"/>
    </row>
    <row r="391" s="2" customFormat="1" spans="1:30">
      <c r="A391" s="8">
        <f t="shared" si="54"/>
        <v>390</v>
      </c>
      <c r="B391" s="49"/>
      <c r="C391" s="18"/>
      <c r="D391" s="18"/>
      <c r="E391" s="14"/>
      <c r="F391" s="10" t="e">
        <f>VLOOKUP(E391,[1]零件成本9.1!$B$2:$D$11324,3,0)</f>
        <v>#N/A</v>
      </c>
      <c r="G391" s="15"/>
      <c r="H391" s="19"/>
      <c r="I391" s="11"/>
      <c r="J391" s="11" t="str">
        <f t="shared" si="55"/>
        <v/>
      </c>
      <c r="K391" s="24"/>
      <c r="L391" s="12"/>
      <c r="M391" s="25">
        <f t="shared" si="56"/>
        <v>0</v>
      </c>
      <c r="N391" s="26"/>
      <c r="O391" s="27"/>
      <c r="P391" s="28"/>
      <c r="Q391" s="35">
        <f t="shared" si="57"/>
        <v>0</v>
      </c>
      <c r="R391" s="36"/>
      <c r="S391" s="37" t="str">
        <f t="shared" si="58"/>
        <v/>
      </c>
      <c r="T391" s="38" t="str">
        <f t="shared" si="59"/>
        <v/>
      </c>
      <c r="U391" s="57"/>
      <c r="V391" s="40"/>
      <c r="W391" s="41">
        <f t="shared" si="60"/>
        <v>0</v>
      </c>
      <c r="X391" s="41">
        <f t="shared" si="61"/>
        <v>0</v>
      </c>
      <c r="Y391" s="41"/>
      <c r="Z391" s="41"/>
      <c r="AA391" s="25">
        <f t="shared" si="62"/>
        <v>0</v>
      </c>
      <c r="AB391" s="45"/>
      <c r="AC391" s="45"/>
      <c r="AD391" s="47"/>
    </row>
    <row r="392" s="2" customFormat="1" spans="1:30">
      <c r="A392" s="8">
        <f t="shared" si="54"/>
        <v>391</v>
      </c>
      <c r="B392" s="49"/>
      <c r="C392" s="18"/>
      <c r="D392" s="18"/>
      <c r="E392" s="14"/>
      <c r="F392" s="10" t="e">
        <f>VLOOKUP(E392,[1]零件成本9.1!$B$2:$D$11324,3,0)</f>
        <v>#N/A</v>
      </c>
      <c r="G392" s="15"/>
      <c r="H392" s="19"/>
      <c r="I392" s="11"/>
      <c r="J392" s="11" t="str">
        <f t="shared" si="55"/>
        <v/>
      </c>
      <c r="K392" s="24"/>
      <c r="L392" s="12"/>
      <c r="M392" s="25">
        <f t="shared" si="56"/>
        <v>0</v>
      </c>
      <c r="N392" s="26"/>
      <c r="O392" s="27"/>
      <c r="P392" s="28"/>
      <c r="Q392" s="35">
        <f t="shared" si="57"/>
        <v>0</v>
      </c>
      <c r="R392" s="36"/>
      <c r="S392" s="37" t="str">
        <f t="shared" si="58"/>
        <v/>
      </c>
      <c r="T392" s="38" t="str">
        <f t="shared" si="59"/>
        <v/>
      </c>
      <c r="U392" s="57"/>
      <c r="V392" s="40"/>
      <c r="W392" s="41">
        <f t="shared" si="60"/>
        <v>0</v>
      </c>
      <c r="X392" s="41">
        <f t="shared" si="61"/>
        <v>0</v>
      </c>
      <c r="Y392" s="41"/>
      <c r="Z392" s="41"/>
      <c r="AA392" s="25">
        <f t="shared" si="62"/>
        <v>0</v>
      </c>
      <c r="AB392" s="45"/>
      <c r="AC392" s="45"/>
      <c r="AD392" s="47"/>
    </row>
    <row r="393" s="2" customFormat="1" spans="1:30">
      <c r="A393" s="8">
        <f t="shared" si="54"/>
        <v>392</v>
      </c>
      <c r="B393" s="49"/>
      <c r="C393" s="18"/>
      <c r="D393" s="18"/>
      <c r="E393" s="14"/>
      <c r="F393" s="10" t="e">
        <f>VLOOKUP(E393,[1]零件成本9.1!$B$2:$D$11324,3,0)</f>
        <v>#N/A</v>
      </c>
      <c r="G393" s="54"/>
      <c r="H393" s="19"/>
      <c r="I393" s="11"/>
      <c r="J393" s="11" t="str">
        <f t="shared" si="55"/>
        <v/>
      </c>
      <c r="K393" s="24"/>
      <c r="L393" s="12"/>
      <c r="M393" s="25">
        <f t="shared" si="56"/>
        <v>0</v>
      </c>
      <c r="N393" s="26"/>
      <c r="O393" s="27"/>
      <c r="P393" s="28"/>
      <c r="Q393" s="35">
        <f t="shared" si="57"/>
        <v>0</v>
      </c>
      <c r="R393" s="36"/>
      <c r="S393" s="37" t="str">
        <f t="shared" si="58"/>
        <v/>
      </c>
      <c r="T393" s="38" t="str">
        <f t="shared" si="59"/>
        <v/>
      </c>
      <c r="U393" s="57"/>
      <c r="V393" s="40"/>
      <c r="W393" s="41">
        <f t="shared" si="60"/>
        <v>0</v>
      </c>
      <c r="X393" s="41">
        <f t="shared" si="61"/>
        <v>0</v>
      </c>
      <c r="Y393" s="41"/>
      <c r="Z393" s="41"/>
      <c r="AA393" s="25">
        <f t="shared" si="62"/>
        <v>0</v>
      </c>
      <c r="AB393" s="45"/>
      <c r="AC393" s="45"/>
      <c r="AD393" s="47"/>
    </row>
    <row r="394" s="2" customFormat="1" spans="1:30">
      <c r="A394" s="8">
        <f t="shared" si="54"/>
        <v>393</v>
      </c>
      <c r="B394" s="49"/>
      <c r="C394" s="18"/>
      <c r="D394" s="18"/>
      <c r="E394" s="14"/>
      <c r="F394" s="10" t="e">
        <f>VLOOKUP(E394,[1]零件成本9.1!$B$2:$D$11324,3,0)</f>
        <v>#N/A</v>
      </c>
      <c r="G394" s="54"/>
      <c r="H394" s="19"/>
      <c r="I394" s="11"/>
      <c r="J394" s="11" t="str">
        <f t="shared" si="55"/>
        <v/>
      </c>
      <c r="K394" s="24"/>
      <c r="L394" s="12"/>
      <c r="M394" s="25">
        <f t="shared" si="56"/>
        <v>0</v>
      </c>
      <c r="N394" s="26"/>
      <c r="O394" s="27"/>
      <c r="P394" s="28"/>
      <c r="Q394" s="35">
        <f t="shared" si="57"/>
        <v>0</v>
      </c>
      <c r="R394" s="36"/>
      <c r="S394" s="37" t="str">
        <f t="shared" si="58"/>
        <v/>
      </c>
      <c r="T394" s="38" t="str">
        <f t="shared" si="59"/>
        <v/>
      </c>
      <c r="U394" s="53"/>
      <c r="V394" s="40"/>
      <c r="W394" s="41">
        <f t="shared" si="60"/>
        <v>0</v>
      </c>
      <c r="X394" s="41">
        <f t="shared" si="61"/>
        <v>0</v>
      </c>
      <c r="Y394" s="41"/>
      <c r="Z394" s="41"/>
      <c r="AA394" s="25">
        <f t="shared" si="62"/>
        <v>0</v>
      </c>
      <c r="AB394" s="45"/>
      <c r="AC394" s="45"/>
      <c r="AD394" s="47"/>
    </row>
    <row r="395" s="2" customFormat="1" spans="1:30">
      <c r="A395" s="8">
        <f t="shared" si="54"/>
        <v>394</v>
      </c>
      <c r="B395" s="49"/>
      <c r="C395" s="18"/>
      <c r="D395" s="18"/>
      <c r="E395" s="14"/>
      <c r="F395" s="10" t="e">
        <f>VLOOKUP(E395,[1]零件成本9.1!$B$2:$D$11324,3,0)</f>
        <v>#N/A</v>
      </c>
      <c r="G395" s="54"/>
      <c r="H395" s="19"/>
      <c r="I395" s="11"/>
      <c r="J395" s="11" t="str">
        <f t="shared" si="55"/>
        <v/>
      </c>
      <c r="K395" s="24"/>
      <c r="L395" s="12"/>
      <c r="M395" s="25">
        <f t="shared" si="56"/>
        <v>0</v>
      </c>
      <c r="N395" s="26"/>
      <c r="O395" s="27"/>
      <c r="P395" s="28"/>
      <c r="Q395" s="35">
        <f t="shared" si="57"/>
        <v>0</v>
      </c>
      <c r="R395" s="36"/>
      <c r="S395" s="37" t="str">
        <f t="shared" si="58"/>
        <v/>
      </c>
      <c r="T395" s="38" t="str">
        <f t="shared" si="59"/>
        <v/>
      </c>
      <c r="U395" s="42"/>
      <c r="V395" s="40"/>
      <c r="W395" s="41">
        <f t="shared" si="60"/>
        <v>0</v>
      </c>
      <c r="X395" s="41">
        <f t="shared" si="61"/>
        <v>0</v>
      </c>
      <c r="Y395" s="41"/>
      <c r="Z395" s="41"/>
      <c r="AA395" s="25">
        <f t="shared" si="62"/>
        <v>0</v>
      </c>
      <c r="AB395" s="45"/>
      <c r="AC395" s="45"/>
      <c r="AD395" s="47"/>
    </row>
    <row r="396" s="2" customFormat="1" spans="1:30">
      <c r="A396" s="8">
        <f t="shared" si="54"/>
        <v>395</v>
      </c>
      <c r="B396" s="49"/>
      <c r="C396" s="18"/>
      <c r="D396" s="18"/>
      <c r="E396" s="14"/>
      <c r="F396" s="10" t="e">
        <f>VLOOKUP(E396,[1]零件成本9.1!$B$2:$D$11324,3,0)</f>
        <v>#N/A</v>
      </c>
      <c r="G396" s="54"/>
      <c r="H396" s="19"/>
      <c r="I396" s="11"/>
      <c r="J396" s="11" t="str">
        <f t="shared" si="55"/>
        <v/>
      </c>
      <c r="K396" s="24"/>
      <c r="L396" s="12"/>
      <c r="M396" s="25">
        <f t="shared" si="56"/>
        <v>0</v>
      </c>
      <c r="N396" s="26"/>
      <c r="O396" s="27"/>
      <c r="P396" s="28"/>
      <c r="Q396" s="35">
        <f t="shared" si="57"/>
        <v>0</v>
      </c>
      <c r="R396" s="36"/>
      <c r="S396" s="37" t="str">
        <f t="shared" si="58"/>
        <v/>
      </c>
      <c r="T396" s="38" t="str">
        <f t="shared" si="59"/>
        <v/>
      </c>
      <c r="U396" s="51"/>
      <c r="V396" s="40"/>
      <c r="W396" s="41">
        <f t="shared" si="60"/>
        <v>0</v>
      </c>
      <c r="X396" s="41">
        <f t="shared" si="61"/>
        <v>0</v>
      </c>
      <c r="Y396" s="41"/>
      <c r="Z396" s="41"/>
      <c r="AA396" s="25">
        <f t="shared" si="62"/>
        <v>0</v>
      </c>
      <c r="AB396" s="45"/>
      <c r="AC396" s="45"/>
      <c r="AD396" s="47"/>
    </row>
    <row r="397" s="2" customFormat="1" spans="1:30">
      <c r="A397" s="8">
        <f t="shared" si="54"/>
        <v>396</v>
      </c>
      <c r="B397" s="49"/>
      <c r="C397" s="18"/>
      <c r="D397" s="18"/>
      <c r="E397" s="14"/>
      <c r="F397" s="10" t="e">
        <f>VLOOKUP(E397,[1]零件成本9.1!$B$2:$D$11324,3,0)</f>
        <v>#N/A</v>
      </c>
      <c r="G397" s="15"/>
      <c r="H397" s="19"/>
      <c r="I397" s="11"/>
      <c r="J397" s="11" t="str">
        <f t="shared" si="55"/>
        <v/>
      </c>
      <c r="K397" s="24"/>
      <c r="L397" s="12"/>
      <c r="M397" s="25">
        <f t="shared" si="56"/>
        <v>0</v>
      </c>
      <c r="N397" s="26"/>
      <c r="O397" s="27"/>
      <c r="P397" s="28"/>
      <c r="Q397" s="35">
        <f t="shared" si="57"/>
        <v>0</v>
      </c>
      <c r="R397" s="36"/>
      <c r="S397" s="37" t="str">
        <f t="shared" si="58"/>
        <v/>
      </c>
      <c r="T397" s="38" t="str">
        <f t="shared" si="59"/>
        <v/>
      </c>
      <c r="U397" s="42"/>
      <c r="V397" s="40"/>
      <c r="W397" s="41">
        <f t="shared" si="60"/>
        <v>0</v>
      </c>
      <c r="X397" s="41">
        <f t="shared" si="61"/>
        <v>0</v>
      </c>
      <c r="Y397" s="41"/>
      <c r="Z397" s="41"/>
      <c r="AA397" s="25">
        <f t="shared" si="62"/>
        <v>0</v>
      </c>
      <c r="AB397" s="45"/>
      <c r="AC397" s="45"/>
      <c r="AD397" s="47"/>
    </row>
    <row r="398" s="2" customFormat="1" spans="1:30">
      <c r="A398" s="8">
        <f t="shared" si="54"/>
        <v>397</v>
      </c>
      <c r="B398" s="49"/>
      <c r="C398" s="18"/>
      <c r="D398" s="18"/>
      <c r="E398" s="14"/>
      <c r="F398" s="10" t="e">
        <f>VLOOKUP(E398,[1]零件成本9.1!$B$2:$D$11324,3,0)</f>
        <v>#N/A</v>
      </c>
      <c r="G398" s="15"/>
      <c r="H398" s="19"/>
      <c r="I398" s="11"/>
      <c r="J398" s="11" t="str">
        <f t="shared" si="55"/>
        <v/>
      </c>
      <c r="K398" s="24"/>
      <c r="L398" s="12"/>
      <c r="M398" s="25">
        <f t="shared" si="56"/>
        <v>0</v>
      </c>
      <c r="N398" s="26"/>
      <c r="O398" s="27"/>
      <c r="P398" s="28"/>
      <c r="Q398" s="35">
        <f t="shared" si="57"/>
        <v>0</v>
      </c>
      <c r="R398" s="36"/>
      <c r="S398" s="37" t="str">
        <f t="shared" si="58"/>
        <v/>
      </c>
      <c r="T398" s="38" t="str">
        <f t="shared" si="59"/>
        <v/>
      </c>
      <c r="U398" s="42"/>
      <c r="V398" s="40"/>
      <c r="W398" s="41">
        <f t="shared" si="60"/>
        <v>0</v>
      </c>
      <c r="X398" s="41">
        <f t="shared" si="61"/>
        <v>0</v>
      </c>
      <c r="Y398" s="41"/>
      <c r="Z398" s="41"/>
      <c r="AA398" s="25">
        <f t="shared" si="62"/>
        <v>0</v>
      </c>
      <c r="AB398" s="45"/>
      <c r="AC398" s="45"/>
      <c r="AD398" s="47"/>
    </row>
    <row r="399" s="2" customFormat="1" spans="1:30">
      <c r="A399" s="8">
        <f t="shared" si="54"/>
        <v>398</v>
      </c>
      <c r="B399" s="49"/>
      <c r="C399" s="18"/>
      <c r="D399" s="18"/>
      <c r="E399" s="14"/>
      <c r="F399" s="10" t="e">
        <f>VLOOKUP(E399,[1]零件成本9.1!$B$2:$D$11324,3,0)</f>
        <v>#N/A</v>
      </c>
      <c r="G399" s="15"/>
      <c r="H399" s="19"/>
      <c r="I399" s="11"/>
      <c r="J399" s="11" t="str">
        <f t="shared" si="55"/>
        <v/>
      </c>
      <c r="K399" s="24"/>
      <c r="L399" s="12"/>
      <c r="M399" s="25">
        <f t="shared" si="56"/>
        <v>0</v>
      </c>
      <c r="N399" s="26"/>
      <c r="O399" s="27"/>
      <c r="P399" s="28"/>
      <c r="Q399" s="35">
        <f t="shared" si="57"/>
        <v>0</v>
      </c>
      <c r="R399" s="36"/>
      <c r="S399" s="37" t="str">
        <f t="shared" si="58"/>
        <v/>
      </c>
      <c r="T399" s="38" t="str">
        <f t="shared" si="59"/>
        <v/>
      </c>
      <c r="U399" s="42"/>
      <c r="V399" s="40"/>
      <c r="W399" s="41">
        <f t="shared" si="60"/>
        <v>0</v>
      </c>
      <c r="X399" s="41">
        <f t="shared" si="61"/>
        <v>0</v>
      </c>
      <c r="Y399" s="41"/>
      <c r="Z399" s="41"/>
      <c r="AA399" s="25">
        <f t="shared" si="62"/>
        <v>0</v>
      </c>
      <c r="AB399" s="45"/>
      <c r="AC399" s="45"/>
      <c r="AD399" s="47"/>
    </row>
    <row r="400" s="2" customFormat="1" spans="1:30">
      <c r="A400" s="8">
        <f t="shared" si="54"/>
        <v>399</v>
      </c>
      <c r="B400" s="49"/>
      <c r="C400" s="18"/>
      <c r="D400" s="18"/>
      <c r="E400" s="14"/>
      <c r="F400" s="10" t="e">
        <f>VLOOKUP(E400,[1]零件成本9.1!$B$2:$D$11324,3,0)</f>
        <v>#N/A</v>
      </c>
      <c r="G400" s="15"/>
      <c r="H400" s="19"/>
      <c r="I400" s="11"/>
      <c r="J400" s="11" t="str">
        <f t="shared" si="55"/>
        <v/>
      </c>
      <c r="K400" s="24"/>
      <c r="L400" s="12"/>
      <c r="M400" s="25">
        <f t="shared" si="56"/>
        <v>0</v>
      </c>
      <c r="N400" s="26"/>
      <c r="O400" s="27"/>
      <c r="P400" s="28"/>
      <c r="Q400" s="35">
        <f t="shared" si="57"/>
        <v>0</v>
      </c>
      <c r="R400" s="36"/>
      <c r="S400" s="37" t="str">
        <f t="shared" si="58"/>
        <v/>
      </c>
      <c r="T400" s="38" t="str">
        <f t="shared" si="59"/>
        <v/>
      </c>
      <c r="U400" s="42"/>
      <c r="V400" s="40"/>
      <c r="W400" s="41">
        <f t="shared" si="60"/>
        <v>0</v>
      </c>
      <c r="X400" s="41">
        <f t="shared" si="61"/>
        <v>0</v>
      </c>
      <c r="Y400" s="41"/>
      <c r="Z400" s="41"/>
      <c r="AA400" s="25">
        <f t="shared" si="62"/>
        <v>0</v>
      </c>
      <c r="AB400" s="45"/>
      <c r="AC400" s="45"/>
      <c r="AD400" s="47"/>
    </row>
    <row r="401" s="2" customFormat="1" spans="1:30">
      <c r="A401" s="8">
        <f t="shared" si="54"/>
        <v>400</v>
      </c>
      <c r="B401" s="49"/>
      <c r="C401" s="18"/>
      <c r="D401" s="18"/>
      <c r="E401" s="14"/>
      <c r="F401" s="10" t="e">
        <f>VLOOKUP(E401,[1]零件成本9.1!$B$2:$D$11324,3,0)</f>
        <v>#N/A</v>
      </c>
      <c r="G401" s="15"/>
      <c r="H401" s="19"/>
      <c r="I401" s="11"/>
      <c r="J401" s="11" t="str">
        <f t="shared" si="55"/>
        <v/>
      </c>
      <c r="K401" s="24"/>
      <c r="L401" s="12"/>
      <c r="M401" s="25">
        <f t="shared" si="56"/>
        <v>0</v>
      </c>
      <c r="N401" s="26"/>
      <c r="O401" s="27"/>
      <c r="P401" s="28"/>
      <c r="Q401" s="35">
        <f t="shared" si="57"/>
        <v>0</v>
      </c>
      <c r="R401" s="36"/>
      <c r="S401" s="37" t="str">
        <f t="shared" si="58"/>
        <v/>
      </c>
      <c r="T401" s="38" t="str">
        <f t="shared" si="59"/>
        <v/>
      </c>
      <c r="U401" s="42"/>
      <c r="V401" s="40"/>
      <c r="W401" s="41">
        <f t="shared" si="60"/>
        <v>0</v>
      </c>
      <c r="X401" s="41">
        <f t="shared" si="61"/>
        <v>0</v>
      </c>
      <c r="Y401" s="41"/>
      <c r="Z401" s="41"/>
      <c r="AA401" s="25">
        <f t="shared" si="62"/>
        <v>0</v>
      </c>
      <c r="AB401" s="45"/>
      <c r="AC401" s="45"/>
      <c r="AD401" s="47"/>
    </row>
    <row r="402" s="2" customFormat="1" spans="1:30">
      <c r="A402" s="8">
        <f t="shared" si="54"/>
        <v>401</v>
      </c>
      <c r="B402" s="49"/>
      <c r="C402" s="18"/>
      <c r="D402" s="18"/>
      <c r="E402" s="14"/>
      <c r="F402" s="10" t="e">
        <f>VLOOKUP(E402,[1]零件成本9.1!$B$2:$D$11324,3,0)</f>
        <v>#N/A</v>
      </c>
      <c r="G402" s="15"/>
      <c r="H402" s="19"/>
      <c r="I402" s="11"/>
      <c r="J402" s="11" t="str">
        <f t="shared" si="55"/>
        <v/>
      </c>
      <c r="K402" s="24"/>
      <c r="L402" s="12"/>
      <c r="M402" s="25">
        <f t="shared" si="56"/>
        <v>0</v>
      </c>
      <c r="N402" s="26"/>
      <c r="O402" s="27"/>
      <c r="P402" s="28"/>
      <c r="Q402" s="35">
        <f t="shared" si="57"/>
        <v>0</v>
      </c>
      <c r="R402" s="36"/>
      <c r="S402" s="37" t="str">
        <f t="shared" si="58"/>
        <v/>
      </c>
      <c r="T402" s="38" t="str">
        <f t="shared" si="59"/>
        <v/>
      </c>
      <c r="U402" s="42"/>
      <c r="V402" s="40"/>
      <c r="W402" s="41">
        <f t="shared" si="60"/>
        <v>0</v>
      </c>
      <c r="X402" s="41">
        <f t="shared" si="61"/>
        <v>0</v>
      </c>
      <c r="Y402" s="41"/>
      <c r="Z402" s="41"/>
      <c r="AA402" s="25">
        <f t="shared" si="62"/>
        <v>0</v>
      </c>
      <c r="AB402" s="45"/>
      <c r="AC402" s="45"/>
      <c r="AD402" s="47"/>
    </row>
    <row r="403" s="2" customFormat="1" ht="20" customHeight="1" spans="1:30">
      <c r="A403" s="8">
        <f t="shared" si="54"/>
        <v>402</v>
      </c>
      <c r="B403" s="9"/>
      <c r="C403" s="10"/>
      <c r="D403" s="10"/>
      <c r="E403" s="12"/>
      <c r="F403" s="10" t="e">
        <f>VLOOKUP(E403,[1]零件成本9.1!$B$2:$D$11324,3,0)</f>
        <v>#N/A</v>
      </c>
      <c r="G403" s="10"/>
      <c r="H403" s="18"/>
      <c r="I403" s="11"/>
      <c r="J403" s="11" t="str">
        <f t="shared" si="55"/>
        <v/>
      </c>
      <c r="K403" s="24"/>
      <c r="L403" s="24"/>
      <c r="M403" s="25">
        <f t="shared" si="56"/>
        <v>0</v>
      </c>
      <c r="N403" s="26"/>
      <c r="O403" s="27"/>
      <c r="P403" s="28"/>
      <c r="Q403" s="35">
        <f t="shared" si="57"/>
        <v>0</v>
      </c>
      <c r="R403" s="36"/>
      <c r="S403" s="37" t="str">
        <f t="shared" si="58"/>
        <v/>
      </c>
      <c r="T403" s="38" t="str">
        <f t="shared" si="59"/>
        <v/>
      </c>
      <c r="U403" s="39"/>
      <c r="V403" s="40"/>
      <c r="W403" s="41">
        <f t="shared" si="60"/>
        <v>0</v>
      </c>
      <c r="X403" s="41">
        <f t="shared" si="61"/>
        <v>0</v>
      </c>
      <c r="Y403" s="41"/>
      <c r="Z403" s="41"/>
      <c r="AA403" s="25">
        <f t="shared" si="62"/>
        <v>0</v>
      </c>
      <c r="AB403" s="45"/>
      <c r="AC403" s="45"/>
      <c r="AD403" s="46"/>
    </row>
    <row r="404" s="2" customFormat="1" spans="1:30">
      <c r="A404" s="8">
        <f t="shared" si="54"/>
        <v>403</v>
      </c>
      <c r="B404" s="9"/>
      <c r="C404" s="10"/>
      <c r="D404" s="10"/>
      <c r="E404" s="14"/>
      <c r="F404" s="10" t="e">
        <f>VLOOKUP(E404,[1]零件成本9.1!$B$2:$D$11324,3,0)</f>
        <v>#N/A</v>
      </c>
      <c r="G404" s="15"/>
      <c r="H404" s="19"/>
      <c r="I404" s="11"/>
      <c r="J404" s="11" t="str">
        <f t="shared" si="55"/>
        <v/>
      </c>
      <c r="K404" s="29"/>
      <c r="L404" s="29"/>
      <c r="M404" s="25">
        <f t="shared" si="56"/>
        <v>0</v>
      </c>
      <c r="N404" s="26"/>
      <c r="O404" s="27"/>
      <c r="P404" s="28"/>
      <c r="Q404" s="35">
        <f t="shared" si="57"/>
        <v>0</v>
      </c>
      <c r="R404" s="36"/>
      <c r="S404" s="37" t="str">
        <f t="shared" si="58"/>
        <v/>
      </c>
      <c r="T404" s="38" t="str">
        <f t="shared" si="59"/>
        <v/>
      </c>
      <c r="U404" s="42"/>
      <c r="V404" s="40"/>
      <c r="W404" s="41">
        <f t="shared" si="60"/>
        <v>0</v>
      </c>
      <c r="X404" s="41">
        <f t="shared" si="61"/>
        <v>0</v>
      </c>
      <c r="Y404" s="41"/>
      <c r="Z404" s="41"/>
      <c r="AA404" s="25">
        <f t="shared" si="62"/>
        <v>0</v>
      </c>
      <c r="AB404" s="45"/>
      <c r="AC404" s="45"/>
      <c r="AD404" s="47"/>
    </row>
    <row r="405" s="2" customFormat="1" spans="1:30">
      <c r="A405" s="8">
        <f t="shared" si="54"/>
        <v>404</v>
      </c>
      <c r="B405" s="9"/>
      <c r="C405" s="10"/>
      <c r="D405" s="10"/>
      <c r="E405" s="14"/>
      <c r="F405" s="10" t="e">
        <f>VLOOKUP(E405,[1]零件成本9.1!$B$2:$D$11324,3,0)</f>
        <v>#N/A</v>
      </c>
      <c r="G405" s="15"/>
      <c r="H405" s="19"/>
      <c r="I405" s="11"/>
      <c r="J405" s="11" t="str">
        <f t="shared" si="55"/>
        <v/>
      </c>
      <c r="K405" s="29"/>
      <c r="L405" s="29"/>
      <c r="M405" s="25">
        <f t="shared" si="56"/>
        <v>0</v>
      </c>
      <c r="N405" s="26"/>
      <c r="O405" s="27"/>
      <c r="P405" s="28"/>
      <c r="Q405" s="35">
        <f t="shared" si="57"/>
        <v>0</v>
      </c>
      <c r="R405" s="36"/>
      <c r="S405" s="37" t="str">
        <f t="shared" si="58"/>
        <v/>
      </c>
      <c r="T405" s="38" t="str">
        <f t="shared" si="59"/>
        <v/>
      </c>
      <c r="U405" s="42"/>
      <c r="V405" s="40"/>
      <c r="W405" s="41">
        <f t="shared" si="60"/>
        <v>0</v>
      </c>
      <c r="X405" s="41">
        <f t="shared" si="61"/>
        <v>0</v>
      </c>
      <c r="Y405" s="41"/>
      <c r="Z405" s="41"/>
      <c r="AA405" s="25">
        <f t="shared" si="62"/>
        <v>0</v>
      </c>
      <c r="AB405" s="45"/>
      <c r="AC405" s="45"/>
      <c r="AD405" s="47"/>
    </row>
    <row r="406" s="2" customFormat="1" spans="1:30">
      <c r="A406" s="8">
        <f t="shared" si="54"/>
        <v>405</v>
      </c>
      <c r="B406" s="9"/>
      <c r="C406" s="10"/>
      <c r="D406" s="10"/>
      <c r="E406" s="14"/>
      <c r="F406" s="10" t="e">
        <f>VLOOKUP(E406,[1]零件成本9.1!$B$2:$D$11324,3,0)</f>
        <v>#N/A</v>
      </c>
      <c r="G406" s="15"/>
      <c r="H406" s="19"/>
      <c r="I406" s="11"/>
      <c r="J406" s="11" t="str">
        <f t="shared" si="55"/>
        <v/>
      </c>
      <c r="K406" s="29"/>
      <c r="L406" s="29"/>
      <c r="M406" s="25">
        <f t="shared" si="56"/>
        <v>0</v>
      </c>
      <c r="N406" s="26"/>
      <c r="O406" s="27"/>
      <c r="P406" s="28"/>
      <c r="Q406" s="35">
        <f t="shared" si="57"/>
        <v>0</v>
      </c>
      <c r="R406" s="36"/>
      <c r="S406" s="37" t="str">
        <f t="shared" si="58"/>
        <v/>
      </c>
      <c r="T406" s="38" t="str">
        <f t="shared" si="59"/>
        <v/>
      </c>
      <c r="U406" s="42"/>
      <c r="V406" s="40"/>
      <c r="W406" s="41">
        <f t="shared" si="60"/>
        <v>0</v>
      </c>
      <c r="X406" s="41">
        <f t="shared" si="61"/>
        <v>0</v>
      </c>
      <c r="Y406" s="41"/>
      <c r="Z406" s="41"/>
      <c r="AA406" s="25">
        <f t="shared" si="62"/>
        <v>0</v>
      </c>
      <c r="AB406" s="45"/>
      <c r="AC406" s="45"/>
      <c r="AD406" s="47"/>
    </row>
    <row r="407" s="2" customFormat="1" spans="1:30">
      <c r="A407" s="8">
        <f t="shared" si="54"/>
        <v>406</v>
      </c>
      <c r="B407" s="9"/>
      <c r="C407" s="10"/>
      <c r="D407" s="10"/>
      <c r="E407" s="14"/>
      <c r="F407" s="10" t="e">
        <f>VLOOKUP(E407,[1]零件成本9.1!$B$2:$D$11324,3,0)</f>
        <v>#N/A</v>
      </c>
      <c r="G407" s="15"/>
      <c r="H407" s="19"/>
      <c r="I407" s="11"/>
      <c r="J407" s="11" t="str">
        <f t="shared" si="55"/>
        <v/>
      </c>
      <c r="K407" s="29"/>
      <c r="L407" s="29"/>
      <c r="M407" s="25">
        <f t="shared" si="56"/>
        <v>0</v>
      </c>
      <c r="N407" s="26"/>
      <c r="O407" s="27"/>
      <c r="P407" s="28"/>
      <c r="Q407" s="35">
        <f t="shared" si="57"/>
        <v>0</v>
      </c>
      <c r="R407" s="36"/>
      <c r="S407" s="37" t="str">
        <f t="shared" si="58"/>
        <v/>
      </c>
      <c r="T407" s="38" t="str">
        <f t="shared" si="59"/>
        <v/>
      </c>
      <c r="U407" s="42"/>
      <c r="V407" s="40"/>
      <c r="W407" s="41">
        <f t="shared" si="60"/>
        <v>0</v>
      </c>
      <c r="X407" s="41">
        <f t="shared" si="61"/>
        <v>0</v>
      </c>
      <c r="Y407" s="41"/>
      <c r="Z407" s="41"/>
      <c r="AA407" s="25">
        <f t="shared" si="62"/>
        <v>0</v>
      </c>
      <c r="AB407" s="45"/>
      <c r="AC407" s="45"/>
      <c r="AD407" s="47"/>
    </row>
    <row r="408" s="2" customFormat="1" spans="1:30">
      <c r="A408" s="8">
        <f t="shared" si="54"/>
        <v>407</v>
      </c>
      <c r="B408" s="9"/>
      <c r="C408" s="10"/>
      <c r="D408" s="10"/>
      <c r="E408" s="14"/>
      <c r="F408" s="10" t="e">
        <f>VLOOKUP(E408,[1]零件成本9.1!$B$2:$D$11324,3,0)</f>
        <v>#N/A</v>
      </c>
      <c r="G408" s="15"/>
      <c r="H408" s="19"/>
      <c r="I408" s="11"/>
      <c r="J408" s="11" t="str">
        <f t="shared" si="55"/>
        <v/>
      </c>
      <c r="K408" s="29"/>
      <c r="L408" s="29"/>
      <c r="M408" s="25">
        <f t="shared" si="56"/>
        <v>0</v>
      </c>
      <c r="N408" s="26"/>
      <c r="O408" s="27"/>
      <c r="P408" s="28"/>
      <c r="Q408" s="35">
        <f t="shared" si="57"/>
        <v>0</v>
      </c>
      <c r="R408" s="36"/>
      <c r="S408" s="37" t="str">
        <f t="shared" si="58"/>
        <v/>
      </c>
      <c r="T408" s="38" t="str">
        <f t="shared" si="59"/>
        <v/>
      </c>
      <c r="U408" s="42"/>
      <c r="V408" s="40"/>
      <c r="W408" s="41">
        <f t="shared" si="60"/>
        <v>0</v>
      </c>
      <c r="X408" s="41">
        <f t="shared" si="61"/>
        <v>0</v>
      </c>
      <c r="Y408" s="41"/>
      <c r="Z408" s="41"/>
      <c r="AA408" s="25">
        <f t="shared" si="62"/>
        <v>0</v>
      </c>
      <c r="AB408" s="45"/>
      <c r="AC408" s="45"/>
      <c r="AD408" s="47"/>
    </row>
    <row r="409" s="2" customFormat="1" spans="1:30">
      <c r="A409" s="8">
        <f t="shared" si="54"/>
        <v>408</v>
      </c>
      <c r="B409" s="9"/>
      <c r="C409" s="10"/>
      <c r="D409" s="10"/>
      <c r="E409" s="14"/>
      <c r="F409" s="10" t="e">
        <f>VLOOKUP(E409,[1]零件成本9.1!$B$2:$D$11324,3,0)</f>
        <v>#N/A</v>
      </c>
      <c r="G409" s="15"/>
      <c r="H409" s="19"/>
      <c r="I409" s="11"/>
      <c r="J409" s="11" t="str">
        <f t="shared" si="55"/>
        <v/>
      </c>
      <c r="K409" s="29"/>
      <c r="L409" s="29"/>
      <c r="M409" s="25">
        <f t="shared" si="56"/>
        <v>0</v>
      </c>
      <c r="N409" s="26"/>
      <c r="O409" s="27"/>
      <c r="P409" s="28"/>
      <c r="Q409" s="35">
        <f t="shared" si="57"/>
        <v>0</v>
      </c>
      <c r="R409" s="36"/>
      <c r="S409" s="37" t="str">
        <f t="shared" si="58"/>
        <v/>
      </c>
      <c r="T409" s="38" t="str">
        <f t="shared" si="59"/>
        <v/>
      </c>
      <c r="U409" s="42"/>
      <c r="V409" s="40"/>
      <c r="W409" s="41">
        <f t="shared" si="60"/>
        <v>0</v>
      </c>
      <c r="X409" s="41">
        <f t="shared" si="61"/>
        <v>0</v>
      </c>
      <c r="Y409" s="41"/>
      <c r="Z409" s="41"/>
      <c r="AA409" s="25">
        <f t="shared" si="62"/>
        <v>0</v>
      </c>
      <c r="AB409" s="45"/>
      <c r="AC409" s="45"/>
      <c r="AD409" s="47"/>
    </row>
    <row r="410" s="2" customFormat="1" spans="1:30">
      <c r="A410" s="8">
        <f t="shared" si="54"/>
        <v>409</v>
      </c>
      <c r="B410" s="9"/>
      <c r="C410" s="10"/>
      <c r="D410" s="10"/>
      <c r="E410" s="14"/>
      <c r="F410" s="10" t="e">
        <f>VLOOKUP(E410,[1]零件成本9.1!$B$2:$D$11324,3,0)</f>
        <v>#N/A</v>
      </c>
      <c r="G410" s="15"/>
      <c r="H410" s="19"/>
      <c r="I410" s="11"/>
      <c r="J410" s="11" t="str">
        <f t="shared" si="55"/>
        <v/>
      </c>
      <c r="K410" s="29"/>
      <c r="L410" s="29"/>
      <c r="M410" s="25">
        <f t="shared" si="56"/>
        <v>0</v>
      </c>
      <c r="N410" s="26"/>
      <c r="O410" s="27"/>
      <c r="P410" s="28"/>
      <c r="Q410" s="35">
        <f t="shared" si="57"/>
        <v>0</v>
      </c>
      <c r="R410" s="36"/>
      <c r="S410" s="37" t="str">
        <f t="shared" si="58"/>
        <v/>
      </c>
      <c r="T410" s="38" t="str">
        <f t="shared" si="59"/>
        <v/>
      </c>
      <c r="U410" s="42"/>
      <c r="V410" s="40"/>
      <c r="W410" s="41">
        <f t="shared" si="60"/>
        <v>0</v>
      </c>
      <c r="X410" s="41">
        <f t="shared" si="61"/>
        <v>0</v>
      </c>
      <c r="Y410" s="41"/>
      <c r="Z410" s="41"/>
      <c r="AA410" s="25">
        <f t="shared" si="62"/>
        <v>0</v>
      </c>
      <c r="AB410" s="45"/>
      <c r="AC410" s="45"/>
      <c r="AD410" s="47"/>
    </row>
    <row r="411" s="2" customFormat="1" spans="1:30">
      <c r="A411" s="8">
        <f t="shared" si="54"/>
        <v>410</v>
      </c>
      <c r="B411" s="9"/>
      <c r="C411" s="10"/>
      <c r="D411" s="10"/>
      <c r="E411" s="14"/>
      <c r="F411" s="10" t="e">
        <f>VLOOKUP(E411,[1]零件成本9.1!$B$2:$D$11324,3,0)</f>
        <v>#N/A</v>
      </c>
      <c r="G411" s="15"/>
      <c r="H411" s="19"/>
      <c r="I411" s="11"/>
      <c r="J411" s="11" t="str">
        <f t="shared" si="55"/>
        <v/>
      </c>
      <c r="K411" s="29"/>
      <c r="L411" s="29"/>
      <c r="M411" s="25">
        <f t="shared" si="56"/>
        <v>0</v>
      </c>
      <c r="N411" s="26"/>
      <c r="O411" s="27"/>
      <c r="P411" s="28"/>
      <c r="Q411" s="35">
        <f t="shared" si="57"/>
        <v>0</v>
      </c>
      <c r="R411" s="36"/>
      <c r="S411" s="37" t="str">
        <f t="shared" si="58"/>
        <v/>
      </c>
      <c r="T411" s="38" t="str">
        <f t="shared" si="59"/>
        <v/>
      </c>
      <c r="U411" s="42"/>
      <c r="V411" s="40"/>
      <c r="W411" s="41">
        <f t="shared" si="60"/>
        <v>0</v>
      </c>
      <c r="X411" s="41">
        <f t="shared" si="61"/>
        <v>0</v>
      </c>
      <c r="Y411" s="41"/>
      <c r="Z411" s="41"/>
      <c r="AA411" s="25">
        <f t="shared" si="62"/>
        <v>0</v>
      </c>
      <c r="AB411" s="45"/>
      <c r="AC411" s="45"/>
      <c r="AD411" s="47"/>
    </row>
    <row r="412" s="2" customFormat="1" ht="17" customHeight="1" spans="1:30">
      <c r="A412" s="8">
        <f t="shared" si="54"/>
        <v>411</v>
      </c>
      <c r="B412" s="9"/>
      <c r="C412" s="10"/>
      <c r="D412" s="10"/>
      <c r="E412" s="14"/>
      <c r="F412" s="10" t="e">
        <f>VLOOKUP(E412,[1]零件成本9.1!$B$2:$D$11324,3,0)</f>
        <v>#N/A</v>
      </c>
      <c r="G412" s="15"/>
      <c r="H412" s="19"/>
      <c r="I412" s="11"/>
      <c r="J412" s="11" t="str">
        <f t="shared" si="55"/>
        <v/>
      </c>
      <c r="K412" s="29"/>
      <c r="L412" s="29"/>
      <c r="M412" s="25">
        <f t="shared" si="56"/>
        <v>0</v>
      </c>
      <c r="N412" s="26"/>
      <c r="O412" s="27"/>
      <c r="P412" s="28"/>
      <c r="Q412" s="35">
        <f t="shared" si="57"/>
        <v>0</v>
      </c>
      <c r="R412" s="36"/>
      <c r="S412" s="37" t="str">
        <f t="shared" si="58"/>
        <v/>
      </c>
      <c r="T412" s="38" t="str">
        <f t="shared" si="59"/>
        <v/>
      </c>
      <c r="U412" s="42"/>
      <c r="V412" s="40"/>
      <c r="W412" s="41">
        <f t="shared" si="60"/>
        <v>0</v>
      </c>
      <c r="X412" s="41">
        <f t="shared" si="61"/>
        <v>0</v>
      </c>
      <c r="Y412" s="41"/>
      <c r="Z412" s="41"/>
      <c r="AA412" s="25">
        <f t="shared" si="62"/>
        <v>0</v>
      </c>
      <c r="AB412" s="45"/>
      <c r="AC412" s="45"/>
      <c r="AD412" s="47"/>
    </row>
    <row r="413" s="2" customFormat="1" ht="17" customHeight="1" spans="1:30">
      <c r="A413" s="8">
        <f t="shared" si="54"/>
        <v>412</v>
      </c>
      <c r="B413" s="9"/>
      <c r="C413" s="10"/>
      <c r="D413" s="10"/>
      <c r="E413" s="14"/>
      <c r="F413" s="10" t="e">
        <f>VLOOKUP(E413,[1]零件成本9.1!$B$2:$D$11324,3,0)</f>
        <v>#N/A</v>
      </c>
      <c r="G413" s="15"/>
      <c r="H413" s="19"/>
      <c r="I413" s="11"/>
      <c r="J413" s="11" t="str">
        <f t="shared" si="55"/>
        <v/>
      </c>
      <c r="K413" s="29"/>
      <c r="L413" s="29"/>
      <c r="M413" s="25">
        <f t="shared" si="56"/>
        <v>0</v>
      </c>
      <c r="N413" s="26"/>
      <c r="O413" s="27"/>
      <c r="P413" s="28"/>
      <c r="Q413" s="35">
        <f t="shared" si="57"/>
        <v>0</v>
      </c>
      <c r="R413" s="36"/>
      <c r="S413" s="37" t="str">
        <f t="shared" si="58"/>
        <v/>
      </c>
      <c r="T413" s="38" t="str">
        <f t="shared" si="59"/>
        <v/>
      </c>
      <c r="U413" s="42"/>
      <c r="V413" s="40"/>
      <c r="W413" s="41">
        <f t="shared" si="60"/>
        <v>0</v>
      </c>
      <c r="X413" s="41">
        <f t="shared" si="61"/>
        <v>0</v>
      </c>
      <c r="Y413" s="41"/>
      <c r="Z413" s="41"/>
      <c r="AA413" s="25">
        <f t="shared" si="62"/>
        <v>0</v>
      </c>
      <c r="AB413" s="45"/>
      <c r="AC413" s="45"/>
      <c r="AD413" s="47"/>
    </row>
    <row r="414" s="2" customFormat="1" ht="17" customHeight="1" spans="1:30">
      <c r="A414" s="8">
        <f t="shared" si="54"/>
        <v>413</v>
      </c>
      <c r="B414" s="9"/>
      <c r="C414" s="10"/>
      <c r="D414" s="10"/>
      <c r="E414" s="14"/>
      <c r="F414" s="10" t="e">
        <f>VLOOKUP(E414,[1]零件成本9.1!$B$2:$D$11324,3,0)</f>
        <v>#N/A</v>
      </c>
      <c r="G414" s="15"/>
      <c r="H414" s="19"/>
      <c r="I414" s="11"/>
      <c r="J414" s="11" t="str">
        <f t="shared" si="55"/>
        <v/>
      </c>
      <c r="K414" s="29"/>
      <c r="L414" s="29"/>
      <c r="M414" s="25">
        <f t="shared" si="56"/>
        <v>0</v>
      </c>
      <c r="N414" s="26"/>
      <c r="O414" s="27"/>
      <c r="P414" s="28"/>
      <c r="Q414" s="35">
        <f t="shared" si="57"/>
        <v>0</v>
      </c>
      <c r="R414" s="36"/>
      <c r="S414" s="37" t="str">
        <f t="shared" si="58"/>
        <v/>
      </c>
      <c r="T414" s="38" t="str">
        <f t="shared" si="59"/>
        <v/>
      </c>
      <c r="U414" s="42"/>
      <c r="V414" s="40"/>
      <c r="W414" s="41">
        <f t="shared" si="60"/>
        <v>0</v>
      </c>
      <c r="X414" s="41">
        <f t="shared" si="61"/>
        <v>0</v>
      </c>
      <c r="Y414" s="41"/>
      <c r="Z414" s="41"/>
      <c r="AA414" s="25">
        <f t="shared" si="62"/>
        <v>0</v>
      </c>
      <c r="AB414" s="45"/>
      <c r="AC414" s="45"/>
      <c r="AD414" s="47"/>
    </row>
    <row r="415" s="2" customFormat="1" spans="1:30">
      <c r="A415" s="8">
        <f t="shared" si="54"/>
        <v>414</v>
      </c>
      <c r="B415" s="9"/>
      <c r="C415" s="10"/>
      <c r="D415" s="10"/>
      <c r="E415" s="14"/>
      <c r="F415" s="10" t="e">
        <f>VLOOKUP(E415,[1]零件成本9.1!$B$2:$D$11324,3,0)</f>
        <v>#N/A</v>
      </c>
      <c r="G415" s="15"/>
      <c r="H415" s="19"/>
      <c r="I415" s="11"/>
      <c r="J415" s="11" t="str">
        <f t="shared" si="55"/>
        <v/>
      </c>
      <c r="K415" s="29"/>
      <c r="L415" s="29"/>
      <c r="M415" s="25">
        <f t="shared" si="56"/>
        <v>0</v>
      </c>
      <c r="N415" s="26"/>
      <c r="O415" s="27"/>
      <c r="P415" s="28"/>
      <c r="Q415" s="35">
        <f t="shared" si="57"/>
        <v>0</v>
      </c>
      <c r="R415" s="36"/>
      <c r="S415" s="37" t="str">
        <f t="shared" si="58"/>
        <v/>
      </c>
      <c r="T415" s="38" t="str">
        <f t="shared" si="59"/>
        <v/>
      </c>
      <c r="U415" s="42"/>
      <c r="V415" s="40"/>
      <c r="W415" s="41">
        <f t="shared" si="60"/>
        <v>0</v>
      </c>
      <c r="X415" s="41">
        <f t="shared" si="61"/>
        <v>0</v>
      </c>
      <c r="Y415" s="41"/>
      <c r="Z415" s="41"/>
      <c r="AA415" s="25">
        <f t="shared" si="62"/>
        <v>0</v>
      </c>
      <c r="AB415" s="45"/>
      <c r="AC415" s="45"/>
      <c r="AD415" s="47"/>
    </row>
    <row r="416" s="2" customFormat="1" spans="1:30">
      <c r="A416" s="8">
        <f t="shared" si="54"/>
        <v>415</v>
      </c>
      <c r="B416" s="9"/>
      <c r="C416" s="10"/>
      <c r="D416" s="10"/>
      <c r="E416" s="14"/>
      <c r="F416" s="10" t="e">
        <f>VLOOKUP(E416,[1]零件成本9.1!$B$2:$D$11324,3,0)</f>
        <v>#N/A</v>
      </c>
      <c r="G416" s="15"/>
      <c r="H416" s="19"/>
      <c r="I416" s="11"/>
      <c r="J416" s="11" t="str">
        <f t="shared" si="55"/>
        <v/>
      </c>
      <c r="K416" s="29"/>
      <c r="L416" s="29"/>
      <c r="M416" s="25">
        <f t="shared" si="56"/>
        <v>0</v>
      </c>
      <c r="N416" s="26"/>
      <c r="O416" s="27"/>
      <c r="P416" s="28"/>
      <c r="Q416" s="35">
        <f t="shared" si="57"/>
        <v>0</v>
      </c>
      <c r="R416" s="36"/>
      <c r="S416" s="37" t="str">
        <f t="shared" si="58"/>
        <v/>
      </c>
      <c r="T416" s="38" t="str">
        <f t="shared" si="59"/>
        <v/>
      </c>
      <c r="U416" s="42"/>
      <c r="V416" s="40"/>
      <c r="W416" s="41">
        <f t="shared" si="60"/>
        <v>0</v>
      </c>
      <c r="X416" s="41">
        <f t="shared" si="61"/>
        <v>0</v>
      </c>
      <c r="Y416" s="41"/>
      <c r="Z416" s="41"/>
      <c r="AA416" s="25">
        <f t="shared" si="62"/>
        <v>0</v>
      </c>
      <c r="AB416" s="45"/>
      <c r="AC416" s="45"/>
      <c r="AD416" s="47"/>
    </row>
    <row r="417" s="2" customFormat="1" spans="1:30">
      <c r="A417" s="8">
        <f t="shared" si="54"/>
        <v>416</v>
      </c>
      <c r="B417" s="9"/>
      <c r="C417" s="10"/>
      <c r="D417" s="10"/>
      <c r="E417" s="14"/>
      <c r="F417" s="10" t="e">
        <f>VLOOKUP(E417,[1]零件成本9.1!$B$2:$D$11324,3,0)</f>
        <v>#N/A</v>
      </c>
      <c r="G417" s="15"/>
      <c r="H417" s="19"/>
      <c r="I417" s="11"/>
      <c r="J417" s="11" t="str">
        <f t="shared" si="55"/>
        <v/>
      </c>
      <c r="K417" s="29"/>
      <c r="L417" s="29"/>
      <c r="M417" s="25">
        <f t="shared" si="56"/>
        <v>0</v>
      </c>
      <c r="N417" s="26"/>
      <c r="O417" s="27"/>
      <c r="P417" s="28"/>
      <c r="Q417" s="35">
        <f t="shared" si="57"/>
        <v>0</v>
      </c>
      <c r="R417" s="36"/>
      <c r="S417" s="37" t="str">
        <f t="shared" si="58"/>
        <v/>
      </c>
      <c r="T417" s="38" t="str">
        <f t="shared" si="59"/>
        <v/>
      </c>
      <c r="U417" s="42"/>
      <c r="V417" s="40"/>
      <c r="W417" s="41">
        <f t="shared" si="60"/>
        <v>0</v>
      </c>
      <c r="X417" s="41">
        <f t="shared" si="61"/>
        <v>0</v>
      </c>
      <c r="Y417" s="41"/>
      <c r="Z417" s="41"/>
      <c r="AA417" s="25">
        <f t="shared" si="62"/>
        <v>0</v>
      </c>
      <c r="AB417" s="45"/>
      <c r="AC417" s="45"/>
      <c r="AD417" s="47"/>
    </row>
    <row r="418" s="2" customFormat="1" spans="1:30">
      <c r="A418" s="8">
        <f t="shared" si="54"/>
        <v>417</v>
      </c>
      <c r="B418" s="9"/>
      <c r="C418" s="10"/>
      <c r="D418" s="10"/>
      <c r="E418" s="14"/>
      <c r="F418" s="10" t="e">
        <f>VLOOKUP(E418,[1]零件成本9.1!$B$2:$D$11324,3,0)</f>
        <v>#N/A</v>
      </c>
      <c r="G418" s="15"/>
      <c r="H418" s="19"/>
      <c r="I418" s="11"/>
      <c r="J418" s="11" t="str">
        <f t="shared" si="55"/>
        <v/>
      </c>
      <c r="K418" s="29"/>
      <c r="L418" s="29"/>
      <c r="M418" s="25">
        <f t="shared" si="56"/>
        <v>0</v>
      </c>
      <c r="N418" s="26"/>
      <c r="O418" s="27"/>
      <c r="P418" s="28"/>
      <c r="Q418" s="35">
        <f t="shared" si="57"/>
        <v>0</v>
      </c>
      <c r="R418" s="36"/>
      <c r="S418" s="37" t="str">
        <f t="shared" si="58"/>
        <v/>
      </c>
      <c r="T418" s="38" t="str">
        <f t="shared" si="59"/>
        <v/>
      </c>
      <c r="U418" s="42"/>
      <c r="V418" s="40"/>
      <c r="W418" s="41">
        <f t="shared" si="60"/>
        <v>0</v>
      </c>
      <c r="X418" s="41">
        <f t="shared" si="61"/>
        <v>0</v>
      </c>
      <c r="Y418" s="41"/>
      <c r="Z418" s="41"/>
      <c r="AA418" s="25">
        <f t="shared" si="62"/>
        <v>0</v>
      </c>
      <c r="AB418" s="45"/>
      <c r="AC418" s="45"/>
      <c r="AD418" s="47"/>
    </row>
    <row r="419" s="2" customFormat="1" spans="1:30">
      <c r="A419" s="8">
        <f t="shared" si="54"/>
        <v>418</v>
      </c>
      <c r="B419" s="9"/>
      <c r="C419" s="10"/>
      <c r="D419" s="10"/>
      <c r="E419" s="14"/>
      <c r="F419" s="10" t="e">
        <f>VLOOKUP(E419,[1]零件成本9.1!$B$2:$D$11324,3,0)</f>
        <v>#N/A</v>
      </c>
      <c r="G419" s="15"/>
      <c r="H419" s="19"/>
      <c r="I419" s="11"/>
      <c r="J419" s="11" t="str">
        <f t="shared" si="55"/>
        <v/>
      </c>
      <c r="K419" s="29"/>
      <c r="L419" s="29"/>
      <c r="M419" s="25">
        <f t="shared" si="56"/>
        <v>0</v>
      </c>
      <c r="N419" s="26"/>
      <c r="O419" s="27"/>
      <c r="P419" s="28"/>
      <c r="Q419" s="35">
        <f t="shared" si="57"/>
        <v>0</v>
      </c>
      <c r="R419" s="36"/>
      <c r="S419" s="37" t="str">
        <f t="shared" si="58"/>
        <v/>
      </c>
      <c r="T419" s="38" t="str">
        <f t="shared" si="59"/>
        <v/>
      </c>
      <c r="U419" s="42"/>
      <c r="V419" s="40"/>
      <c r="W419" s="41">
        <f t="shared" si="60"/>
        <v>0</v>
      </c>
      <c r="X419" s="41">
        <f t="shared" si="61"/>
        <v>0</v>
      </c>
      <c r="Y419" s="41"/>
      <c r="Z419" s="41"/>
      <c r="AA419" s="25">
        <f t="shared" si="62"/>
        <v>0</v>
      </c>
      <c r="AB419" s="45"/>
      <c r="AC419" s="45"/>
      <c r="AD419" s="47"/>
    </row>
    <row r="420" s="2" customFormat="1" spans="1:30">
      <c r="A420" s="8">
        <f t="shared" si="54"/>
        <v>419</v>
      </c>
      <c r="B420" s="9"/>
      <c r="C420" s="10"/>
      <c r="D420" s="10"/>
      <c r="E420" s="14"/>
      <c r="F420" s="10" t="e">
        <f>VLOOKUP(E420,[1]零件成本9.1!$B$2:$D$11324,3,0)</f>
        <v>#N/A</v>
      </c>
      <c r="G420" s="15"/>
      <c r="H420" s="19"/>
      <c r="I420" s="11"/>
      <c r="J420" s="11" t="str">
        <f t="shared" si="55"/>
        <v/>
      </c>
      <c r="K420" s="29"/>
      <c r="L420" s="29"/>
      <c r="M420" s="25">
        <f t="shared" si="56"/>
        <v>0</v>
      </c>
      <c r="N420" s="26"/>
      <c r="O420" s="27"/>
      <c r="P420" s="28"/>
      <c r="Q420" s="35">
        <f t="shared" si="57"/>
        <v>0</v>
      </c>
      <c r="R420" s="36"/>
      <c r="S420" s="37" t="str">
        <f t="shared" si="58"/>
        <v/>
      </c>
      <c r="T420" s="38" t="str">
        <f t="shared" si="59"/>
        <v/>
      </c>
      <c r="U420" s="42"/>
      <c r="V420" s="40"/>
      <c r="W420" s="41">
        <f t="shared" si="60"/>
        <v>0</v>
      </c>
      <c r="X420" s="41">
        <f t="shared" si="61"/>
        <v>0</v>
      </c>
      <c r="Y420" s="41"/>
      <c r="Z420" s="41"/>
      <c r="AA420" s="25">
        <f t="shared" si="62"/>
        <v>0</v>
      </c>
      <c r="AB420" s="45"/>
      <c r="AC420" s="45"/>
      <c r="AD420" s="47"/>
    </row>
    <row r="421" s="2" customFormat="1" spans="1:30">
      <c r="A421" s="8">
        <f t="shared" si="54"/>
        <v>420</v>
      </c>
      <c r="B421" s="9"/>
      <c r="C421" s="10"/>
      <c r="D421" s="10"/>
      <c r="E421" s="14"/>
      <c r="F421" s="10" t="e">
        <f>VLOOKUP(E421,[1]零件成本9.1!$B$2:$D$11324,3,0)</f>
        <v>#N/A</v>
      </c>
      <c r="G421" s="15"/>
      <c r="H421" s="19"/>
      <c r="I421" s="11"/>
      <c r="J421" s="11" t="str">
        <f t="shared" si="55"/>
        <v/>
      </c>
      <c r="K421" s="29"/>
      <c r="L421" s="29"/>
      <c r="M421" s="25">
        <f t="shared" si="56"/>
        <v>0</v>
      </c>
      <c r="N421" s="26"/>
      <c r="O421" s="27"/>
      <c r="P421" s="28"/>
      <c r="Q421" s="35">
        <f t="shared" si="57"/>
        <v>0</v>
      </c>
      <c r="R421" s="36"/>
      <c r="S421" s="37" t="str">
        <f t="shared" si="58"/>
        <v/>
      </c>
      <c r="T421" s="38" t="str">
        <f t="shared" si="59"/>
        <v/>
      </c>
      <c r="U421" s="42"/>
      <c r="V421" s="40"/>
      <c r="W421" s="41">
        <f t="shared" si="60"/>
        <v>0</v>
      </c>
      <c r="X421" s="41">
        <f t="shared" si="61"/>
        <v>0</v>
      </c>
      <c r="Y421" s="41"/>
      <c r="Z421" s="41"/>
      <c r="AA421" s="25">
        <f t="shared" si="62"/>
        <v>0</v>
      </c>
      <c r="AB421" s="45"/>
      <c r="AC421" s="45"/>
      <c r="AD421" s="47"/>
    </row>
    <row r="422" s="2" customFormat="1" spans="1:30">
      <c r="A422" s="8">
        <f t="shared" si="54"/>
        <v>421</v>
      </c>
      <c r="B422" s="9"/>
      <c r="C422" s="10"/>
      <c r="D422" s="10"/>
      <c r="E422" s="14"/>
      <c r="F422" s="10" t="e">
        <f>VLOOKUP(E422,[1]零件成本9.1!$B$2:$D$11324,3,0)</f>
        <v>#N/A</v>
      </c>
      <c r="G422" s="15"/>
      <c r="H422" s="19"/>
      <c r="I422" s="11"/>
      <c r="J422" s="11" t="str">
        <f t="shared" si="55"/>
        <v/>
      </c>
      <c r="K422" s="29"/>
      <c r="L422" s="29"/>
      <c r="M422" s="25">
        <f t="shared" si="56"/>
        <v>0</v>
      </c>
      <c r="N422" s="26"/>
      <c r="O422" s="27"/>
      <c r="P422" s="28"/>
      <c r="Q422" s="35">
        <f t="shared" si="57"/>
        <v>0</v>
      </c>
      <c r="R422" s="36"/>
      <c r="S422" s="37" t="str">
        <f t="shared" si="58"/>
        <v/>
      </c>
      <c r="T422" s="38" t="str">
        <f t="shared" si="59"/>
        <v/>
      </c>
      <c r="U422" s="42"/>
      <c r="V422" s="40"/>
      <c r="W422" s="41">
        <f t="shared" si="60"/>
        <v>0</v>
      </c>
      <c r="X422" s="41">
        <f t="shared" si="61"/>
        <v>0</v>
      </c>
      <c r="Y422" s="41"/>
      <c r="Z422" s="41"/>
      <c r="AA422" s="25">
        <f t="shared" si="62"/>
        <v>0</v>
      </c>
      <c r="AB422" s="45"/>
      <c r="AC422" s="45"/>
      <c r="AD422" s="47"/>
    </row>
    <row r="423" s="2" customFormat="1" spans="1:30">
      <c r="A423" s="8">
        <f t="shared" si="54"/>
        <v>422</v>
      </c>
      <c r="B423" s="9"/>
      <c r="C423" s="10"/>
      <c r="D423" s="10"/>
      <c r="E423" s="14"/>
      <c r="F423" s="10" t="e">
        <f>VLOOKUP(E423,[1]零件成本9.1!$B$2:$D$11324,3,0)</f>
        <v>#N/A</v>
      </c>
      <c r="G423" s="15"/>
      <c r="H423" s="19"/>
      <c r="I423" s="11"/>
      <c r="J423" s="11" t="str">
        <f t="shared" si="55"/>
        <v/>
      </c>
      <c r="K423" s="29"/>
      <c r="L423" s="29"/>
      <c r="M423" s="25">
        <f t="shared" si="56"/>
        <v>0</v>
      </c>
      <c r="N423" s="26"/>
      <c r="O423" s="27"/>
      <c r="P423" s="28"/>
      <c r="Q423" s="35">
        <f t="shared" si="57"/>
        <v>0</v>
      </c>
      <c r="R423" s="36"/>
      <c r="S423" s="37" t="str">
        <f t="shared" si="58"/>
        <v/>
      </c>
      <c r="T423" s="38" t="str">
        <f t="shared" si="59"/>
        <v/>
      </c>
      <c r="U423" s="42"/>
      <c r="V423" s="40"/>
      <c r="W423" s="41">
        <f t="shared" si="60"/>
        <v>0</v>
      </c>
      <c r="X423" s="41">
        <f t="shared" si="61"/>
        <v>0</v>
      </c>
      <c r="Y423" s="41"/>
      <c r="Z423" s="41"/>
      <c r="AA423" s="25">
        <f t="shared" si="62"/>
        <v>0</v>
      </c>
      <c r="AB423" s="45"/>
      <c r="AC423" s="45"/>
      <c r="AD423" s="47"/>
    </row>
    <row r="424" s="2" customFormat="1" spans="1:30">
      <c r="A424" s="8">
        <f t="shared" si="54"/>
        <v>423</v>
      </c>
      <c r="B424" s="9"/>
      <c r="C424" s="10"/>
      <c r="D424" s="10"/>
      <c r="E424" s="14"/>
      <c r="F424" s="10" t="e">
        <f>VLOOKUP(E424,[1]零件成本9.1!$B$2:$D$11324,3,0)</f>
        <v>#N/A</v>
      </c>
      <c r="G424" s="15"/>
      <c r="H424" s="19"/>
      <c r="I424" s="11"/>
      <c r="J424" s="11" t="str">
        <f t="shared" si="55"/>
        <v/>
      </c>
      <c r="K424" s="29"/>
      <c r="L424" s="29"/>
      <c r="M424" s="25">
        <f t="shared" si="56"/>
        <v>0</v>
      </c>
      <c r="N424" s="26"/>
      <c r="O424" s="27"/>
      <c r="P424" s="28"/>
      <c r="Q424" s="35">
        <f t="shared" si="57"/>
        <v>0</v>
      </c>
      <c r="R424" s="36"/>
      <c r="S424" s="37" t="str">
        <f t="shared" si="58"/>
        <v/>
      </c>
      <c r="T424" s="38" t="str">
        <f t="shared" si="59"/>
        <v/>
      </c>
      <c r="U424" s="42"/>
      <c r="V424" s="40"/>
      <c r="W424" s="41">
        <f t="shared" si="60"/>
        <v>0</v>
      </c>
      <c r="X424" s="41">
        <f t="shared" si="61"/>
        <v>0</v>
      </c>
      <c r="Y424" s="41"/>
      <c r="Z424" s="41"/>
      <c r="AA424" s="25">
        <f t="shared" si="62"/>
        <v>0</v>
      </c>
      <c r="AB424" s="45"/>
      <c r="AC424" s="45"/>
      <c r="AD424" s="47"/>
    </row>
    <row r="425" s="2" customFormat="1" spans="1:30">
      <c r="A425" s="8">
        <f t="shared" si="54"/>
        <v>424</v>
      </c>
      <c r="B425" s="9"/>
      <c r="C425" s="10"/>
      <c r="D425" s="10"/>
      <c r="E425" s="14"/>
      <c r="F425" s="10" t="e">
        <f>VLOOKUP(E425,[1]零件成本9.1!$B$2:$D$11324,3,0)</f>
        <v>#N/A</v>
      </c>
      <c r="G425" s="15"/>
      <c r="H425" s="19"/>
      <c r="I425" s="11"/>
      <c r="J425" s="11" t="str">
        <f t="shared" si="55"/>
        <v/>
      </c>
      <c r="K425" s="29"/>
      <c r="L425" s="29"/>
      <c r="M425" s="25">
        <f t="shared" si="56"/>
        <v>0</v>
      </c>
      <c r="N425" s="26"/>
      <c r="O425" s="27"/>
      <c r="P425" s="28"/>
      <c r="Q425" s="35">
        <f t="shared" si="57"/>
        <v>0</v>
      </c>
      <c r="R425" s="36"/>
      <c r="S425" s="37" t="str">
        <f t="shared" si="58"/>
        <v/>
      </c>
      <c r="T425" s="38" t="str">
        <f t="shared" si="59"/>
        <v/>
      </c>
      <c r="U425" s="42"/>
      <c r="V425" s="40"/>
      <c r="W425" s="41">
        <f t="shared" si="60"/>
        <v>0</v>
      </c>
      <c r="X425" s="41">
        <f t="shared" si="61"/>
        <v>0</v>
      </c>
      <c r="Y425" s="41"/>
      <c r="Z425" s="41"/>
      <c r="AA425" s="25">
        <f t="shared" si="62"/>
        <v>0</v>
      </c>
      <c r="AB425" s="45"/>
      <c r="AC425" s="45"/>
      <c r="AD425" s="47"/>
    </row>
    <row r="426" s="2" customFormat="1" spans="1:30">
      <c r="A426" s="8">
        <f t="shared" si="54"/>
        <v>425</v>
      </c>
      <c r="B426" s="12"/>
      <c r="C426" s="10"/>
      <c r="D426" s="10"/>
      <c r="E426" s="9"/>
      <c r="F426" s="10" t="e">
        <f>VLOOKUP(E426,[1]零件成本9.1!$B$2:$D$11324,3,0)</f>
        <v>#N/A</v>
      </c>
      <c r="G426" s="10"/>
      <c r="H426" s="55"/>
      <c r="I426" s="11"/>
      <c r="J426" s="11" t="str">
        <f t="shared" si="55"/>
        <v/>
      </c>
      <c r="K426" s="24"/>
      <c r="L426" s="12"/>
      <c r="M426" s="25">
        <f t="shared" si="56"/>
        <v>0</v>
      </c>
      <c r="N426" s="26"/>
      <c r="O426" s="27"/>
      <c r="P426" s="28"/>
      <c r="Q426" s="35">
        <f t="shared" si="57"/>
        <v>0</v>
      </c>
      <c r="R426" s="36"/>
      <c r="S426" s="37" t="str">
        <f t="shared" si="58"/>
        <v/>
      </c>
      <c r="T426" s="38" t="str">
        <f t="shared" si="59"/>
        <v/>
      </c>
      <c r="U426" s="39"/>
      <c r="V426" s="40"/>
      <c r="W426" s="41">
        <f t="shared" si="60"/>
        <v>0</v>
      </c>
      <c r="X426" s="41">
        <f t="shared" si="61"/>
        <v>0</v>
      </c>
      <c r="Y426" s="41"/>
      <c r="Z426" s="41"/>
      <c r="AA426" s="25">
        <f t="shared" si="62"/>
        <v>0</v>
      </c>
      <c r="AB426" s="45"/>
      <c r="AC426" s="45"/>
      <c r="AD426" s="46"/>
    </row>
    <row r="427" s="2" customFormat="1" spans="1:30">
      <c r="A427" s="8">
        <f t="shared" si="54"/>
        <v>426</v>
      </c>
      <c r="B427" s="12"/>
      <c r="C427" s="10"/>
      <c r="D427" s="10"/>
      <c r="E427" s="9"/>
      <c r="F427" s="10" t="e">
        <f>VLOOKUP(E427,[1]零件成本9.1!$B$2:$D$11324,3,0)</f>
        <v>#N/A</v>
      </c>
      <c r="G427" s="15"/>
      <c r="H427" s="56"/>
      <c r="I427" s="11"/>
      <c r="J427" s="11" t="str">
        <f t="shared" si="55"/>
        <v/>
      </c>
      <c r="K427" s="29"/>
      <c r="L427" s="14"/>
      <c r="M427" s="25">
        <f t="shared" si="56"/>
        <v>0</v>
      </c>
      <c r="N427" s="26"/>
      <c r="O427" s="27"/>
      <c r="P427" s="28"/>
      <c r="Q427" s="35">
        <f t="shared" si="57"/>
        <v>0</v>
      </c>
      <c r="R427" s="36"/>
      <c r="S427" s="37" t="str">
        <f t="shared" si="58"/>
        <v/>
      </c>
      <c r="T427" s="38" t="str">
        <f t="shared" si="59"/>
        <v/>
      </c>
      <c r="U427" s="42"/>
      <c r="V427" s="40"/>
      <c r="W427" s="41">
        <f t="shared" si="60"/>
        <v>0</v>
      </c>
      <c r="X427" s="41">
        <f t="shared" si="61"/>
        <v>0</v>
      </c>
      <c r="Y427" s="41"/>
      <c r="Z427" s="41"/>
      <c r="AA427" s="25">
        <f t="shared" si="62"/>
        <v>0</v>
      </c>
      <c r="AB427" s="45"/>
      <c r="AC427" s="45"/>
      <c r="AD427" s="47"/>
    </row>
    <row r="428" s="2" customFormat="1" spans="1:30">
      <c r="A428" s="8">
        <f t="shared" si="54"/>
        <v>427</v>
      </c>
      <c r="B428" s="12"/>
      <c r="C428" s="10"/>
      <c r="D428" s="10"/>
      <c r="E428" s="9"/>
      <c r="F428" s="10" t="e">
        <f>VLOOKUP(E428,[1]零件成本9.1!$B$2:$D$11324,3,0)</f>
        <v>#N/A</v>
      </c>
      <c r="G428" s="15"/>
      <c r="H428" s="56"/>
      <c r="I428" s="11"/>
      <c r="J428" s="11" t="str">
        <f t="shared" si="55"/>
        <v/>
      </c>
      <c r="K428" s="29"/>
      <c r="L428" s="14"/>
      <c r="M428" s="25">
        <f t="shared" si="56"/>
        <v>0</v>
      </c>
      <c r="N428" s="26"/>
      <c r="O428" s="27"/>
      <c r="P428" s="28"/>
      <c r="Q428" s="35">
        <f t="shared" si="57"/>
        <v>0</v>
      </c>
      <c r="R428" s="36"/>
      <c r="S428" s="37" t="str">
        <f t="shared" si="58"/>
        <v/>
      </c>
      <c r="T428" s="38" t="str">
        <f t="shared" si="59"/>
        <v/>
      </c>
      <c r="U428" s="42"/>
      <c r="V428" s="40"/>
      <c r="W428" s="41">
        <f t="shared" si="60"/>
        <v>0</v>
      </c>
      <c r="X428" s="41">
        <f t="shared" si="61"/>
        <v>0</v>
      </c>
      <c r="Y428" s="41"/>
      <c r="Z428" s="41"/>
      <c r="AA428" s="25">
        <f t="shared" si="62"/>
        <v>0</v>
      </c>
      <c r="AB428" s="45"/>
      <c r="AC428" s="45"/>
      <c r="AD428" s="47"/>
    </row>
    <row r="429" s="2" customFormat="1" spans="1:30">
      <c r="A429" s="8">
        <f t="shared" si="54"/>
        <v>428</v>
      </c>
      <c r="B429" s="12"/>
      <c r="C429" s="10"/>
      <c r="D429" s="10"/>
      <c r="E429" s="9"/>
      <c r="F429" s="10" t="e">
        <f>VLOOKUP(E429,[1]零件成本9.1!$B$2:$D$11324,3,0)</f>
        <v>#N/A</v>
      </c>
      <c r="G429" s="15"/>
      <c r="H429" s="56"/>
      <c r="I429" s="11"/>
      <c r="J429" s="11" t="str">
        <f t="shared" si="55"/>
        <v/>
      </c>
      <c r="K429" s="29"/>
      <c r="L429" s="14"/>
      <c r="M429" s="25">
        <f t="shared" si="56"/>
        <v>0</v>
      </c>
      <c r="N429" s="26"/>
      <c r="O429" s="27"/>
      <c r="P429" s="28"/>
      <c r="Q429" s="35">
        <f t="shared" si="57"/>
        <v>0</v>
      </c>
      <c r="R429" s="36"/>
      <c r="S429" s="37" t="str">
        <f t="shared" si="58"/>
        <v/>
      </c>
      <c r="T429" s="38" t="str">
        <f t="shared" si="59"/>
        <v/>
      </c>
      <c r="U429" s="42"/>
      <c r="V429" s="40"/>
      <c r="W429" s="41">
        <f t="shared" si="60"/>
        <v>0</v>
      </c>
      <c r="X429" s="41">
        <f t="shared" si="61"/>
        <v>0</v>
      </c>
      <c r="Y429" s="41"/>
      <c r="Z429" s="41"/>
      <c r="AA429" s="25">
        <f t="shared" si="62"/>
        <v>0</v>
      </c>
      <c r="AB429" s="45"/>
      <c r="AC429" s="45"/>
      <c r="AD429" s="47"/>
    </row>
    <row r="430" s="2" customFormat="1" spans="1:30">
      <c r="A430" s="8">
        <f t="shared" si="54"/>
        <v>429</v>
      </c>
      <c r="B430" s="12"/>
      <c r="C430" s="10"/>
      <c r="D430" s="10"/>
      <c r="E430" s="9"/>
      <c r="F430" s="10" t="e">
        <f>VLOOKUP(E430,[1]零件成本9.1!$B$2:$D$11324,3,0)</f>
        <v>#N/A</v>
      </c>
      <c r="G430" s="15"/>
      <c r="H430" s="56"/>
      <c r="I430" s="11"/>
      <c r="J430" s="11" t="str">
        <f t="shared" si="55"/>
        <v/>
      </c>
      <c r="K430" s="29"/>
      <c r="L430" s="14"/>
      <c r="M430" s="25">
        <f t="shared" si="56"/>
        <v>0</v>
      </c>
      <c r="N430" s="26"/>
      <c r="O430" s="27"/>
      <c r="P430" s="28"/>
      <c r="Q430" s="35">
        <f t="shared" si="57"/>
        <v>0</v>
      </c>
      <c r="R430" s="36"/>
      <c r="S430" s="37" t="str">
        <f t="shared" si="58"/>
        <v/>
      </c>
      <c r="T430" s="38" t="str">
        <f t="shared" si="59"/>
        <v/>
      </c>
      <c r="U430" s="42"/>
      <c r="V430" s="40"/>
      <c r="W430" s="41">
        <f t="shared" si="60"/>
        <v>0</v>
      </c>
      <c r="X430" s="41">
        <f t="shared" si="61"/>
        <v>0</v>
      </c>
      <c r="Y430" s="41"/>
      <c r="Z430" s="41"/>
      <c r="AA430" s="25">
        <f t="shared" si="62"/>
        <v>0</v>
      </c>
      <c r="AB430" s="45"/>
      <c r="AC430" s="45"/>
      <c r="AD430" s="47"/>
    </row>
    <row r="431" s="2" customFormat="1" spans="1:30">
      <c r="A431" s="8">
        <f t="shared" si="54"/>
        <v>430</v>
      </c>
      <c r="B431" s="12"/>
      <c r="C431" s="10"/>
      <c r="D431" s="10"/>
      <c r="E431" s="9"/>
      <c r="F431" s="10" t="e">
        <f>VLOOKUP(E431,[1]零件成本9.1!$B$2:$D$11324,3,0)</f>
        <v>#N/A</v>
      </c>
      <c r="G431" s="15"/>
      <c r="H431" s="56"/>
      <c r="I431" s="11"/>
      <c r="J431" s="11" t="str">
        <f t="shared" si="55"/>
        <v/>
      </c>
      <c r="K431" s="29"/>
      <c r="L431" s="14"/>
      <c r="M431" s="25">
        <f t="shared" si="56"/>
        <v>0</v>
      </c>
      <c r="N431" s="26"/>
      <c r="O431" s="27"/>
      <c r="P431" s="28"/>
      <c r="Q431" s="35">
        <f t="shared" si="57"/>
        <v>0</v>
      </c>
      <c r="R431" s="36"/>
      <c r="S431" s="37" t="str">
        <f t="shared" si="58"/>
        <v/>
      </c>
      <c r="T431" s="38" t="str">
        <f t="shared" si="59"/>
        <v/>
      </c>
      <c r="U431" s="42"/>
      <c r="V431" s="40"/>
      <c r="W431" s="41">
        <f t="shared" si="60"/>
        <v>0</v>
      </c>
      <c r="X431" s="41">
        <f t="shared" si="61"/>
        <v>0</v>
      </c>
      <c r="Y431" s="41"/>
      <c r="Z431" s="41"/>
      <c r="AA431" s="25">
        <f t="shared" si="62"/>
        <v>0</v>
      </c>
      <c r="AB431" s="45"/>
      <c r="AC431" s="45"/>
      <c r="AD431" s="47"/>
    </row>
    <row r="432" s="2" customFormat="1" spans="1:30">
      <c r="A432" s="8">
        <f t="shared" si="54"/>
        <v>431</v>
      </c>
      <c r="B432" s="12"/>
      <c r="C432" s="10"/>
      <c r="D432" s="10"/>
      <c r="E432" s="9"/>
      <c r="F432" s="10" t="e">
        <f>VLOOKUP(E432,[1]零件成本9.1!$B$2:$D$11324,3,0)</f>
        <v>#N/A</v>
      </c>
      <c r="G432" s="15"/>
      <c r="H432" s="56"/>
      <c r="I432" s="11"/>
      <c r="J432" s="11" t="str">
        <f t="shared" si="55"/>
        <v/>
      </c>
      <c r="K432" s="29"/>
      <c r="L432" s="14"/>
      <c r="M432" s="25">
        <f t="shared" si="56"/>
        <v>0</v>
      </c>
      <c r="N432" s="26"/>
      <c r="O432" s="27"/>
      <c r="P432" s="28"/>
      <c r="Q432" s="35">
        <f t="shared" si="57"/>
        <v>0</v>
      </c>
      <c r="R432" s="36"/>
      <c r="S432" s="37" t="str">
        <f t="shared" si="58"/>
        <v/>
      </c>
      <c r="T432" s="38" t="str">
        <f t="shared" si="59"/>
        <v/>
      </c>
      <c r="U432" s="42"/>
      <c r="V432" s="40"/>
      <c r="W432" s="41">
        <f t="shared" si="60"/>
        <v>0</v>
      </c>
      <c r="X432" s="41">
        <f t="shared" si="61"/>
        <v>0</v>
      </c>
      <c r="Y432" s="41"/>
      <c r="Z432" s="41"/>
      <c r="AA432" s="25">
        <f t="shared" si="62"/>
        <v>0</v>
      </c>
      <c r="AB432" s="45"/>
      <c r="AC432" s="45"/>
      <c r="AD432" s="47"/>
    </row>
    <row r="433" s="2" customFormat="1" spans="1:30">
      <c r="A433" s="8">
        <f t="shared" si="54"/>
        <v>432</v>
      </c>
      <c r="B433" s="12"/>
      <c r="C433" s="10"/>
      <c r="D433" s="10"/>
      <c r="E433" s="9"/>
      <c r="F433" s="10" t="e">
        <f>VLOOKUP(E433,[1]零件成本9.1!$B$2:$D$11324,3,0)</f>
        <v>#N/A</v>
      </c>
      <c r="G433" s="15"/>
      <c r="H433" s="56"/>
      <c r="I433" s="11"/>
      <c r="J433" s="11" t="str">
        <f t="shared" si="55"/>
        <v/>
      </c>
      <c r="K433" s="29"/>
      <c r="L433" s="14"/>
      <c r="M433" s="25">
        <f t="shared" si="56"/>
        <v>0</v>
      </c>
      <c r="N433" s="26"/>
      <c r="O433" s="27"/>
      <c r="P433" s="28"/>
      <c r="Q433" s="35">
        <f t="shared" si="57"/>
        <v>0</v>
      </c>
      <c r="R433" s="36"/>
      <c r="S433" s="37" t="str">
        <f t="shared" si="58"/>
        <v/>
      </c>
      <c r="T433" s="38" t="str">
        <f t="shared" si="59"/>
        <v/>
      </c>
      <c r="U433" s="42"/>
      <c r="V433" s="40"/>
      <c r="W433" s="41">
        <f t="shared" si="60"/>
        <v>0</v>
      </c>
      <c r="X433" s="41">
        <f t="shared" si="61"/>
        <v>0</v>
      </c>
      <c r="Y433" s="41"/>
      <c r="Z433" s="41"/>
      <c r="AA433" s="25">
        <f t="shared" si="62"/>
        <v>0</v>
      </c>
      <c r="AB433" s="45"/>
      <c r="AC433" s="45"/>
      <c r="AD433" s="47"/>
    </row>
    <row r="434" s="2" customFormat="1" spans="1:30">
      <c r="A434" s="8">
        <f t="shared" si="54"/>
        <v>433</v>
      </c>
      <c r="B434" s="12"/>
      <c r="C434" s="10"/>
      <c r="D434" s="10"/>
      <c r="E434" s="9"/>
      <c r="F434" s="10" t="e">
        <f>VLOOKUP(E434,[1]零件成本9.1!$B$2:$D$11324,3,0)</f>
        <v>#N/A</v>
      </c>
      <c r="G434" s="15"/>
      <c r="H434" s="56"/>
      <c r="I434" s="11"/>
      <c r="J434" s="11" t="str">
        <f t="shared" si="55"/>
        <v/>
      </c>
      <c r="K434" s="29"/>
      <c r="L434" s="14"/>
      <c r="M434" s="25">
        <f t="shared" si="56"/>
        <v>0</v>
      </c>
      <c r="N434" s="26"/>
      <c r="O434" s="27"/>
      <c r="P434" s="28"/>
      <c r="Q434" s="35">
        <f t="shared" si="57"/>
        <v>0</v>
      </c>
      <c r="R434" s="36"/>
      <c r="S434" s="37" t="str">
        <f t="shared" si="58"/>
        <v/>
      </c>
      <c r="T434" s="38" t="str">
        <f t="shared" si="59"/>
        <v/>
      </c>
      <c r="U434" s="42"/>
      <c r="V434" s="40"/>
      <c r="W434" s="41">
        <f t="shared" si="60"/>
        <v>0</v>
      </c>
      <c r="X434" s="41">
        <f t="shared" si="61"/>
        <v>0</v>
      </c>
      <c r="Y434" s="41"/>
      <c r="Z434" s="41"/>
      <c r="AA434" s="25">
        <f t="shared" si="62"/>
        <v>0</v>
      </c>
      <c r="AB434" s="45"/>
      <c r="AC434" s="45"/>
      <c r="AD434" s="47"/>
    </row>
    <row r="435" s="2" customFormat="1" spans="1:30">
      <c r="A435" s="8">
        <f t="shared" si="54"/>
        <v>434</v>
      </c>
      <c r="B435" s="12"/>
      <c r="C435" s="10"/>
      <c r="D435" s="10"/>
      <c r="E435" s="9"/>
      <c r="F435" s="10" t="e">
        <f>VLOOKUP(E435,[1]零件成本9.1!$B$2:$D$11324,3,0)</f>
        <v>#N/A</v>
      </c>
      <c r="G435" s="15"/>
      <c r="H435" s="56"/>
      <c r="I435" s="11"/>
      <c r="J435" s="11" t="str">
        <f t="shared" si="55"/>
        <v/>
      </c>
      <c r="K435" s="29"/>
      <c r="L435" s="14"/>
      <c r="M435" s="25">
        <f t="shared" si="56"/>
        <v>0</v>
      </c>
      <c r="N435" s="26"/>
      <c r="O435" s="27"/>
      <c r="P435" s="28"/>
      <c r="Q435" s="35">
        <f t="shared" si="57"/>
        <v>0</v>
      </c>
      <c r="R435" s="36"/>
      <c r="S435" s="37" t="str">
        <f t="shared" si="58"/>
        <v/>
      </c>
      <c r="T435" s="38" t="str">
        <f t="shared" si="59"/>
        <v/>
      </c>
      <c r="U435" s="42"/>
      <c r="V435" s="40"/>
      <c r="W435" s="41">
        <f t="shared" si="60"/>
        <v>0</v>
      </c>
      <c r="X435" s="41">
        <f t="shared" si="61"/>
        <v>0</v>
      </c>
      <c r="Y435" s="41"/>
      <c r="Z435" s="41"/>
      <c r="AA435" s="25">
        <f t="shared" si="62"/>
        <v>0</v>
      </c>
      <c r="AB435" s="45"/>
      <c r="AC435" s="45"/>
      <c r="AD435" s="47"/>
    </row>
    <row r="436" s="2" customFormat="1" spans="1:30">
      <c r="A436" s="8">
        <f t="shared" si="54"/>
        <v>435</v>
      </c>
      <c r="B436" s="12"/>
      <c r="C436" s="10"/>
      <c r="D436" s="10"/>
      <c r="E436" s="9"/>
      <c r="F436" s="10" t="e">
        <f>VLOOKUP(E436,[1]零件成本9.1!$B$2:$D$11324,3,0)</f>
        <v>#N/A</v>
      </c>
      <c r="G436" s="15"/>
      <c r="H436" s="56"/>
      <c r="I436" s="11"/>
      <c r="J436" s="11" t="str">
        <f t="shared" si="55"/>
        <v/>
      </c>
      <c r="K436" s="29"/>
      <c r="L436" s="14"/>
      <c r="M436" s="25">
        <f t="shared" si="56"/>
        <v>0</v>
      </c>
      <c r="N436" s="26"/>
      <c r="O436" s="27"/>
      <c r="P436" s="28"/>
      <c r="Q436" s="35">
        <f t="shared" si="57"/>
        <v>0</v>
      </c>
      <c r="R436" s="36"/>
      <c r="S436" s="37" t="str">
        <f t="shared" si="58"/>
        <v/>
      </c>
      <c r="T436" s="38" t="str">
        <f t="shared" si="59"/>
        <v/>
      </c>
      <c r="U436" s="42"/>
      <c r="V436" s="40"/>
      <c r="W436" s="41">
        <f t="shared" si="60"/>
        <v>0</v>
      </c>
      <c r="X436" s="41">
        <f t="shared" si="61"/>
        <v>0</v>
      </c>
      <c r="Y436" s="41"/>
      <c r="Z436" s="41"/>
      <c r="AA436" s="25">
        <f t="shared" si="62"/>
        <v>0</v>
      </c>
      <c r="AB436" s="45"/>
      <c r="AC436" s="45"/>
      <c r="AD436" s="47"/>
    </row>
    <row r="437" s="2" customFormat="1" spans="1:30">
      <c r="A437" s="8">
        <f t="shared" si="54"/>
        <v>436</v>
      </c>
      <c r="B437" s="12"/>
      <c r="C437" s="10"/>
      <c r="D437" s="10"/>
      <c r="E437" s="9"/>
      <c r="F437" s="10" t="e">
        <f>VLOOKUP(E437,[1]零件成本9.1!$B$2:$D$11324,3,0)</f>
        <v>#N/A</v>
      </c>
      <c r="G437" s="15"/>
      <c r="H437" s="56"/>
      <c r="I437" s="11"/>
      <c r="J437" s="11" t="str">
        <f t="shared" si="55"/>
        <v/>
      </c>
      <c r="K437" s="29"/>
      <c r="L437" s="14"/>
      <c r="M437" s="25">
        <f t="shared" si="56"/>
        <v>0</v>
      </c>
      <c r="N437" s="26"/>
      <c r="O437" s="27"/>
      <c r="P437" s="28"/>
      <c r="Q437" s="35">
        <f t="shared" si="57"/>
        <v>0</v>
      </c>
      <c r="R437" s="36"/>
      <c r="S437" s="37" t="str">
        <f t="shared" si="58"/>
        <v/>
      </c>
      <c r="T437" s="38" t="str">
        <f t="shared" si="59"/>
        <v/>
      </c>
      <c r="U437" s="42"/>
      <c r="V437" s="40"/>
      <c r="W437" s="41">
        <f t="shared" si="60"/>
        <v>0</v>
      </c>
      <c r="X437" s="41">
        <f t="shared" si="61"/>
        <v>0</v>
      </c>
      <c r="Y437" s="41"/>
      <c r="Z437" s="41"/>
      <c r="AA437" s="25">
        <f t="shared" si="62"/>
        <v>0</v>
      </c>
      <c r="AB437" s="45"/>
      <c r="AC437" s="45"/>
      <c r="AD437" s="47"/>
    </row>
    <row r="438" s="2" customFormat="1" spans="1:30">
      <c r="A438" s="8">
        <f t="shared" si="54"/>
        <v>437</v>
      </c>
      <c r="B438" s="12"/>
      <c r="C438" s="10"/>
      <c r="D438" s="10"/>
      <c r="E438" s="9"/>
      <c r="F438" s="10" t="e">
        <f>VLOOKUP(E438,[1]零件成本9.1!$B$2:$D$11324,3,0)</f>
        <v>#N/A</v>
      </c>
      <c r="G438" s="15"/>
      <c r="H438" s="56"/>
      <c r="I438" s="11"/>
      <c r="J438" s="11" t="str">
        <f t="shared" si="55"/>
        <v/>
      </c>
      <c r="K438" s="29"/>
      <c r="L438" s="14"/>
      <c r="M438" s="25">
        <f t="shared" si="56"/>
        <v>0</v>
      </c>
      <c r="N438" s="26"/>
      <c r="O438" s="27"/>
      <c r="P438" s="28"/>
      <c r="Q438" s="35">
        <f t="shared" si="57"/>
        <v>0</v>
      </c>
      <c r="R438" s="36"/>
      <c r="S438" s="37" t="str">
        <f t="shared" si="58"/>
        <v/>
      </c>
      <c r="T438" s="38" t="str">
        <f t="shared" si="59"/>
        <v/>
      </c>
      <c r="U438" s="42"/>
      <c r="V438" s="40"/>
      <c r="W438" s="41">
        <f t="shared" si="60"/>
        <v>0</v>
      </c>
      <c r="X438" s="41">
        <f t="shared" si="61"/>
        <v>0</v>
      </c>
      <c r="Y438" s="41"/>
      <c r="Z438" s="41"/>
      <c r="AA438" s="25">
        <f t="shared" si="62"/>
        <v>0</v>
      </c>
      <c r="AB438" s="45"/>
      <c r="AC438" s="45"/>
      <c r="AD438" s="47"/>
    </row>
    <row r="439" s="2" customFormat="1" spans="1:30">
      <c r="A439" s="8">
        <f t="shared" si="54"/>
        <v>438</v>
      </c>
      <c r="B439" s="12"/>
      <c r="C439" s="10"/>
      <c r="D439" s="10"/>
      <c r="E439" s="9"/>
      <c r="F439" s="10" t="e">
        <f>VLOOKUP(E439,[1]零件成本9.1!$B$2:$D$11324,3,0)</f>
        <v>#N/A</v>
      </c>
      <c r="G439" s="15"/>
      <c r="H439" s="56"/>
      <c r="I439" s="11"/>
      <c r="J439" s="11" t="str">
        <f t="shared" si="55"/>
        <v/>
      </c>
      <c r="K439" s="29"/>
      <c r="L439" s="14"/>
      <c r="M439" s="25">
        <f t="shared" si="56"/>
        <v>0</v>
      </c>
      <c r="N439" s="26"/>
      <c r="O439" s="27"/>
      <c r="P439" s="28"/>
      <c r="Q439" s="35">
        <f t="shared" si="57"/>
        <v>0</v>
      </c>
      <c r="R439" s="36"/>
      <c r="S439" s="37" t="str">
        <f t="shared" si="58"/>
        <v/>
      </c>
      <c r="T439" s="38" t="str">
        <f t="shared" si="59"/>
        <v/>
      </c>
      <c r="U439" s="42"/>
      <c r="V439" s="40"/>
      <c r="W439" s="41">
        <f t="shared" si="60"/>
        <v>0</v>
      </c>
      <c r="X439" s="41">
        <f t="shared" si="61"/>
        <v>0</v>
      </c>
      <c r="Y439" s="41"/>
      <c r="Z439" s="41"/>
      <c r="AA439" s="25">
        <f t="shared" si="62"/>
        <v>0</v>
      </c>
      <c r="AB439" s="45"/>
      <c r="AC439" s="45"/>
      <c r="AD439" s="47"/>
    </row>
    <row r="440" s="2" customFormat="1" spans="1:30">
      <c r="A440" s="8">
        <f t="shared" si="54"/>
        <v>439</v>
      </c>
      <c r="B440" s="12"/>
      <c r="C440" s="10"/>
      <c r="D440" s="10"/>
      <c r="E440" s="9"/>
      <c r="F440" s="10" t="e">
        <f>VLOOKUP(E440,[1]零件成本9.1!$B$2:$D$11324,3,0)</f>
        <v>#N/A</v>
      </c>
      <c r="G440" s="15"/>
      <c r="H440" s="56"/>
      <c r="I440" s="11"/>
      <c r="J440" s="11" t="str">
        <f t="shared" si="55"/>
        <v/>
      </c>
      <c r="K440" s="29"/>
      <c r="L440" s="14"/>
      <c r="M440" s="25">
        <f t="shared" si="56"/>
        <v>0</v>
      </c>
      <c r="N440" s="26"/>
      <c r="O440" s="27"/>
      <c r="P440" s="28"/>
      <c r="Q440" s="35">
        <f t="shared" si="57"/>
        <v>0</v>
      </c>
      <c r="R440" s="36"/>
      <c r="S440" s="37" t="str">
        <f t="shared" si="58"/>
        <v/>
      </c>
      <c r="T440" s="38" t="str">
        <f t="shared" si="59"/>
        <v/>
      </c>
      <c r="U440" s="42"/>
      <c r="V440" s="40"/>
      <c r="W440" s="41">
        <f t="shared" si="60"/>
        <v>0</v>
      </c>
      <c r="X440" s="41">
        <f t="shared" si="61"/>
        <v>0</v>
      </c>
      <c r="Y440" s="41"/>
      <c r="Z440" s="41"/>
      <c r="AA440" s="25">
        <f t="shared" si="62"/>
        <v>0</v>
      </c>
      <c r="AB440" s="45"/>
      <c r="AC440" s="45"/>
      <c r="AD440" s="47"/>
    </row>
    <row r="441" s="2" customFormat="1" spans="1:30">
      <c r="A441" s="8">
        <f t="shared" si="54"/>
        <v>440</v>
      </c>
      <c r="B441" s="12"/>
      <c r="C441" s="10"/>
      <c r="D441" s="10"/>
      <c r="E441" s="9"/>
      <c r="F441" s="10" t="e">
        <f>VLOOKUP(E441,[1]零件成本9.1!$B$2:$D$11324,3,0)</f>
        <v>#N/A</v>
      </c>
      <c r="G441" s="15"/>
      <c r="H441" s="56"/>
      <c r="I441" s="11"/>
      <c r="J441" s="11" t="str">
        <f t="shared" si="55"/>
        <v/>
      </c>
      <c r="K441" s="29"/>
      <c r="L441" s="14"/>
      <c r="M441" s="25">
        <f t="shared" si="56"/>
        <v>0</v>
      </c>
      <c r="N441" s="26"/>
      <c r="O441" s="27"/>
      <c r="P441" s="28"/>
      <c r="Q441" s="35">
        <f t="shared" si="57"/>
        <v>0</v>
      </c>
      <c r="R441" s="36"/>
      <c r="S441" s="37" t="str">
        <f t="shared" si="58"/>
        <v/>
      </c>
      <c r="T441" s="38" t="str">
        <f t="shared" si="59"/>
        <v/>
      </c>
      <c r="U441" s="42"/>
      <c r="V441" s="40"/>
      <c r="W441" s="41">
        <f t="shared" si="60"/>
        <v>0</v>
      </c>
      <c r="X441" s="41">
        <f t="shared" si="61"/>
        <v>0</v>
      </c>
      <c r="Y441" s="41"/>
      <c r="Z441" s="41"/>
      <c r="AA441" s="25">
        <f t="shared" si="62"/>
        <v>0</v>
      </c>
      <c r="AB441" s="45"/>
      <c r="AC441" s="45"/>
      <c r="AD441" s="47"/>
    </row>
    <row r="442" s="2" customFormat="1" spans="1:30">
      <c r="A442" s="8">
        <f t="shared" si="54"/>
        <v>441</v>
      </c>
      <c r="B442" s="12"/>
      <c r="C442" s="10"/>
      <c r="D442" s="10"/>
      <c r="E442" s="9"/>
      <c r="F442" s="10" t="e">
        <f>VLOOKUP(E442,[1]零件成本9.1!$B$2:$D$11324,3,0)</f>
        <v>#N/A</v>
      </c>
      <c r="G442" s="15"/>
      <c r="H442" s="56"/>
      <c r="I442" s="11"/>
      <c r="J442" s="11" t="str">
        <f t="shared" si="55"/>
        <v/>
      </c>
      <c r="K442" s="29"/>
      <c r="L442" s="14"/>
      <c r="M442" s="25">
        <f t="shared" si="56"/>
        <v>0</v>
      </c>
      <c r="N442" s="26"/>
      <c r="O442" s="27"/>
      <c r="P442" s="28"/>
      <c r="Q442" s="35">
        <f t="shared" si="57"/>
        <v>0</v>
      </c>
      <c r="R442" s="36"/>
      <c r="S442" s="37" t="str">
        <f t="shared" si="58"/>
        <v/>
      </c>
      <c r="T442" s="38" t="str">
        <f t="shared" si="59"/>
        <v/>
      </c>
      <c r="U442" s="42"/>
      <c r="V442" s="40"/>
      <c r="W442" s="41">
        <f t="shared" si="60"/>
        <v>0</v>
      </c>
      <c r="X442" s="41">
        <f t="shared" si="61"/>
        <v>0</v>
      </c>
      <c r="Y442" s="41"/>
      <c r="Z442" s="41"/>
      <c r="AA442" s="25">
        <f t="shared" si="62"/>
        <v>0</v>
      </c>
      <c r="AB442" s="45"/>
      <c r="AC442" s="45"/>
      <c r="AD442" s="47"/>
    </row>
    <row r="443" s="2" customFormat="1" spans="1:30">
      <c r="A443" s="8">
        <f t="shared" si="54"/>
        <v>442</v>
      </c>
      <c r="B443" s="12"/>
      <c r="C443" s="10"/>
      <c r="D443" s="10"/>
      <c r="E443" s="9"/>
      <c r="F443" s="10" t="e">
        <f>VLOOKUP(E443,[1]零件成本9.1!$B$2:$D$11324,3,0)</f>
        <v>#N/A</v>
      </c>
      <c r="G443" s="15"/>
      <c r="H443" s="56"/>
      <c r="I443" s="11"/>
      <c r="J443" s="11" t="str">
        <f t="shared" si="55"/>
        <v/>
      </c>
      <c r="K443" s="29"/>
      <c r="L443" s="14"/>
      <c r="M443" s="25">
        <f t="shared" si="56"/>
        <v>0</v>
      </c>
      <c r="N443" s="26"/>
      <c r="O443" s="27"/>
      <c r="P443" s="28"/>
      <c r="Q443" s="35">
        <f t="shared" si="57"/>
        <v>0</v>
      </c>
      <c r="R443" s="36"/>
      <c r="S443" s="37" t="str">
        <f t="shared" si="58"/>
        <v/>
      </c>
      <c r="T443" s="38" t="str">
        <f t="shared" si="59"/>
        <v/>
      </c>
      <c r="U443" s="42"/>
      <c r="V443" s="40"/>
      <c r="W443" s="41">
        <f t="shared" si="60"/>
        <v>0</v>
      </c>
      <c r="X443" s="41">
        <f t="shared" si="61"/>
        <v>0</v>
      </c>
      <c r="Y443" s="41"/>
      <c r="Z443" s="41"/>
      <c r="AA443" s="25">
        <f t="shared" si="62"/>
        <v>0</v>
      </c>
      <c r="AB443" s="45"/>
      <c r="AC443" s="45"/>
      <c r="AD443" s="47"/>
    </row>
    <row r="444" s="2" customFormat="1" spans="1:30">
      <c r="A444" s="8">
        <f t="shared" si="54"/>
        <v>443</v>
      </c>
      <c r="B444" s="12"/>
      <c r="C444" s="10"/>
      <c r="D444" s="10"/>
      <c r="E444" s="9"/>
      <c r="F444" s="10" t="e">
        <f>VLOOKUP(E444,[1]零件成本9.1!$B$2:$D$11324,3,0)</f>
        <v>#N/A</v>
      </c>
      <c r="G444" s="15"/>
      <c r="H444" s="56"/>
      <c r="I444" s="11"/>
      <c r="J444" s="11" t="str">
        <f t="shared" si="55"/>
        <v/>
      </c>
      <c r="K444" s="29"/>
      <c r="L444" s="14"/>
      <c r="M444" s="25">
        <f t="shared" si="56"/>
        <v>0</v>
      </c>
      <c r="N444" s="26"/>
      <c r="O444" s="27"/>
      <c r="P444" s="28"/>
      <c r="Q444" s="35">
        <f t="shared" si="57"/>
        <v>0</v>
      </c>
      <c r="R444" s="36"/>
      <c r="S444" s="37" t="str">
        <f t="shared" si="58"/>
        <v/>
      </c>
      <c r="T444" s="38" t="str">
        <f t="shared" si="59"/>
        <v/>
      </c>
      <c r="U444" s="42"/>
      <c r="V444" s="40"/>
      <c r="W444" s="41">
        <f t="shared" si="60"/>
        <v>0</v>
      </c>
      <c r="X444" s="41">
        <f t="shared" si="61"/>
        <v>0</v>
      </c>
      <c r="Y444" s="41"/>
      <c r="Z444" s="41"/>
      <c r="AA444" s="25">
        <f t="shared" si="62"/>
        <v>0</v>
      </c>
      <c r="AB444" s="45"/>
      <c r="AC444" s="45"/>
      <c r="AD444" s="47"/>
    </row>
    <row r="445" s="2" customFormat="1" spans="1:30">
      <c r="A445" s="8">
        <f t="shared" si="54"/>
        <v>444</v>
      </c>
      <c r="B445" s="12"/>
      <c r="C445" s="10"/>
      <c r="D445" s="10"/>
      <c r="E445" s="9"/>
      <c r="F445" s="10" t="e">
        <f>VLOOKUP(E445,[1]零件成本9.1!$B$2:$D$11324,3,0)</f>
        <v>#N/A</v>
      </c>
      <c r="G445" s="15"/>
      <c r="H445" s="56"/>
      <c r="I445" s="11"/>
      <c r="J445" s="11" t="str">
        <f t="shared" si="55"/>
        <v/>
      </c>
      <c r="K445" s="29"/>
      <c r="L445" s="14"/>
      <c r="M445" s="25">
        <f t="shared" si="56"/>
        <v>0</v>
      </c>
      <c r="N445" s="26"/>
      <c r="O445" s="27"/>
      <c r="P445" s="28"/>
      <c r="Q445" s="35">
        <f t="shared" si="57"/>
        <v>0</v>
      </c>
      <c r="R445" s="36"/>
      <c r="S445" s="37" t="str">
        <f t="shared" si="58"/>
        <v/>
      </c>
      <c r="T445" s="38" t="str">
        <f t="shared" si="59"/>
        <v/>
      </c>
      <c r="U445" s="42"/>
      <c r="V445" s="40"/>
      <c r="W445" s="41">
        <f t="shared" si="60"/>
        <v>0</v>
      </c>
      <c r="X445" s="41">
        <f t="shared" si="61"/>
        <v>0</v>
      </c>
      <c r="Y445" s="41"/>
      <c r="Z445" s="41"/>
      <c r="AA445" s="25">
        <f t="shared" si="62"/>
        <v>0</v>
      </c>
      <c r="AB445" s="45"/>
      <c r="AC445" s="45"/>
      <c r="AD445" s="47"/>
    </row>
    <row r="446" s="2" customFormat="1" spans="1:30">
      <c r="A446" s="8">
        <f t="shared" si="54"/>
        <v>445</v>
      </c>
      <c r="B446" s="12"/>
      <c r="C446" s="10"/>
      <c r="D446" s="10"/>
      <c r="E446" s="9"/>
      <c r="F446" s="10" t="e">
        <f>VLOOKUP(E446,[1]零件成本9.1!$B$2:$D$11324,3,0)</f>
        <v>#N/A</v>
      </c>
      <c r="G446" s="15"/>
      <c r="H446" s="56"/>
      <c r="I446" s="11"/>
      <c r="J446" s="11" t="str">
        <f t="shared" si="55"/>
        <v/>
      </c>
      <c r="K446" s="29"/>
      <c r="L446" s="14"/>
      <c r="M446" s="25">
        <f t="shared" si="56"/>
        <v>0</v>
      </c>
      <c r="N446" s="26"/>
      <c r="O446" s="27"/>
      <c r="P446" s="28"/>
      <c r="Q446" s="35">
        <f t="shared" si="57"/>
        <v>0</v>
      </c>
      <c r="R446" s="36"/>
      <c r="S446" s="37" t="str">
        <f t="shared" si="58"/>
        <v/>
      </c>
      <c r="T446" s="38" t="str">
        <f t="shared" si="59"/>
        <v/>
      </c>
      <c r="U446" s="42"/>
      <c r="V446" s="40"/>
      <c r="W446" s="41">
        <f t="shared" si="60"/>
        <v>0</v>
      </c>
      <c r="X446" s="41">
        <f t="shared" si="61"/>
        <v>0</v>
      </c>
      <c r="Y446" s="41"/>
      <c r="Z446" s="41"/>
      <c r="AA446" s="25">
        <f t="shared" si="62"/>
        <v>0</v>
      </c>
      <c r="AB446" s="45"/>
      <c r="AC446" s="45"/>
      <c r="AD446" s="47"/>
    </row>
    <row r="447" s="2" customFormat="1" spans="1:30">
      <c r="A447" s="8">
        <f t="shared" si="54"/>
        <v>446</v>
      </c>
      <c r="B447" s="12"/>
      <c r="C447" s="10"/>
      <c r="D447" s="10"/>
      <c r="E447" s="9"/>
      <c r="F447" s="10" t="e">
        <f>VLOOKUP(E447,[1]零件成本9.1!$B$2:$D$11324,3,0)</f>
        <v>#N/A</v>
      </c>
      <c r="G447" s="15"/>
      <c r="H447" s="56"/>
      <c r="I447" s="11"/>
      <c r="J447" s="11" t="str">
        <f t="shared" si="55"/>
        <v/>
      </c>
      <c r="K447" s="29"/>
      <c r="L447" s="14"/>
      <c r="M447" s="25">
        <f t="shared" si="56"/>
        <v>0</v>
      </c>
      <c r="N447" s="26"/>
      <c r="O447" s="27"/>
      <c r="P447" s="28"/>
      <c r="Q447" s="35">
        <f t="shared" si="57"/>
        <v>0</v>
      </c>
      <c r="R447" s="36"/>
      <c r="S447" s="37" t="str">
        <f t="shared" si="58"/>
        <v/>
      </c>
      <c r="T447" s="38" t="str">
        <f t="shared" si="59"/>
        <v/>
      </c>
      <c r="U447" s="42"/>
      <c r="V447" s="40"/>
      <c r="W447" s="41">
        <f t="shared" si="60"/>
        <v>0</v>
      </c>
      <c r="X447" s="41">
        <f t="shared" si="61"/>
        <v>0</v>
      </c>
      <c r="Y447" s="41"/>
      <c r="Z447" s="41"/>
      <c r="AA447" s="25">
        <f t="shared" si="62"/>
        <v>0</v>
      </c>
      <c r="AB447" s="45"/>
      <c r="AC447" s="45"/>
      <c r="AD447" s="47"/>
    </row>
    <row r="448" s="2" customFormat="1" spans="1:30">
      <c r="A448" s="8">
        <f t="shared" si="54"/>
        <v>447</v>
      </c>
      <c r="B448" s="12"/>
      <c r="C448" s="10"/>
      <c r="D448" s="10"/>
      <c r="E448" s="9"/>
      <c r="F448" s="10" t="e">
        <f>VLOOKUP(E448,[1]零件成本9.1!$B$2:$D$11324,3,0)</f>
        <v>#N/A</v>
      </c>
      <c r="G448" s="15"/>
      <c r="H448" s="56"/>
      <c r="I448" s="11"/>
      <c r="J448" s="11" t="str">
        <f t="shared" si="55"/>
        <v/>
      </c>
      <c r="K448" s="29"/>
      <c r="L448" s="14"/>
      <c r="M448" s="25">
        <f t="shared" si="56"/>
        <v>0</v>
      </c>
      <c r="N448" s="26"/>
      <c r="O448" s="27"/>
      <c r="P448" s="28"/>
      <c r="Q448" s="35">
        <f t="shared" si="57"/>
        <v>0</v>
      </c>
      <c r="R448" s="36"/>
      <c r="S448" s="37" t="str">
        <f t="shared" si="58"/>
        <v/>
      </c>
      <c r="T448" s="38" t="str">
        <f t="shared" si="59"/>
        <v/>
      </c>
      <c r="U448" s="42"/>
      <c r="V448" s="40"/>
      <c r="W448" s="41">
        <f t="shared" si="60"/>
        <v>0</v>
      </c>
      <c r="X448" s="41">
        <f t="shared" si="61"/>
        <v>0</v>
      </c>
      <c r="Y448" s="41"/>
      <c r="Z448" s="41"/>
      <c r="AA448" s="25">
        <f t="shared" si="62"/>
        <v>0</v>
      </c>
      <c r="AB448" s="45"/>
      <c r="AC448" s="45"/>
      <c r="AD448" s="47"/>
    </row>
    <row r="449" s="2" customFormat="1" spans="1:30">
      <c r="A449" s="8">
        <f t="shared" si="54"/>
        <v>448</v>
      </c>
      <c r="B449" s="12"/>
      <c r="C449" s="10"/>
      <c r="D449" s="10"/>
      <c r="E449" s="9"/>
      <c r="F449" s="10" t="e">
        <f>VLOOKUP(E449,[1]零件成本9.1!$B$2:$D$11324,3,0)</f>
        <v>#N/A</v>
      </c>
      <c r="G449" s="15"/>
      <c r="H449" s="56"/>
      <c r="I449" s="11"/>
      <c r="J449" s="11" t="str">
        <f t="shared" si="55"/>
        <v/>
      </c>
      <c r="K449" s="29"/>
      <c r="L449" s="14"/>
      <c r="M449" s="25">
        <f t="shared" si="56"/>
        <v>0</v>
      </c>
      <c r="N449" s="26"/>
      <c r="O449" s="27"/>
      <c r="P449" s="28"/>
      <c r="Q449" s="35">
        <f t="shared" si="57"/>
        <v>0</v>
      </c>
      <c r="R449" s="36"/>
      <c r="S449" s="37" t="str">
        <f t="shared" si="58"/>
        <v/>
      </c>
      <c r="T449" s="38" t="str">
        <f t="shared" si="59"/>
        <v/>
      </c>
      <c r="U449" s="42"/>
      <c r="V449" s="40"/>
      <c r="W449" s="41">
        <f t="shared" si="60"/>
        <v>0</v>
      </c>
      <c r="X449" s="41">
        <f t="shared" si="61"/>
        <v>0</v>
      </c>
      <c r="Y449" s="41"/>
      <c r="Z449" s="41"/>
      <c r="AA449" s="25">
        <f t="shared" si="62"/>
        <v>0</v>
      </c>
      <c r="AB449" s="45"/>
      <c r="AC449" s="45"/>
      <c r="AD449" s="47"/>
    </row>
    <row r="450" s="2" customFormat="1" spans="1:30">
      <c r="A450" s="8">
        <f t="shared" ref="A450:A513" si="63">ROW()-1</f>
        <v>449</v>
      </c>
      <c r="B450" s="12"/>
      <c r="C450" s="10"/>
      <c r="D450" s="10"/>
      <c r="E450" s="9"/>
      <c r="F450" s="10" t="e">
        <f>VLOOKUP(E450,[1]零件成本9.1!$B$2:$D$11324,3,0)</f>
        <v>#N/A</v>
      </c>
      <c r="G450" s="15"/>
      <c r="H450" s="56"/>
      <c r="I450" s="11"/>
      <c r="J450" s="11" t="str">
        <f t="shared" ref="J450:J513" si="64">B450&amp;E450</f>
        <v/>
      </c>
      <c r="K450" s="29"/>
      <c r="L450" s="14"/>
      <c r="M450" s="25">
        <f t="shared" ref="M450:M513" si="65">K450+L450</f>
        <v>0</v>
      </c>
      <c r="N450" s="26"/>
      <c r="O450" s="27"/>
      <c r="P450" s="28"/>
      <c r="Q450" s="35">
        <f t="shared" ref="Q450:Q513" si="66">M450</f>
        <v>0</v>
      </c>
      <c r="R450" s="36"/>
      <c r="S450" s="37" t="str">
        <f t="shared" ref="S450:S513" si="67">IF(Q450&gt;R450,Q450-R450,"")</f>
        <v/>
      </c>
      <c r="T450" s="38" t="str">
        <f t="shared" ref="T450:T513" si="68">IF(Q450&lt;R450,Q450-R450,"")</f>
        <v/>
      </c>
      <c r="U450" s="42"/>
      <c r="V450" s="40"/>
      <c r="W450" s="41">
        <f t="shared" ref="W450:W513" si="69">Q450*V450</f>
        <v>0</v>
      </c>
      <c r="X450" s="41">
        <f t="shared" ref="X450:X513" si="70">R450*V450</f>
        <v>0</v>
      </c>
      <c r="Y450" s="41"/>
      <c r="Z450" s="41"/>
      <c r="AA450" s="25">
        <f t="shared" ref="AA450:AA513" si="71">W450-X450</f>
        <v>0</v>
      </c>
      <c r="AB450" s="45"/>
      <c r="AC450" s="45"/>
      <c r="AD450" s="47"/>
    </row>
    <row r="451" s="2" customFormat="1" spans="1:30">
      <c r="A451" s="8">
        <f t="shared" si="63"/>
        <v>450</v>
      </c>
      <c r="B451" s="12"/>
      <c r="C451" s="10"/>
      <c r="D451" s="10"/>
      <c r="E451" s="9"/>
      <c r="F451" s="10" t="e">
        <f>VLOOKUP(E451,[1]零件成本9.1!$B$2:$D$11324,3,0)</f>
        <v>#N/A</v>
      </c>
      <c r="G451" s="15"/>
      <c r="H451" s="56"/>
      <c r="I451" s="11"/>
      <c r="J451" s="11" t="str">
        <f t="shared" si="64"/>
        <v/>
      </c>
      <c r="K451" s="29"/>
      <c r="L451" s="14"/>
      <c r="M451" s="25">
        <f t="shared" si="65"/>
        <v>0</v>
      </c>
      <c r="N451" s="26"/>
      <c r="O451" s="27"/>
      <c r="P451" s="28"/>
      <c r="Q451" s="35">
        <f t="shared" si="66"/>
        <v>0</v>
      </c>
      <c r="R451" s="36"/>
      <c r="S451" s="37" t="str">
        <f t="shared" si="67"/>
        <v/>
      </c>
      <c r="T451" s="38" t="str">
        <f t="shared" si="68"/>
        <v/>
      </c>
      <c r="U451" s="42"/>
      <c r="V451" s="40"/>
      <c r="W451" s="41">
        <f t="shared" si="69"/>
        <v>0</v>
      </c>
      <c r="X451" s="41">
        <f t="shared" si="70"/>
        <v>0</v>
      </c>
      <c r="Y451" s="41"/>
      <c r="Z451" s="41"/>
      <c r="AA451" s="25">
        <f t="shared" si="71"/>
        <v>0</v>
      </c>
      <c r="AB451" s="45"/>
      <c r="AC451" s="45"/>
      <c r="AD451" s="47"/>
    </row>
    <row r="452" s="2" customFormat="1" spans="1:30">
      <c r="A452" s="8">
        <f t="shared" si="63"/>
        <v>451</v>
      </c>
      <c r="B452" s="12"/>
      <c r="C452" s="10"/>
      <c r="D452" s="10"/>
      <c r="E452" s="9"/>
      <c r="F452" s="10" t="e">
        <f>VLOOKUP(E452,[1]零件成本9.1!$B$2:$D$11324,3,0)</f>
        <v>#N/A</v>
      </c>
      <c r="G452" s="15"/>
      <c r="H452" s="56"/>
      <c r="I452" s="11"/>
      <c r="J452" s="11" t="str">
        <f t="shared" si="64"/>
        <v/>
      </c>
      <c r="K452" s="29"/>
      <c r="L452" s="14"/>
      <c r="M452" s="25">
        <f t="shared" si="65"/>
        <v>0</v>
      </c>
      <c r="N452" s="26"/>
      <c r="O452" s="27"/>
      <c r="P452" s="28"/>
      <c r="Q452" s="35">
        <f t="shared" si="66"/>
        <v>0</v>
      </c>
      <c r="R452" s="36"/>
      <c r="S452" s="37" t="str">
        <f t="shared" si="67"/>
        <v/>
      </c>
      <c r="T452" s="38" t="str">
        <f t="shared" si="68"/>
        <v/>
      </c>
      <c r="U452" s="42"/>
      <c r="V452" s="40"/>
      <c r="W452" s="41">
        <f t="shared" si="69"/>
        <v>0</v>
      </c>
      <c r="X452" s="41">
        <f t="shared" si="70"/>
        <v>0</v>
      </c>
      <c r="Y452" s="41"/>
      <c r="Z452" s="41"/>
      <c r="AA452" s="25">
        <f t="shared" si="71"/>
        <v>0</v>
      </c>
      <c r="AB452" s="45"/>
      <c r="AC452" s="45"/>
      <c r="AD452" s="47"/>
    </row>
    <row r="453" s="2" customFormat="1" spans="1:30">
      <c r="A453" s="8">
        <f t="shared" si="63"/>
        <v>452</v>
      </c>
      <c r="B453" s="12"/>
      <c r="C453" s="10"/>
      <c r="D453" s="10"/>
      <c r="E453" s="9"/>
      <c r="F453" s="10" t="e">
        <f>VLOOKUP(E453,[1]零件成本9.1!$B$2:$D$11324,3,0)</f>
        <v>#N/A</v>
      </c>
      <c r="G453" s="15"/>
      <c r="H453" s="56"/>
      <c r="I453" s="11"/>
      <c r="J453" s="11" t="str">
        <f t="shared" si="64"/>
        <v/>
      </c>
      <c r="K453" s="29"/>
      <c r="L453" s="14"/>
      <c r="M453" s="25">
        <f t="shared" si="65"/>
        <v>0</v>
      </c>
      <c r="N453" s="26"/>
      <c r="O453" s="27"/>
      <c r="P453" s="28"/>
      <c r="Q453" s="35">
        <f t="shared" si="66"/>
        <v>0</v>
      </c>
      <c r="R453" s="36"/>
      <c r="S453" s="37" t="str">
        <f t="shared" si="67"/>
        <v/>
      </c>
      <c r="T453" s="38" t="str">
        <f t="shared" si="68"/>
        <v/>
      </c>
      <c r="U453" s="42"/>
      <c r="V453" s="40"/>
      <c r="W453" s="41">
        <f t="shared" si="69"/>
        <v>0</v>
      </c>
      <c r="X453" s="41">
        <f t="shared" si="70"/>
        <v>0</v>
      </c>
      <c r="Y453" s="41"/>
      <c r="Z453" s="41"/>
      <c r="AA453" s="25">
        <f t="shared" si="71"/>
        <v>0</v>
      </c>
      <c r="AB453" s="45"/>
      <c r="AC453" s="45"/>
      <c r="AD453" s="47"/>
    </row>
    <row r="454" s="2" customFormat="1" spans="1:30">
      <c r="A454" s="8">
        <f t="shared" si="63"/>
        <v>453</v>
      </c>
      <c r="B454" s="12"/>
      <c r="C454" s="10"/>
      <c r="D454" s="10"/>
      <c r="E454" s="9"/>
      <c r="F454" s="10" t="e">
        <f>VLOOKUP(E454,[1]零件成本9.1!$B$2:$D$11324,3,0)</f>
        <v>#N/A</v>
      </c>
      <c r="G454" s="15"/>
      <c r="H454" s="56"/>
      <c r="I454" s="11"/>
      <c r="J454" s="11" t="str">
        <f t="shared" si="64"/>
        <v/>
      </c>
      <c r="K454" s="29"/>
      <c r="L454" s="14"/>
      <c r="M454" s="25">
        <f t="shared" si="65"/>
        <v>0</v>
      </c>
      <c r="N454" s="26"/>
      <c r="O454" s="27"/>
      <c r="P454" s="28"/>
      <c r="Q454" s="35">
        <f t="shared" si="66"/>
        <v>0</v>
      </c>
      <c r="R454" s="36"/>
      <c r="S454" s="37" t="str">
        <f t="shared" si="67"/>
        <v/>
      </c>
      <c r="T454" s="38" t="str">
        <f t="shared" si="68"/>
        <v/>
      </c>
      <c r="U454" s="42"/>
      <c r="V454" s="40"/>
      <c r="W454" s="41">
        <f t="shared" si="69"/>
        <v>0</v>
      </c>
      <c r="X454" s="41">
        <f t="shared" si="70"/>
        <v>0</v>
      </c>
      <c r="Y454" s="41"/>
      <c r="Z454" s="41"/>
      <c r="AA454" s="25">
        <f t="shared" si="71"/>
        <v>0</v>
      </c>
      <c r="AB454" s="45"/>
      <c r="AC454" s="45"/>
      <c r="AD454" s="47"/>
    </row>
    <row r="455" s="2" customFormat="1" spans="1:30">
      <c r="A455" s="8">
        <f t="shared" si="63"/>
        <v>454</v>
      </c>
      <c r="B455" s="12"/>
      <c r="C455" s="10"/>
      <c r="D455" s="10"/>
      <c r="E455" s="9"/>
      <c r="F455" s="10" t="e">
        <f>VLOOKUP(E455,[1]零件成本9.1!$B$2:$D$11324,3,0)</f>
        <v>#N/A</v>
      </c>
      <c r="G455" s="15"/>
      <c r="H455" s="19"/>
      <c r="I455" s="11"/>
      <c r="J455" s="11" t="str">
        <f t="shared" si="64"/>
        <v/>
      </c>
      <c r="K455" s="29"/>
      <c r="L455" s="14"/>
      <c r="M455" s="25">
        <f t="shared" si="65"/>
        <v>0</v>
      </c>
      <c r="N455" s="26"/>
      <c r="O455" s="27"/>
      <c r="P455" s="28"/>
      <c r="Q455" s="35">
        <f t="shared" si="66"/>
        <v>0</v>
      </c>
      <c r="R455" s="36"/>
      <c r="S455" s="37" t="str">
        <f t="shared" si="67"/>
        <v/>
      </c>
      <c r="T455" s="38" t="str">
        <f t="shared" si="68"/>
        <v/>
      </c>
      <c r="U455" s="42"/>
      <c r="V455" s="40"/>
      <c r="W455" s="41">
        <f t="shared" si="69"/>
        <v>0</v>
      </c>
      <c r="X455" s="41">
        <f t="shared" si="70"/>
        <v>0</v>
      </c>
      <c r="Y455" s="41"/>
      <c r="Z455" s="41"/>
      <c r="AA455" s="25">
        <f t="shared" si="71"/>
        <v>0</v>
      </c>
      <c r="AB455" s="45"/>
      <c r="AC455" s="45"/>
      <c r="AD455" s="47"/>
    </row>
    <row r="456" s="2" customFormat="1" spans="1:30">
      <c r="A456" s="8">
        <f t="shared" si="63"/>
        <v>455</v>
      </c>
      <c r="B456" s="12"/>
      <c r="C456" s="10"/>
      <c r="D456" s="10"/>
      <c r="E456" s="9"/>
      <c r="F456" s="10" t="e">
        <f>VLOOKUP(E456,[1]零件成本9.1!$B$2:$D$11324,3,0)</f>
        <v>#N/A</v>
      </c>
      <c r="G456" s="15"/>
      <c r="H456" s="19"/>
      <c r="I456" s="11"/>
      <c r="J456" s="11" t="str">
        <f t="shared" si="64"/>
        <v/>
      </c>
      <c r="K456" s="29"/>
      <c r="L456" s="14"/>
      <c r="M456" s="25">
        <f t="shared" si="65"/>
        <v>0</v>
      </c>
      <c r="N456" s="26"/>
      <c r="O456" s="27"/>
      <c r="P456" s="28"/>
      <c r="Q456" s="35">
        <f t="shared" si="66"/>
        <v>0</v>
      </c>
      <c r="R456" s="36"/>
      <c r="S456" s="37" t="str">
        <f t="shared" si="67"/>
        <v/>
      </c>
      <c r="T456" s="38" t="str">
        <f t="shared" si="68"/>
        <v/>
      </c>
      <c r="U456" s="42"/>
      <c r="V456" s="40"/>
      <c r="W456" s="41">
        <f t="shared" si="69"/>
        <v>0</v>
      </c>
      <c r="X456" s="41">
        <f t="shared" si="70"/>
        <v>0</v>
      </c>
      <c r="Y456" s="41"/>
      <c r="Z456" s="41"/>
      <c r="AA456" s="25">
        <f t="shared" si="71"/>
        <v>0</v>
      </c>
      <c r="AB456" s="45"/>
      <c r="AC456" s="45"/>
      <c r="AD456" s="47"/>
    </row>
    <row r="457" s="2" customFormat="1" spans="1:30">
      <c r="A457" s="8">
        <f t="shared" si="63"/>
        <v>456</v>
      </c>
      <c r="B457" s="12"/>
      <c r="C457" s="10"/>
      <c r="D457" s="10"/>
      <c r="E457" s="9"/>
      <c r="F457" s="10" t="e">
        <f>VLOOKUP(E457,[1]零件成本9.1!$B$2:$D$11324,3,0)</f>
        <v>#N/A</v>
      </c>
      <c r="G457" s="15"/>
      <c r="H457" s="19"/>
      <c r="I457" s="11"/>
      <c r="J457" s="11" t="str">
        <f t="shared" si="64"/>
        <v/>
      </c>
      <c r="K457" s="29"/>
      <c r="L457" s="14"/>
      <c r="M457" s="25">
        <f t="shared" si="65"/>
        <v>0</v>
      </c>
      <c r="N457" s="26"/>
      <c r="O457" s="27"/>
      <c r="P457" s="28"/>
      <c r="Q457" s="35">
        <f t="shared" si="66"/>
        <v>0</v>
      </c>
      <c r="R457" s="36"/>
      <c r="S457" s="37" t="str">
        <f t="shared" si="67"/>
        <v/>
      </c>
      <c r="T457" s="38" t="str">
        <f t="shared" si="68"/>
        <v/>
      </c>
      <c r="U457" s="42"/>
      <c r="V457" s="40"/>
      <c r="W457" s="41">
        <f t="shared" si="69"/>
        <v>0</v>
      </c>
      <c r="X457" s="41">
        <f t="shared" si="70"/>
        <v>0</v>
      </c>
      <c r="Y457" s="41"/>
      <c r="Z457" s="41"/>
      <c r="AA457" s="25">
        <f t="shared" si="71"/>
        <v>0</v>
      </c>
      <c r="AB457" s="45"/>
      <c r="AC457" s="45"/>
      <c r="AD457" s="47"/>
    </row>
    <row r="458" s="2" customFormat="1" spans="1:30">
      <c r="A458" s="8">
        <f t="shared" si="63"/>
        <v>457</v>
      </c>
      <c r="B458" s="12"/>
      <c r="C458" s="10"/>
      <c r="D458" s="10"/>
      <c r="E458" s="9"/>
      <c r="F458" s="10" t="e">
        <f>VLOOKUP(E458,[1]零件成本9.1!$B$2:$D$11324,3,0)</f>
        <v>#N/A</v>
      </c>
      <c r="G458" s="15"/>
      <c r="H458" s="19"/>
      <c r="I458" s="11"/>
      <c r="J458" s="11" t="str">
        <f t="shared" si="64"/>
        <v/>
      </c>
      <c r="K458" s="29"/>
      <c r="L458" s="14"/>
      <c r="M458" s="25">
        <f t="shared" si="65"/>
        <v>0</v>
      </c>
      <c r="N458" s="26"/>
      <c r="O458" s="27"/>
      <c r="P458" s="28"/>
      <c r="Q458" s="35">
        <f t="shared" si="66"/>
        <v>0</v>
      </c>
      <c r="R458" s="36"/>
      <c r="S458" s="37" t="str">
        <f t="shared" si="67"/>
        <v/>
      </c>
      <c r="T458" s="38" t="str">
        <f t="shared" si="68"/>
        <v/>
      </c>
      <c r="U458" s="42"/>
      <c r="V458" s="40"/>
      <c r="W458" s="41">
        <f t="shared" si="69"/>
        <v>0</v>
      </c>
      <c r="X458" s="41">
        <f t="shared" si="70"/>
        <v>0</v>
      </c>
      <c r="Y458" s="41"/>
      <c r="Z458" s="41"/>
      <c r="AA458" s="25">
        <f t="shared" si="71"/>
        <v>0</v>
      </c>
      <c r="AB458" s="45"/>
      <c r="AC458" s="45"/>
      <c r="AD458" s="47"/>
    </row>
    <row r="459" s="2" customFormat="1" spans="1:30">
      <c r="A459" s="8">
        <f t="shared" si="63"/>
        <v>458</v>
      </c>
      <c r="B459" s="12"/>
      <c r="C459" s="10"/>
      <c r="D459" s="10"/>
      <c r="E459" s="9"/>
      <c r="F459" s="10" t="e">
        <f>VLOOKUP(E459,[1]零件成本9.1!$B$2:$D$11324,3,0)</f>
        <v>#N/A</v>
      </c>
      <c r="G459" s="15"/>
      <c r="H459" s="19"/>
      <c r="I459" s="11"/>
      <c r="J459" s="11" t="str">
        <f t="shared" si="64"/>
        <v/>
      </c>
      <c r="K459" s="29"/>
      <c r="L459" s="14"/>
      <c r="M459" s="25">
        <f t="shared" si="65"/>
        <v>0</v>
      </c>
      <c r="N459" s="26"/>
      <c r="O459" s="27"/>
      <c r="P459" s="28"/>
      <c r="Q459" s="35">
        <f t="shared" si="66"/>
        <v>0</v>
      </c>
      <c r="R459" s="36"/>
      <c r="S459" s="37" t="str">
        <f t="shared" si="67"/>
        <v/>
      </c>
      <c r="T459" s="38" t="str">
        <f t="shared" si="68"/>
        <v/>
      </c>
      <c r="U459" s="42"/>
      <c r="V459" s="40"/>
      <c r="W459" s="41">
        <f t="shared" si="69"/>
        <v>0</v>
      </c>
      <c r="X459" s="41">
        <f t="shared" si="70"/>
        <v>0</v>
      </c>
      <c r="Y459" s="41"/>
      <c r="Z459" s="41"/>
      <c r="AA459" s="25">
        <f t="shared" si="71"/>
        <v>0</v>
      </c>
      <c r="AB459" s="45"/>
      <c r="AC459" s="45"/>
      <c r="AD459" s="47"/>
    </row>
    <row r="460" s="2" customFormat="1" spans="1:30">
      <c r="A460" s="8">
        <f t="shared" si="63"/>
        <v>459</v>
      </c>
      <c r="B460" s="12"/>
      <c r="C460" s="10"/>
      <c r="D460" s="10"/>
      <c r="E460" s="9"/>
      <c r="F460" s="10" t="e">
        <f>VLOOKUP(E460,[1]零件成本9.1!$B$2:$D$11324,3,0)</f>
        <v>#N/A</v>
      </c>
      <c r="G460" s="15"/>
      <c r="H460" s="19"/>
      <c r="I460" s="11"/>
      <c r="J460" s="11" t="str">
        <f t="shared" si="64"/>
        <v/>
      </c>
      <c r="K460" s="29"/>
      <c r="L460" s="14"/>
      <c r="M460" s="25">
        <f t="shared" si="65"/>
        <v>0</v>
      </c>
      <c r="N460" s="26"/>
      <c r="O460" s="27"/>
      <c r="P460" s="28"/>
      <c r="Q460" s="35">
        <f t="shared" si="66"/>
        <v>0</v>
      </c>
      <c r="R460" s="36"/>
      <c r="S460" s="37" t="str">
        <f t="shared" si="67"/>
        <v/>
      </c>
      <c r="T460" s="38" t="str">
        <f t="shared" si="68"/>
        <v/>
      </c>
      <c r="U460" s="42"/>
      <c r="V460" s="40"/>
      <c r="W460" s="41">
        <f t="shared" si="69"/>
        <v>0</v>
      </c>
      <c r="X460" s="41">
        <f t="shared" si="70"/>
        <v>0</v>
      </c>
      <c r="Y460" s="41"/>
      <c r="Z460" s="41"/>
      <c r="AA460" s="25">
        <f t="shared" si="71"/>
        <v>0</v>
      </c>
      <c r="AB460" s="45"/>
      <c r="AC460" s="45"/>
      <c r="AD460" s="47"/>
    </row>
    <row r="461" s="2" customFormat="1" spans="1:30">
      <c r="A461" s="8">
        <f t="shared" si="63"/>
        <v>460</v>
      </c>
      <c r="B461" s="12"/>
      <c r="C461" s="10"/>
      <c r="D461" s="10"/>
      <c r="E461" s="9"/>
      <c r="F461" s="10" t="e">
        <f>VLOOKUP(E461,[1]零件成本9.1!$B$2:$D$11324,3,0)</f>
        <v>#N/A</v>
      </c>
      <c r="G461" s="15"/>
      <c r="H461" s="19"/>
      <c r="I461" s="11"/>
      <c r="J461" s="11" t="str">
        <f t="shared" si="64"/>
        <v/>
      </c>
      <c r="K461" s="29"/>
      <c r="L461" s="14"/>
      <c r="M461" s="25">
        <f t="shared" si="65"/>
        <v>0</v>
      </c>
      <c r="N461" s="26"/>
      <c r="O461" s="27"/>
      <c r="P461" s="28"/>
      <c r="Q461" s="35">
        <f t="shared" si="66"/>
        <v>0</v>
      </c>
      <c r="R461" s="36"/>
      <c r="S461" s="37" t="str">
        <f t="shared" si="67"/>
        <v/>
      </c>
      <c r="T461" s="38" t="str">
        <f t="shared" si="68"/>
        <v/>
      </c>
      <c r="U461" s="42"/>
      <c r="V461" s="40"/>
      <c r="W461" s="41">
        <f t="shared" si="69"/>
        <v>0</v>
      </c>
      <c r="X461" s="41">
        <f t="shared" si="70"/>
        <v>0</v>
      </c>
      <c r="Y461" s="41"/>
      <c r="Z461" s="41"/>
      <c r="AA461" s="25">
        <f t="shared" si="71"/>
        <v>0</v>
      </c>
      <c r="AB461" s="45"/>
      <c r="AC461" s="45"/>
      <c r="AD461" s="47"/>
    </row>
    <row r="462" s="2" customFormat="1" spans="1:30">
      <c r="A462" s="8">
        <f t="shared" si="63"/>
        <v>461</v>
      </c>
      <c r="B462" s="12"/>
      <c r="C462" s="10"/>
      <c r="D462" s="10"/>
      <c r="E462" s="9"/>
      <c r="F462" s="10" t="e">
        <f>VLOOKUP(E462,[1]零件成本9.1!$B$2:$D$11324,3,0)</f>
        <v>#N/A</v>
      </c>
      <c r="G462" s="15"/>
      <c r="H462" s="19"/>
      <c r="I462" s="11"/>
      <c r="J462" s="11" t="str">
        <f t="shared" si="64"/>
        <v/>
      </c>
      <c r="K462" s="29"/>
      <c r="L462" s="14"/>
      <c r="M462" s="25">
        <f t="shared" si="65"/>
        <v>0</v>
      </c>
      <c r="N462" s="26"/>
      <c r="O462" s="27"/>
      <c r="P462" s="28"/>
      <c r="Q462" s="35">
        <f t="shared" si="66"/>
        <v>0</v>
      </c>
      <c r="R462" s="36"/>
      <c r="S462" s="37" t="str">
        <f t="shared" si="67"/>
        <v/>
      </c>
      <c r="T462" s="38" t="str">
        <f t="shared" si="68"/>
        <v/>
      </c>
      <c r="U462" s="42"/>
      <c r="V462" s="40"/>
      <c r="W462" s="41">
        <f t="shared" si="69"/>
        <v>0</v>
      </c>
      <c r="X462" s="41">
        <f t="shared" si="70"/>
        <v>0</v>
      </c>
      <c r="Y462" s="41"/>
      <c r="Z462" s="41"/>
      <c r="AA462" s="25">
        <f t="shared" si="71"/>
        <v>0</v>
      </c>
      <c r="AB462" s="45"/>
      <c r="AC462" s="45"/>
      <c r="AD462" s="47"/>
    </row>
    <row r="463" s="2" customFormat="1" spans="1:30">
      <c r="A463" s="8">
        <f t="shared" si="63"/>
        <v>462</v>
      </c>
      <c r="B463" s="12"/>
      <c r="C463" s="10"/>
      <c r="D463" s="10"/>
      <c r="E463" s="9"/>
      <c r="F463" s="10" t="e">
        <f>VLOOKUP(E463,[1]零件成本9.1!$B$2:$D$11324,3,0)</f>
        <v>#N/A</v>
      </c>
      <c r="G463" s="15"/>
      <c r="H463" s="19"/>
      <c r="I463" s="11"/>
      <c r="J463" s="11" t="str">
        <f t="shared" si="64"/>
        <v/>
      </c>
      <c r="K463" s="29"/>
      <c r="L463" s="14"/>
      <c r="M463" s="25">
        <f t="shared" si="65"/>
        <v>0</v>
      </c>
      <c r="N463" s="26"/>
      <c r="O463" s="27"/>
      <c r="P463" s="28"/>
      <c r="Q463" s="35">
        <f t="shared" si="66"/>
        <v>0</v>
      </c>
      <c r="R463" s="36"/>
      <c r="S463" s="37" t="str">
        <f t="shared" si="67"/>
        <v/>
      </c>
      <c r="T463" s="38" t="str">
        <f t="shared" si="68"/>
        <v/>
      </c>
      <c r="U463" s="42"/>
      <c r="V463" s="40"/>
      <c r="W463" s="41">
        <f t="shared" si="69"/>
        <v>0</v>
      </c>
      <c r="X463" s="41">
        <f t="shared" si="70"/>
        <v>0</v>
      </c>
      <c r="Y463" s="41"/>
      <c r="Z463" s="41"/>
      <c r="AA463" s="25">
        <f t="shared" si="71"/>
        <v>0</v>
      </c>
      <c r="AB463" s="45"/>
      <c r="AC463" s="45"/>
      <c r="AD463" s="47"/>
    </row>
    <row r="464" s="2" customFormat="1" spans="1:30">
      <c r="A464" s="8">
        <f t="shared" si="63"/>
        <v>463</v>
      </c>
      <c r="B464" s="12"/>
      <c r="C464" s="10"/>
      <c r="D464" s="10"/>
      <c r="E464" s="9"/>
      <c r="F464" s="10" t="e">
        <f>VLOOKUP(E464,[1]零件成本9.1!$B$2:$D$11324,3,0)</f>
        <v>#N/A</v>
      </c>
      <c r="G464" s="15"/>
      <c r="H464" s="19"/>
      <c r="I464" s="11"/>
      <c r="J464" s="11" t="str">
        <f t="shared" si="64"/>
        <v/>
      </c>
      <c r="K464" s="29"/>
      <c r="L464" s="14"/>
      <c r="M464" s="25">
        <f t="shared" si="65"/>
        <v>0</v>
      </c>
      <c r="N464" s="26"/>
      <c r="O464" s="27"/>
      <c r="P464" s="28"/>
      <c r="Q464" s="35">
        <f t="shared" si="66"/>
        <v>0</v>
      </c>
      <c r="R464" s="36"/>
      <c r="S464" s="37" t="str">
        <f t="shared" si="67"/>
        <v/>
      </c>
      <c r="T464" s="38" t="str">
        <f t="shared" si="68"/>
        <v/>
      </c>
      <c r="U464" s="42"/>
      <c r="V464" s="40"/>
      <c r="W464" s="41">
        <f t="shared" si="69"/>
        <v>0</v>
      </c>
      <c r="X464" s="41">
        <f t="shared" si="70"/>
        <v>0</v>
      </c>
      <c r="Y464" s="41"/>
      <c r="Z464" s="41"/>
      <c r="AA464" s="25">
        <f t="shared" si="71"/>
        <v>0</v>
      </c>
      <c r="AB464" s="45"/>
      <c r="AC464" s="45"/>
      <c r="AD464" s="47"/>
    </row>
    <row r="465" s="2" customFormat="1" spans="1:30">
      <c r="A465" s="8">
        <f t="shared" si="63"/>
        <v>464</v>
      </c>
      <c r="B465" s="12"/>
      <c r="C465" s="10"/>
      <c r="D465" s="10"/>
      <c r="E465" s="9"/>
      <c r="F465" s="10" t="e">
        <f>VLOOKUP(E465,[1]零件成本9.1!$B$2:$D$11324,3,0)</f>
        <v>#N/A</v>
      </c>
      <c r="G465" s="15"/>
      <c r="H465" s="19"/>
      <c r="I465" s="11"/>
      <c r="J465" s="11" t="str">
        <f t="shared" si="64"/>
        <v/>
      </c>
      <c r="K465" s="29"/>
      <c r="L465" s="14"/>
      <c r="M465" s="25">
        <f t="shared" si="65"/>
        <v>0</v>
      </c>
      <c r="N465" s="26"/>
      <c r="O465" s="27"/>
      <c r="P465" s="28"/>
      <c r="Q465" s="35">
        <f t="shared" si="66"/>
        <v>0</v>
      </c>
      <c r="R465" s="36"/>
      <c r="S465" s="37" t="str">
        <f t="shared" si="67"/>
        <v/>
      </c>
      <c r="T465" s="38" t="str">
        <f t="shared" si="68"/>
        <v/>
      </c>
      <c r="U465" s="42"/>
      <c r="V465" s="40"/>
      <c r="W465" s="41">
        <f t="shared" si="69"/>
        <v>0</v>
      </c>
      <c r="X465" s="41">
        <f t="shared" si="70"/>
        <v>0</v>
      </c>
      <c r="Y465" s="41"/>
      <c r="Z465" s="41"/>
      <c r="AA465" s="25">
        <f t="shared" si="71"/>
        <v>0</v>
      </c>
      <c r="AB465" s="45"/>
      <c r="AC465" s="45"/>
      <c r="AD465" s="47"/>
    </row>
    <row r="466" s="2" customFormat="1" spans="1:30">
      <c r="A466" s="8">
        <f t="shared" si="63"/>
        <v>465</v>
      </c>
      <c r="B466" s="12"/>
      <c r="C466" s="10"/>
      <c r="D466" s="10"/>
      <c r="E466" s="9"/>
      <c r="F466" s="10" t="e">
        <f>VLOOKUP(E466,[1]零件成本9.1!$B$2:$D$11324,3,0)</f>
        <v>#N/A</v>
      </c>
      <c r="G466" s="15"/>
      <c r="H466" s="19"/>
      <c r="I466" s="11"/>
      <c r="J466" s="11" t="str">
        <f t="shared" si="64"/>
        <v/>
      </c>
      <c r="K466" s="29"/>
      <c r="L466" s="14"/>
      <c r="M466" s="25">
        <f t="shared" si="65"/>
        <v>0</v>
      </c>
      <c r="N466" s="26"/>
      <c r="O466" s="27"/>
      <c r="P466" s="28"/>
      <c r="Q466" s="35">
        <f t="shared" si="66"/>
        <v>0</v>
      </c>
      <c r="R466" s="36"/>
      <c r="S466" s="37" t="str">
        <f t="shared" si="67"/>
        <v/>
      </c>
      <c r="T466" s="38" t="str">
        <f t="shared" si="68"/>
        <v/>
      </c>
      <c r="U466" s="42"/>
      <c r="V466" s="40"/>
      <c r="W466" s="41">
        <f t="shared" si="69"/>
        <v>0</v>
      </c>
      <c r="X466" s="41">
        <f t="shared" si="70"/>
        <v>0</v>
      </c>
      <c r="Y466" s="41"/>
      <c r="Z466" s="41"/>
      <c r="AA466" s="25">
        <f t="shared" si="71"/>
        <v>0</v>
      </c>
      <c r="AB466" s="45"/>
      <c r="AC466" s="45"/>
      <c r="AD466" s="47"/>
    </row>
    <row r="467" s="2" customFormat="1" spans="1:30">
      <c r="A467" s="8">
        <f t="shared" si="63"/>
        <v>466</v>
      </c>
      <c r="B467" s="12"/>
      <c r="C467" s="10"/>
      <c r="D467" s="10"/>
      <c r="E467" s="9"/>
      <c r="F467" s="10" t="e">
        <f>VLOOKUP(E467,[1]零件成本9.1!$B$2:$D$11324,3,0)</f>
        <v>#N/A</v>
      </c>
      <c r="G467" s="15"/>
      <c r="H467" s="19"/>
      <c r="I467" s="11"/>
      <c r="J467" s="11" t="str">
        <f t="shared" si="64"/>
        <v/>
      </c>
      <c r="K467" s="29"/>
      <c r="L467" s="14"/>
      <c r="M467" s="25">
        <f t="shared" si="65"/>
        <v>0</v>
      </c>
      <c r="N467" s="26"/>
      <c r="O467" s="27"/>
      <c r="P467" s="28"/>
      <c r="Q467" s="35">
        <f t="shared" si="66"/>
        <v>0</v>
      </c>
      <c r="R467" s="36"/>
      <c r="S467" s="37" t="str">
        <f t="shared" si="67"/>
        <v/>
      </c>
      <c r="T467" s="38" t="str">
        <f t="shared" si="68"/>
        <v/>
      </c>
      <c r="U467" s="42"/>
      <c r="V467" s="40"/>
      <c r="W467" s="41">
        <f t="shared" si="69"/>
        <v>0</v>
      </c>
      <c r="X467" s="41">
        <f t="shared" si="70"/>
        <v>0</v>
      </c>
      <c r="Y467" s="41"/>
      <c r="Z467" s="41"/>
      <c r="AA467" s="25">
        <f t="shared" si="71"/>
        <v>0</v>
      </c>
      <c r="AB467" s="45"/>
      <c r="AC467" s="45"/>
      <c r="AD467" s="47"/>
    </row>
    <row r="468" s="2" customFormat="1" spans="1:30">
      <c r="A468" s="8">
        <f t="shared" si="63"/>
        <v>467</v>
      </c>
      <c r="B468" s="12"/>
      <c r="C468" s="10"/>
      <c r="D468" s="10"/>
      <c r="E468" s="9"/>
      <c r="F468" s="10" t="e">
        <f>VLOOKUP(E468,[1]零件成本9.1!$B$2:$D$11324,3,0)</f>
        <v>#N/A</v>
      </c>
      <c r="G468" s="15"/>
      <c r="H468" s="19"/>
      <c r="I468" s="11"/>
      <c r="J468" s="11" t="str">
        <f t="shared" si="64"/>
        <v/>
      </c>
      <c r="K468" s="29"/>
      <c r="L468" s="14"/>
      <c r="M468" s="25">
        <f t="shared" si="65"/>
        <v>0</v>
      </c>
      <c r="N468" s="26"/>
      <c r="O468" s="27"/>
      <c r="P468" s="28"/>
      <c r="Q468" s="35">
        <f t="shared" si="66"/>
        <v>0</v>
      </c>
      <c r="R468" s="36"/>
      <c r="S468" s="37" t="str">
        <f t="shared" si="67"/>
        <v/>
      </c>
      <c r="T468" s="38" t="str">
        <f t="shared" si="68"/>
        <v/>
      </c>
      <c r="U468" s="42"/>
      <c r="V468" s="40"/>
      <c r="W468" s="41">
        <f t="shared" si="69"/>
        <v>0</v>
      </c>
      <c r="X468" s="41">
        <f t="shared" si="70"/>
        <v>0</v>
      </c>
      <c r="Y468" s="41"/>
      <c r="Z468" s="41"/>
      <c r="AA468" s="25">
        <f t="shared" si="71"/>
        <v>0</v>
      </c>
      <c r="AB468" s="45"/>
      <c r="AC468" s="45"/>
      <c r="AD468" s="47"/>
    </row>
    <row r="469" s="2" customFormat="1" spans="1:30">
      <c r="A469" s="8">
        <f t="shared" si="63"/>
        <v>468</v>
      </c>
      <c r="B469" s="12"/>
      <c r="C469" s="10"/>
      <c r="D469" s="10"/>
      <c r="E469" s="9"/>
      <c r="F469" s="10" t="e">
        <f>VLOOKUP(E469,[1]零件成本9.1!$B$2:$D$11324,3,0)</f>
        <v>#N/A</v>
      </c>
      <c r="G469" s="15"/>
      <c r="H469" s="19"/>
      <c r="I469" s="11"/>
      <c r="J469" s="11" t="str">
        <f t="shared" si="64"/>
        <v/>
      </c>
      <c r="K469" s="29"/>
      <c r="L469" s="14"/>
      <c r="M469" s="25">
        <f t="shared" si="65"/>
        <v>0</v>
      </c>
      <c r="N469" s="26"/>
      <c r="O469" s="27"/>
      <c r="P469" s="28"/>
      <c r="Q469" s="35">
        <f t="shared" si="66"/>
        <v>0</v>
      </c>
      <c r="R469" s="36"/>
      <c r="S469" s="37" t="str">
        <f t="shared" si="67"/>
        <v/>
      </c>
      <c r="T469" s="38" t="str">
        <f t="shared" si="68"/>
        <v/>
      </c>
      <c r="U469" s="42"/>
      <c r="V469" s="40"/>
      <c r="W469" s="41">
        <f t="shared" si="69"/>
        <v>0</v>
      </c>
      <c r="X469" s="41">
        <f t="shared" si="70"/>
        <v>0</v>
      </c>
      <c r="Y469" s="41"/>
      <c r="Z469" s="41"/>
      <c r="AA469" s="25">
        <f t="shared" si="71"/>
        <v>0</v>
      </c>
      <c r="AB469" s="45"/>
      <c r="AC469" s="45"/>
      <c r="AD469" s="47"/>
    </row>
    <row r="470" s="2" customFormat="1" spans="1:30">
      <c r="A470" s="8">
        <f t="shared" si="63"/>
        <v>469</v>
      </c>
      <c r="B470" s="12"/>
      <c r="C470" s="10"/>
      <c r="D470" s="10"/>
      <c r="E470" s="9"/>
      <c r="F470" s="10" t="e">
        <f>VLOOKUP(E470,[1]零件成本9.1!$B$2:$D$11324,3,0)</f>
        <v>#N/A</v>
      </c>
      <c r="G470" s="15"/>
      <c r="H470" s="19"/>
      <c r="I470" s="11"/>
      <c r="J470" s="11" t="str">
        <f t="shared" si="64"/>
        <v/>
      </c>
      <c r="K470" s="29"/>
      <c r="L470" s="14"/>
      <c r="M470" s="25">
        <f t="shared" si="65"/>
        <v>0</v>
      </c>
      <c r="N470" s="26"/>
      <c r="O470" s="27"/>
      <c r="P470" s="28"/>
      <c r="Q470" s="35">
        <f t="shared" si="66"/>
        <v>0</v>
      </c>
      <c r="R470" s="36"/>
      <c r="S470" s="37" t="str">
        <f t="shared" si="67"/>
        <v/>
      </c>
      <c r="T470" s="38" t="str">
        <f t="shared" si="68"/>
        <v/>
      </c>
      <c r="U470" s="42"/>
      <c r="V470" s="40"/>
      <c r="W470" s="41">
        <f t="shared" si="69"/>
        <v>0</v>
      </c>
      <c r="X470" s="41">
        <f t="shared" si="70"/>
        <v>0</v>
      </c>
      <c r="Y470" s="41"/>
      <c r="Z470" s="41"/>
      <c r="AA470" s="25">
        <f t="shared" si="71"/>
        <v>0</v>
      </c>
      <c r="AB470" s="45"/>
      <c r="AC470" s="45"/>
      <c r="AD470" s="47"/>
    </row>
    <row r="471" s="2" customFormat="1" spans="1:30">
      <c r="A471" s="8">
        <f t="shared" si="63"/>
        <v>470</v>
      </c>
      <c r="B471" s="12"/>
      <c r="C471" s="10"/>
      <c r="D471" s="10"/>
      <c r="E471" s="9"/>
      <c r="F471" s="10" t="e">
        <f>VLOOKUP(E471,[1]零件成本9.1!$B$2:$D$11324,3,0)</f>
        <v>#N/A</v>
      </c>
      <c r="G471" s="15"/>
      <c r="H471" s="19"/>
      <c r="I471" s="11"/>
      <c r="J471" s="11" t="str">
        <f t="shared" si="64"/>
        <v/>
      </c>
      <c r="K471" s="29"/>
      <c r="L471" s="14"/>
      <c r="M471" s="25">
        <f t="shared" si="65"/>
        <v>0</v>
      </c>
      <c r="N471" s="26"/>
      <c r="O471" s="27"/>
      <c r="P471" s="28"/>
      <c r="Q471" s="35">
        <f t="shared" si="66"/>
        <v>0</v>
      </c>
      <c r="R471" s="36"/>
      <c r="S471" s="37" t="str">
        <f t="shared" si="67"/>
        <v/>
      </c>
      <c r="T471" s="38" t="str">
        <f t="shared" si="68"/>
        <v/>
      </c>
      <c r="U471" s="42"/>
      <c r="V471" s="40"/>
      <c r="W471" s="41">
        <f t="shared" si="69"/>
        <v>0</v>
      </c>
      <c r="X471" s="41">
        <f t="shared" si="70"/>
        <v>0</v>
      </c>
      <c r="Y471" s="41"/>
      <c r="Z471" s="41"/>
      <c r="AA471" s="25">
        <f t="shared" si="71"/>
        <v>0</v>
      </c>
      <c r="AB471" s="45"/>
      <c r="AC471" s="45"/>
      <c r="AD471" s="47"/>
    </row>
    <row r="472" s="2" customFormat="1" spans="1:30">
      <c r="A472" s="8">
        <f t="shared" si="63"/>
        <v>471</v>
      </c>
      <c r="B472" s="12"/>
      <c r="C472" s="10"/>
      <c r="D472" s="10"/>
      <c r="E472" s="9"/>
      <c r="F472" s="10" t="e">
        <f>VLOOKUP(E472,[1]零件成本9.1!$B$2:$D$11324,3,0)</f>
        <v>#N/A</v>
      </c>
      <c r="G472" s="15"/>
      <c r="H472" s="19"/>
      <c r="I472" s="11"/>
      <c r="J472" s="11" t="str">
        <f t="shared" si="64"/>
        <v/>
      </c>
      <c r="K472" s="29"/>
      <c r="L472" s="14"/>
      <c r="M472" s="25">
        <f t="shared" si="65"/>
        <v>0</v>
      </c>
      <c r="N472" s="26"/>
      <c r="O472" s="27"/>
      <c r="P472" s="28"/>
      <c r="Q472" s="35">
        <f t="shared" si="66"/>
        <v>0</v>
      </c>
      <c r="R472" s="36"/>
      <c r="S472" s="37" t="str">
        <f t="shared" si="67"/>
        <v/>
      </c>
      <c r="T472" s="38" t="str">
        <f t="shared" si="68"/>
        <v/>
      </c>
      <c r="U472" s="42"/>
      <c r="V472" s="40"/>
      <c r="W472" s="41">
        <f t="shared" si="69"/>
        <v>0</v>
      </c>
      <c r="X472" s="41">
        <f t="shared" si="70"/>
        <v>0</v>
      </c>
      <c r="Y472" s="41"/>
      <c r="Z472" s="41"/>
      <c r="AA472" s="25">
        <f t="shared" si="71"/>
        <v>0</v>
      </c>
      <c r="AB472" s="45"/>
      <c r="AC472" s="45"/>
      <c r="AD472" s="47"/>
    </row>
    <row r="473" s="2" customFormat="1" spans="1:30">
      <c r="A473" s="8">
        <f t="shared" si="63"/>
        <v>472</v>
      </c>
      <c r="B473" s="12"/>
      <c r="C473" s="10"/>
      <c r="D473" s="10"/>
      <c r="E473" s="9"/>
      <c r="F473" s="10" t="e">
        <f>VLOOKUP(E473,[1]零件成本9.1!$B$2:$D$11324,3,0)</f>
        <v>#N/A</v>
      </c>
      <c r="G473" s="15"/>
      <c r="H473" s="19"/>
      <c r="I473" s="11"/>
      <c r="J473" s="11" t="str">
        <f t="shared" si="64"/>
        <v/>
      </c>
      <c r="K473" s="29"/>
      <c r="L473" s="14"/>
      <c r="M473" s="25">
        <f t="shared" si="65"/>
        <v>0</v>
      </c>
      <c r="N473" s="26"/>
      <c r="O473" s="27"/>
      <c r="P473" s="28"/>
      <c r="Q473" s="35">
        <f t="shared" si="66"/>
        <v>0</v>
      </c>
      <c r="R473" s="36"/>
      <c r="S473" s="37" t="str">
        <f t="shared" si="67"/>
        <v/>
      </c>
      <c r="T473" s="38" t="str">
        <f t="shared" si="68"/>
        <v/>
      </c>
      <c r="U473" s="42"/>
      <c r="V473" s="40"/>
      <c r="W473" s="41">
        <f t="shared" si="69"/>
        <v>0</v>
      </c>
      <c r="X473" s="41">
        <f t="shared" si="70"/>
        <v>0</v>
      </c>
      <c r="Y473" s="41"/>
      <c r="Z473" s="41"/>
      <c r="AA473" s="25">
        <f t="shared" si="71"/>
        <v>0</v>
      </c>
      <c r="AB473" s="45"/>
      <c r="AC473" s="45"/>
      <c r="AD473" s="47"/>
    </row>
    <row r="474" s="2" customFormat="1" spans="1:30">
      <c r="A474" s="8">
        <f t="shared" si="63"/>
        <v>473</v>
      </c>
      <c r="B474" s="12"/>
      <c r="C474" s="10"/>
      <c r="D474" s="10"/>
      <c r="E474" s="9"/>
      <c r="F474" s="10" t="e">
        <f>VLOOKUP(E474,[1]零件成本9.1!$B$2:$D$11324,3,0)</f>
        <v>#N/A</v>
      </c>
      <c r="G474" s="15"/>
      <c r="H474" s="19"/>
      <c r="I474" s="11"/>
      <c r="J474" s="11" t="str">
        <f t="shared" si="64"/>
        <v/>
      </c>
      <c r="K474" s="29"/>
      <c r="L474" s="14"/>
      <c r="M474" s="25">
        <f t="shared" si="65"/>
        <v>0</v>
      </c>
      <c r="N474" s="26"/>
      <c r="O474" s="27"/>
      <c r="P474" s="28"/>
      <c r="Q474" s="35">
        <f t="shared" si="66"/>
        <v>0</v>
      </c>
      <c r="R474" s="36"/>
      <c r="S474" s="37" t="str">
        <f t="shared" si="67"/>
        <v/>
      </c>
      <c r="T474" s="38" t="str">
        <f t="shared" si="68"/>
        <v/>
      </c>
      <c r="U474" s="42"/>
      <c r="V474" s="40"/>
      <c r="W474" s="41">
        <f t="shared" si="69"/>
        <v>0</v>
      </c>
      <c r="X474" s="41">
        <f t="shared" si="70"/>
        <v>0</v>
      </c>
      <c r="Y474" s="41"/>
      <c r="Z474" s="41"/>
      <c r="AA474" s="25">
        <f t="shared" si="71"/>
        <v>0</v>
      </c>
      <c r="AB474" s="45"/>
      <c r="AC474" s="45"/>
      <c r="AD474" s="47"/>
    </row>
    <row r="475" s="2" customFormat="1" spans="1:30">
      <c r="A475" s="8">
        <f t="shared" si="63"/>
        <v>474</v>
      </c>
      <c r="B475" s="12"/>
      <c r="C475" s="10"/>
      <c r="D475" s="10"/>
      <c r="E475" s="9"/>
      <c r="F475" s="10" t="e">
        <f>VLOOKUP(E475,[1]零件成本9.1!$B$2:$D$11324,3,0)</f>
        <v>#N/A</v>
      </c>
      <c r="G475" s="15"/>
      <c r="H475" s="19"/>
      <c r="I475" s="11"/>
      <c r="J475" s="11" t="str">
        <f t="shared" si="64"/>
        <v/>
      </c>
      <c r="K475" s="29"/>
      <c r="L475" s="14"/>
      <c r="M475" s="25">
        <f t="shared" si="65"/>
        <v>0</v>
      </c>
      <c r="N475" s="26"/>
      <c r="O475" s="27"/>
      <c r="P475" s="28"/>
      <c r="Q475" s="35">
        <f t="shared" si="66"/>
        <v>0</v>
      </c>
      <c r="R475" s="36"/>
      <c r="S475" s="37" t="str">
        <f t="shared" si="67"/>
        <v/>
      </c>
      <c r="T475" s="38" t="str">
        <f t="shared" si="68"/>
        <v/>
      </c>
      <c r="U475" s="42"/>
      <c r="V475" s="40"/>
      <c r="W475" s="41">
        <f t="shared" si="69"/>
        <v>0</v>
      </c>
      <c r="X475" s="41">
        <f t="shared" si="70"/>
        <v>0</v>
      </c>
      <c r="Y475" s="41"/>
      <c r="Z475" s="41"/>
      <c r="AA475" s="25">
        <f t="shared" si="71"/>
        <v>0</v>
      </c>
      <c r="AB475" s="45"/>
      <c r="AC475" s="45"/>
      <c r="AD475" s="47"/>
    </row>
    <row r="476" s="2" customFormat="1" spans="1:30">
      <c r="A476" s="8">
        <f t="shared" si="63"/>
        <v>475</v>
      </c>
      <c r="B476" s="12"/>
      <c r="C476" s="10"/>
      <c r="D476" s="10"/>
      <c r="E476" s="9"/>
      <c r="F476" s="10" t="e">
        <f>VLOOKUP(E476,[1]零件成本9.1!$B$2:$D$11324,3,0)</f>
        <v>#N/A</v>
      </c>
      <c r="G476" s="15"/>
      <c r="H476" s="19"/>
      <c r="I476" s="11"/>
      <c r="J476" s="11" t="str">
        <f t="shared" si="64"/>
        <v/>
      </c>
      <c r="K476" s="29"/>
      <c r="L476" s="14"/>
      <c r="M476" s="25">
        <f t="shared" si="65"/>
        <v>0</v>
      </c>
      <c r="N476" s="26"/>
      <c r="O476" s="27"/>
      <c r="P476" s="28"/>
      <c r="Q476" s="35">
        <f t="shared" si="66"/>
        <v>0</v>
      </c>
      <c r="R476" s="36"/>
      <c r="S476" s="37" t="str">
        <f t="shared" si="67"/>
        <v/>
      </c>
      <c r="T476" s="38" t="str">
        <f t="shared" si="68"/>
        <v/>
      </c>
      <c r="U476" s="42"/>
      <c r="V476" s="40"/>
      <c r="W476" s="41">
        <f t="shared" si="69"/>
        <v>0</v>
      </c>
      <c r="X476" s="41">
        <f t="shared" si="70"/>
        <v>0</v>
      </c>
      <c r="Y476" s="41"/>
      <c r="Z476" s="41"/>
      <c r="AA476" s="25">
        <f t="shared" si="71"/>
        <v>0</v>
      </c>
      <c r="AB476" s="45"/>
      <c r="AC476" s="45"/>
      <c r="AD476" s="47"/>
    </row>
    <row r="477" s="2" customFormat="1" spans="1:30">
      <c r="A477" s="8">
        <f t="shared" si="63"/>
        <v>476</v>
      </c>
      <c r="B477" s="12"/>
      <c r="C477" s="10"/>
      <c r="D477" s="10"/>
      <c r="E477" s="9"/>
      <c r="F477" s="10" t="e">
        <f>VLOOKUP(E477,[1]零件成本9.1!$B$2:$D$11324,3,0)</f>
        <v>#N/A</v>
      </c>
      <c r="G477" s="15"/>
      <c r="H477" s="19"/>
      <c r="I477" s="11"/>
      <c r="J477" s="11" t="str">
        <f t="shared" si="64"/>
        <v/>
      </c>
      <c r="K477" s="29"/>
      <c r="L477" s="14"/>
      <c r="M477" s="25">
        <f t="shared" si="65"/>
        <v>0</v>
      </c>
      <c r="N477" s="26"/>
      <c r="O477" s="27"/>
      <c r="P477" s="28"/>
      <c r="Q477" s="35">
        <f t="shared" si="66"/>
        <v>0</v>
      </c>
      <c r="R477" s="36"/>
      <c r="S477" s="37" t="str">
        <f t="shared" si="67"/>
        <v/>
      </c>
      <c r="T477" s="38" t="str">
        <f t="shared" si="68"/>
        <v/>
      </c>
      <c r="U477" s="42"/>
      <c r="V477" s="40"/>
      <c r="W477" s="41">
        <f t="shared" si="69"/>
        <v>0</v>
      </c>
      <c r="X477" s="41">
        <f t="shared" si="70"/>
        <v>0</v>
      </c>
      <c r="Y477" s="41"/>
      <c r="Z477" s="41"/>
      <c r="AA477" s="25">
        <f t="shared" si="71"/>
        <v>0</v>
      </c>
      <c r="AB477" s="45"/>
      <c r="AC477" s="45"/>
      <c r="AD477" s="47"/>
    </row>
    <row r="478" s="2" customFormat="1" spans="1:30">
      <c r="A478" s="8">
        <f t="shared" si="63"/>
        <v>477</v>
      </c>
      <c r="B478" s="12"/>
      <c r="C478" s="10"/>
      <c r="D478" s="10"/>
      <c r="E478" s="9"/>
      <c r="F478" s="10" t="e">
        <f>VLOOKUP(E478,[1]零件成本9.1!$B$2:$D$11324,3,0)</f>
        <v>#N/A</v>
      </c>
      <c r="G478" s="15"/>
      <c r="H478" s="19"/>
      <c r="I478" s="11"/>
      <c r="J478" s="11" t="str">
        <f t="shared" si="64"/>
        <v/>
      </c>
      <c r="K478" s="29"/>
      <c r="L478" s="14"/>
      <c r="M478" s="25">
        <f t="shared" si="65"/>
        <v>0</v>
      </c>
      <c r="N478" s="26"/>
      <c r="O478" s="27"/>
      <c r="P478" s="28"/>
      <c r="Q478" s="35">
        <f t="shared" si="66"/>
        <v>0</v>
      </c>
      <c r="R478" s="36"/>
      <c r="S478" s="37" t="str">
        <f t="shared" si="67"/>
        <v/>
      </c>
      <c r="T478" s="38" t="str">
        <f t="shared" si="68"/>
        <v/>
      </c>
      <c r="U478" s="42"/>
      <c r="V478" s="40"/>
      <c r="W478" s="41">
        <f t="shared" si="69"/>
        <v>0</v>
      </c>
      <c r="X478" s="41">
        <f t="shared" si="70"/>
        <v>0</v>
      </c>
      <c r="Y478" s="41"/>
      <c r="Z478" s="41"/>
      <c r="AA478" s="25">
        <f t="shared" si="71"/>
        <v>0</v>
      </c>
      <c r="AB478" s="45"/>
      <c r="AC478" s="45"/>
      <c r="AD478" s="47"/>
    </row>
    <row r="479" s="2" customFormat="1" spans="1:30">
      <c r="A479" s="8">
        <f t="shared" si="63"/>
        <v>478</v>
      </c>
      <c r="B479" s="12"/>
      <c r="C479" s="10"/>
      <c r="D479" s="10"/>
      <c r="E479" s="9"/>
      <c r="F479" s="10" t="e">
        <f>VLOOKUP(E479,[1]零件成本9.1!$B$2:$D$11324,3,0)</f>
        <v>#N/A</v>
      </c>
      <c r="G479" s="15"/>
      <c r="H479" s="19"/>
      <c r="I479" s="11"/>
      <c r="J479" s="11" t="str">
        <f t="shared" si="64"/>
        <v/>
      </c>
      <c r="K479" s="29"/>
      <c r="L479" s="14"/>
      <c r="M479" s="25">
        <f t="shared" si="65"/>
        <v>0</v>
      </c>
      <c r="N479" s="26"/>
      <c r="O479" s="27"/>
      <c r="P479" s="28"/>
      <c r="Q479" s="35">
        <f t="shared" si="66"/>
        <v>0</v>
      </c>
      <c r="R479" s="36"/>
      <c r="S479" s="37" t="str">
        <f t="shared" si="67"/>
        <v/>
      </c>
      <c r="T479" s="38" t="str">
        <f t="shared" si="68"/>
        <v/>
      </c>
      <c r="U479" s="42"/>
      <c r="V479" s="40"/>
      <c r="W479" s="41">
        <f t="shared" si="69"/>
        <v>0</v>
      </c>
      <c r="X479" s="41">
        <f t="shared" si="70"/>
        <v>0</v>
      </c>
      <c r="Y479" s="41"/>
      <c r="Z479" s="41"/>
      <c r="AA479" s="25">
        <f t="shared" si="71"/>
        <v>0</v>
      </c>
      <c r="AB479" s="45"/>
      <c r="AC479" s="45"/>
      <c r="AD479" s="47"/>
    </row>
    <row r="480" s="2" customFormat="1" spans="1:30">
      <c r="A480" s="8">
        <f t="shared" si="63"/>
        <v>479</v>
      </c>
      <c r="B480" s="12"/>
      <c r="C480" s="10"/>
      <c r="D480" s="10"/>
      <c r="E480" s="58"/>
      <c r="F480" s="10" t="e">
        <f>VLOOKUP(E480,[1]零件成本9.1!$B$2:$D$11324,3,0)</f>
        <v>#N/A</v>
      </c>
      <c r="G480" s="10"/>
      <c r="H480" s="18"/>
      <c r="I480" s="11"/>
      <c r="J480" s="11" t="str">
        <f t="shared" si="64"/>
        <v/>
      </c>
      <c r="K480" s="24"/>
      <c r="L480" s="24"/>
      <c r="M480" s="25">
        <f t="shared" si="65"/>
        <v>0</v>
      </c>
      <c r="N480" s="26"/>
      <c r="O480" s="27"/>
      <c r="P480" s="28"/>
      <c r="Q480" s="35">
        <f t="shared" si="66"/>
        <v>0</v>
      </c>
      <c r="R480" s="36"/>
      <c r="S480" s="37" t="str">
        <f t="shared" si="67"/>
        <v/>
      </c>
      <c r="T480" s="38" t="str">
        <f t="shared" si="68"/>
        <v/>
      </c>
      <c r="U480" s="39"/>
      <c r="V480" s="40"/>
      <c r="W480" s="41">
        <f t="shared" si="69"/>
        <v>0</v>
      </c>
      <c r="X480" s="41">
        <f t="shared" si="70"/>
        <v>0</v>
      </c>
      <c r="Y480" s="41"/>
      <c r="Z480" s="41"/>
      <c r="AA480" s="25">
        <f t="shared" si="71"/>
        <v>0</v>
      </c>
      <c r="AB480" s="45"/>
      <c r="AC480" s="45"/>
      <c r="AD480" s="46"/>
    </row>
    <row r="481" s="2" customFormat="1" spans="1:30">
      <c r="A481" s="8">
        <f t="shared" si="63"/>
        <v>480</v>
      </c>
      <c r="B481" s="12"/>
      <c r="C481" s="10"/>
      <c r="D481" s="10"/>
      <c r="E481" s="59"/>
      <c r="F481" s="10" t="e">
        <f>VLOOKUP(E481,[1]零件成本9.1!$B$2:$D$11324,3,0)</f>
        <v>#N/A</v>
      </c>
      <c r="G481" s="15"/>
      <c r="H481" s="19"/>
      <c r="I481" s="11"/>
      <c r="J481" s="11" t="str">
        <f t="shared" si="64"/>
        <v/>
      </c>
      <c r="K481" s="29"/>
      <c r="L481" s="29"/>
      <c r="M481" s="25">
        <f t="shared" si="65"/>
        <v>0</v>
      </c>
      <c r="N481" s="26"/>
      <c r="O481" s="27"/>
      <c r="P481" s="28"/>
      <c r="Q481" s="35">
        <f t="shared" si="66"/>
        <v>0</v>
      </c>
      <c r="R481" s="36"/>
      <c r="S481" s="37" t="str">
        <f t="shared" si="67"/>
        <v/>
      </c>
      <c r="T481" s="38" t="str">
        <f t="shared" si="68"/>
        <v/>
      </c>
      <c r="U481" s="42"/>
      <c r="V481" s="40"/>
      <c r="W481" s="41">
        <f t="shared" si="69"/>
        <v>0</v>
      </c>
      <c r="X481" s="41">
        <f t="shared" si="70"/>
        <v>0</v>
      </c>
      <c r="Y481" s="41"/>
      <c r="Z481" s="41"/>
      <c r="AA481" s="25">
        <f t="shared" si="71"/>
        <v>0</v>
      </c>
      <c r="AB481" s="45"/>
      <c r="AC481" s="45"/>
      <c r="AD481" s="47"/>
    </row>
    <row r="482" s="2" customFormat="1" spans="1:30">
      <c r="A482" s="8">
        <f t="shared" si="63"/>
        <v>481</v>
      </c>
      <c r="B482" s="12"/>
      <c r="C482" s="10"/>
      <c r="D482" s="10"/>
      <c r="E482" s="59"/>
      <c r="F482" s="10" t="e">
        <f>VLOOKUP(E482,[1]零件成本9.1!$B$2:$D$11324,3,0)</f>
        <v>#N/A</v>
      </c>
      <c r="G482" s="15"/>
      <c r="H482" s="19"/>
      <c r="I482" s="11"/>
      <c r="J482" s="11" t="str">
        <f t="shared" si="64"/>
        <v/>
      </c>
      <c r="K482" s="29"/>
      <c r="L482" s="29"/>
      <c r="M482" s="25">
        <f t="shared" si="65"/>
        <v>0</v>
      </c>
      <c r="N482" s="26"/>
      <c r="O482" s="27"/>
      <c r="P482" s="28"/>
      <c r="Q482" s="35">
        <f t="shared" si="66"/>
        <v>0</v>
      </c>
      <c r="R482" s="36"/>
      <c r="S482" s="37" t="str">
        <f t="shared" si="67"/>
        <v/>
      </c>
      <c r="T482" s="38" t="str">
        <f t="shared" si="68"/>
        <v/>
      </c>
      <c r="U482" s="42"/>
      <c r="V482" s="40"/>
      <c r="W482" s="41">
        <f t="shared" si="69"/>
        <v>0</v>
      </c>
      <c r="X482" s="41">
        <f t="shared" si="70"/>
        <v>0</v>
      </c>
      <c r="Y482" s="41"/>
      <c r="Z482" s="41"/>
      <c r="AA482" s="25">
        <f t="shared" si="71"/>
        <v>0</v>
      </c>
      <c r="AB482" s="45"/>
      <c r="AC482" s="45"/>
      <c r="AD482" s="47"/>
    </row>
    <row r="483" s="2" customFormat="1" spans="1:30">
      <c r="A483" s="8">
        <f t="shared" si="63"/>
        <v>482</v>
      </c>
      <c r="B483" s="12"/>
      <c r="C483" s="10"/>
      <c r="D483" s="10"/>
      <c r="E483" s="59"/>
      <c r="F483" s="10" t="e">
        <f>VLOOKUP(E483,[1]零件成本9.1!$B$2:$D$11324,3,0)</f>
        <v>#N/A</v>
      </c>
      <c r="G483" s="15"/>
      <c r="H483" s="19"/>
      <c r="I483" s="11"/>
      <c r="J483" s="11" t="str">
        <f t="shared" si="64"/>
        <v/>
      </c>
      <c r="K483" s="29"/>
      <c r="L483" s="29"/>
      <c r="M483" s="25">
        <f t="shared" si="65"/>
        <v>0</v>
      </c>
      <c r="N483" s="26"/>
      <c r="O483" s="27"/>
      <c r="P483" s="28"/>
      <c r="Q483" s="35">
        <f t="shared" si="66"/>
        <v>0</v>
      </c>
      <c r="R483" s="36"/>
      <c r="S483" s="37" t="str">
        <f t="shared" si="67"/>
        <v/>
      </c>
      <c r="T483" s="38" t="str">
        <f t="shared" si="68"/>
        <v/>
      </c>
      <c r="U483" s="42"/>
      <c r="V483" s="40"/>
      <c r="W483" s="41">
        <f t="shared" si="69"/>
        <v>0</v>
      </c>
      <c r="X483" s="41">
        <f t="shared" si="70"/>
        <v>0</v>
      </c>
      <c r="Y483" s="41"/>
      <c r="Z483" s="41"/>
      <c r="AA483" s="25">
        <f t="shared" si="71"/>
        <v>0</v>
      </c>
      <c r="AB483" s="45"/>
      <c r="AC483" s="45"/>
      <c r="AD483" s="47"/>
    </row>
    <row r="484" s="2" customFormat="1" spans="1:30">
      <c r="A484" s="8">
        <f t="shared" si="63"/>
        <v>483</v>
      </c>
      <c r="B484" s="12"/>
      <c r="C484" s="10"/>
      <c r="D484" s="10"/>
      <c r="E484" s="59"/>
      <c r="F484" s="10" t="e">
        <f>VLOOKUP(E484,[1]零件成本9.1!$B$2:$D$11324,3,0)</f>
        <v>#N/A</v>
      </c>
      <c r="G484" s="15"/>
      <c r="H484" s="19"/>
      <c r="I484" s="11"/>
      <c r="J484" s="11" t="str">
        <f t="shared" si="64"/>
        <v/>
      </c>
      <c r="K484" s="29"/>
      <c r="L484" s="29"/>
      <c r="M484" s="25">
        <f t="shared" si="65"/>
        <v>0</v>
      </c>
      <c r="N484" s="26"/>
      <c r="O484" s="27"/>
      <c r="P484" s="28"/>
      <c r="Q484" s="35">
        <f t="shared" si="66"/>
        <v>0</v>
      </c>
      <c r="R484" s="36"/>
      <c r="S484" s="37" t="str">
        <f t="shared" si="67"/>
        <v/>
      </c>
      <c r="T484" s="38" t="str">
        <f t="shared" si="68"/>
        <v/>
      </c>
      <c r="U484" s="42"/>
      <c r="V484" s="40"/>
      <c r="W484" s="41">
        <f t="shared" si="69"/>
        <v>0</v>
      </c>
      <c r="X484" s="41">
        <f t="shared" si="70"/>
        <v>0</v>
      </c>
      <c r="Y484" s="41"/>
      <c r="Z484" s="41"/>
      <c r="AA484" s="25">
        <f t="shared" si="71"/>
        <v>0</v>
      </c>
      <c r="AB484" s="45"/>
      <c r="AC484" s="45"/>
      <c r="AD484" s="47"/>
    </row>
    <row r="485" s="2" customFormat="1" spans="1:30">
      <c r="A485" s="8">
        <f t="shared" si="63"/>
        <v>484</v>
      </c>
      <c r="B485" s="12"/>
      <c r="C485" s="10"/>
      <c r="D485" s="10"/>
      <c r="E485" s="59"/>
      <c r="F485" s="10" t="e">
        <f>VLOOKUP(E485,[1]零件成本9.1!$B$2:$D$11324,3,0)</f>
        <v>#N/A</v>
      </c>
      <c r="G485" s="15"/>
      <c r="H485" s="19"/>
      <c r="I485" s="11"/>
      <c r="J485" s="11" t="str">
        <f t="shared" si="64"/>
        <v/>
      </c>
      <c r="K485" s="29"/>
      <c r="L485" s="29"/>
      <c r="M485" s="25">
        <f t="shared" si="65"/>
        <v>0</v>
      </c>
      <c r="N485" s="26"/>
      <c r="O485" s="27"/>
      <c r="P485" s="28"/>
      <c r="Q485" s="35">
        <f t="shared" si="66"/>
        <v>0</v>
      </c>
      <c r="R485" s="36"/>
      <c r="S485" s="37" t="str">
        <f t="shared" si="67"/>
        <v/>
      </c>
      <c r="T485" s="38" t="str">
        <f t="shared" si="68"/>
        <v/>
      </c>
      <c r="U485" s="42"/>
      <c r="V485" s="40"/>
      <c r="W485" s="41">
        <f t="shared" si="69"/>
        <v>0</v>
      </c>
      <c r="X485" s="41">
        <f t="shared" si="70"/>
        <v>0</v>
      </c>
      <c r="Y485" s="41"/>
      <c r="Z485" s="41"/>
      <c r="AA485" s="25">
        <f t="shared" si="71"/>
        <v>0</v>
      </c>
      <c r="AB485" s="45"/>
      <c r="AC485" s="45"/>
      <c r="AD485" s="47"/>
    </row>
    <row r="486" s="2" customFormat="1" spans="1:30">
      <c r="A486" s="8">
        <f t="shared" si="63"/>
        <v>485</v>
      </c>
      <c r="B486" s="12"/>
      <c r="C486" s="10"/>
      <c r="D486" s="10"/>
      <c r="E486" s="59"/>
      <c r="F486" s="10" t="e">
        <f>VLOOKUP(E486,[1]零件成本9.1!$B$2:$D$11324,3,0)</f>
        <v>#N/A</v>
      </c>
      <c r="G486" s="15"/>
      <c r="H486" s="19"/>
      <c r="I486" s="11"/>
      <c r="J486" s="11" t="str">
        <f t="shared" si="64"/>
        <v/>
      </c>
      <c r="K486" s="29"/>
      <c r="L486" s="29"/>
      <c r="M486" s="25">
        <f t="shared" si="65"/>
        <v>0</v>
      </c>
      <c r="N486" s="26"/>
      <c r="O486" s="27"/>
      <c r="P486" s="28"/>
      <c r="Q486" s="35">
        <f t="shared" si="66"/>
        <v>0</v>
      </c>
      <c r="R486" s="36"/>
      <c r="S486" s="37" t="str">
        <f t="shared" si="67"/>
        <v/>
      </c>
      <c r="T486" s="38" t="str">
        <f t="shared" si="68"/>
        <v/>
      </c>
      <c r="U486" s="42"/>
      <c r="V486" s="40"/>
      <c r="W486" s="41">
        <f t="shared" si="69"/>
        <v>0</v>
      </c>
      <c r="X486" s="41">
        <f t="shared" si="70"/>
        <v>0</v>
      </c>
      <c r="Y486" s="41"/>
      <c r="Z486" s="41"/>
      <c r="AA486" s="25">
        <f t="shared" si="71"/>
        <v>0</v>
      </c>
      <c r="AB486" s="45"/>
      <c r="AC486" s="45"/>
      <c r="AD486" s="47"/>
    </row>
    <row r="487" s="2" customFormat="1" spans="1:30">
      <c r="A487" s="8">
        <f t="shared" si="63"/>
        <v>486</v>
      </c>
      <c r="B487" s="12"/>
      <c r="C487" s="10"/>
      <c r="D487" s="10"/>
      <c r="E487" s="59"/>
      <c r="F487" s="10" t="e">
        <f>VLOOKUP(E487,[1]零件成本9.1!$B$2:$D$11324,3,0)</f>
        <v>#N/A</v>
      </c>
      <c r="G487" s="15"/>
      <c r="H487" s="19"/>
      <c r="I487" s="11"/>
      <c r="J487" s="11" t="str">
        <f t="shared" si="64"/>
        <v/>
      </c>
      <c r="K487" s="29"/>
      <c r="L487" s="29"/>
      <c r="M487" s="25">
        <f t="shared" si="65"/>
        <v>0</v>
      </c>
      <c r="N487" s="26"/>
      <c r="O487" s="27"/>
      <c r="P487" s="28"/>
      <c r="Q487" s="35">
        <f t="shared" si="66"/>
        <v>0</v>
      </c>
      <c r="R487" s="36"/>
      <c r="S487" s="37" t="str">
        <f t="shared" si="67"/>
        <v/>
      </c>
      <c r="T487" s="38" t="str">
        <f t="shared" si="68"/>
        <v/>
      </c>
      <c r="U487" s="42"/>
      <c r="V487" s="40"/>
      <c r="W487" s="41">
        <f t="shared" si="69"/>
        <v>0</v>
      </c>
      <c r="X487" s="41">
        <f t="shared" si="70"/>
        <v>0</v>
      </c>
      <c r="Y487" s="41"/>
      <c r="Z487" s="41"/>
      <c r="AA487" s="25">
        <f t="shared" si="71"/>
        <v>0</v>
      </c>
      <c r="AB487" s="45"/>
      <c r="AC487" s="45"/>
      <c r="AD487" s="47"/>
    </row>
    <row r="488" s="2" customFormat="1" spans="1:30">
      <c r="A488" s="8">
        <f t="shared" si="63"/>
        <v>487</v>
      </c>
      <c r="B488" s="12"/>
      <c r="C488" s="10"/>
      <c r="D488" s="10"/>
      <c r="E488" s="59"/>
      <c r="F488" s="10" t="e">
        <f>VLOOKUP(E488,[1]零件成本9.1!$B$2:$D$11324,3,0)</f>
        <v>#N/A</v>
      </c>
      <c r="G488" s="15"/>
      <c r="H488" s="19"/>
      <c r="I488" s="11"/>
      <c r="J488" s="11" t="str">
        <f t="shared" si="64"/>
        <v/>
      </c>
      <c r="K488" s="29"/>
      <c r="L488" s="29"/>
      <c r="M488" s="25">
        <f t="shared" si="65"/>
        <v>0</v>
      </c>
      <c r="N488" s="26"/>
      <c r="O488" s="27"/>
      <c r="P488" s="28"/>
      <c r="Q488" s="35">
        <f t="shared" si="66"/>
        <v>0</v>
      </c>
      <c r="R488" s="36"/>
      <c r="S488" s="37" t="str">
        <f t="shared" si="67"/>
        <v/>
      </c>
      <c r="T488" s="38" t="str">
        <f t="shared" si="68"/>
        <v/>
      </c>
      <c r="U488" s="42"/>
      <c r="V488" s="40"/>
      <c r="W488" s="41">
        <f t="shared" si="69"/>
        <v>0</v>
      </c>
      <c r="X488" s="41">
        <f t="shared" si="70"/>
        <v>0</v>
      </c>
      <c r="Y488" s="41"/>
      <c r="Z488" s="41"/>
      <c r="AA488" s="25">
        <f t="shared" si="71"/>
        <v>0</v>
      </c>
      <c r="AB488" s="45"/>
      <c r="AC488" s="45"/>
      <c r="AD488" s="47"/>
    </row>
    <row r="489" s="2" customFormat="1" spans="1:30">
      <c r="A489" s="8">
        <f t="shared" si="63"/>
        <v>488</v>
      </c>
      <c r="B489" s="12"/>
      <c r="C489" s="10"/>
      <c r="D489" s="10"/>
      <c r="E489" s="59"/>
      <c r="F489" s="10" t="e">
        <f>VLOOKUP(E489,[1]零件成本9.1!$B$2:$D$11324,3,0)</f>
        <v>#N/A</v>
      </c>
      <c r="G489" s="15"/>
      <c r="H489" s="19"/>
      <c r="I489" s="11"/>
      <c r="J489" s="11" t="str">
        <f t="shared" si="64"/>
        <v/>
      </c>
      <c r="K489" s="29"/>
      <c r="L489" s="29"/>
      <c r="M489" s="25">
        <f t="shared" si="65"/>
        <v>0</v>
      </c>
      <c r="N489" s="26"/>
      <c r="O489" s="27"/>
      <c r="P489" s="28"/>
      <c r="Q489" s="35">
        <f t="shared" si="66"/>
        <v>0</v>
      </c>
      <c r="R489" s="36"/>
      <c r="S489" s="37" t="str">
        <f t="shared" si="67"/>
        <v/>
      </c>
      <c r="T489" s="38" t="str">
        <f t="shared" si="68"/>
        <v/>
      </c>
      <c r="U489" s="42"/>
      <c r="V489" s="40"/>
      <c r="W489" s="41">
        <f t="shared" si="69"/>
        <v>0</v>
      </c>
      <c r="X489" s="41">
        <f t="shared" si="70"/>
        <v>0</v>
      </c>
      <c r="Y489" s="41"/>
      <c r="Z489" s="41"/>
      <c r="AA489" s="25">
        <f t="shared" si="71"/>
        <v>0</v>
      </c>
      <c r="AB489" s="45"/>
      <c r="AC489" s="45"/>
      <c r="AD489" s="47"/>
    </row>
    <row r="490" s="2" customFormat="1" spans="1:30">
      <c r="A490" s="8">
        <f t="shared" si="63"/>
        <v>489</v>
      </c>
      <c r="B490" s="12"/>
      <c r="C490" s="10"/>
      <c r="D490" s="10"/>
      <c r="E490" s="14"/>
      <c r="F490" s="10" t="e">
        <f>VLOOKUP(E490,[1]零件成本9.1!$B$2:$D$11324,3,0)</f>
        <v>#N/A</v>
      </c>
      <c r="G490" s="60"/>
      <c r="H490" s="61"/>
      <c r="I490" s="11"/>
      <c r="J490" s="11" t="str">
        <f t="shared" si="64"/>
        <v/>
      </c>
      <c r="K490" s="29"/>
      <c r="L490" s="29"/>
      <c r="M490" s="25">
        <f t="shared" si="65"/>
        <v>0</v>
      </c>
      <c r="N490" s="26"/>
      <c r="O490" s="27"/>
      <c r="P490" s="28"/>
      <c r="Q490" s="35">
        <f t="shared" si="66"/>
        <v>0</v>
      </c>
      <c r="R490" s="36"/>
      <c r="S490" s="37" t="str">
        <f t="shared" si="67"/>
        <v/>
      </c>
      <c r="T490" s="38" t="str">
        <f t="shared" si="68"/>
        <v/>
      </c>
      <c r="U490" s="42"/>
      <c r="V490" s="40"/>
      <c r="W490" s="41">
        <f t="shared" si="69"/>
        <v>0</v>
      </c>
      <c r="X490" s="41">
        <f t="shared" si="70"/>
        <v>0</v>
      </c>
      <c r="Y490" s="41"/>
      <c r="Z490" s="41"/>
      <c r="AA490" s="25">
        <f t="shared" si="71"/>
        <v>0</v>
      </c>
      <c r="AB490" s="45"/>
      <c r="AC490" s="45"/>
      <c r="AD490" s="47"/>
    </row>
    <row r="491" s="2" customFormat="1" spans="1:30">
      <c r="A491" s="8">
        <f t="shared" si="63"/>
        <v>490</v>
      </c>
      <c r="B491" s="12"/>
      <c r="C491" s="10"/>
      <c r="D491" s="10"/>
      <c r="E491" s="14"/>
      <c r="F491" s="10" t="e">
        <f>VLOOKUP(E491,[1]零件成本9.1!$B$2:$D$11324,3,0)</f>
        <v>#N/A</v>
      </c>
      <c r="G491" s="60"/>
      <c r="H491" s="61"/>
      <c r="I491" s="11"/>
      <c r="J491" s="11" t="str">
        <f t="shared" si="64"/>
        <v/>
      </c>
      <c r="K491" s="29"/>
      <c r="L491" s="29"/>
      <c r="M491" s="25">
        <f t="shared" si="65"/>
        <v>0</v>
      </c>
      <c r="N491" s="26"/>
      <c r="O491" s="27"/>
      <c r="P491" s="28"/>
      <c r="Q491" s="35">
        <f t="shared" si="66"/>
        <v>0</v>
      </c>
      <c r="R491" s="36"/>
      <c r="S491" s="37" t="str">
        <f t="shared" si="67"/>
        <v/>
      </c>
      <c r="T491" s="38" t="str">
        <f t="shared" si="68"/>
        <v/>
      </c>
      <c r="U491" s="42"/>
      <c r="V491" s="40"/>
      <c r="W491" s="41">
        <f t="shared" si="69"/>
        <v>0</v>
      </c>
      <c r="X491" s="41">
        <f t="shared" si="70"/>
        <v>0</v>
      </c>
      <c r="Y491" s="41"/>
      <c r="Z491" s="41"/>
      <c r="AA491" s="25">
        <f t="shared" si="71"/>
        <v>0</v>
      </c>
      <c r="AB491" s="45"/>
      <c r="AC491" s="45"/>
      <c r="AD491" s="47"/>
    </row>
    <row r="492" s="2" customFormat="1" spans="1:30">
      <c r="A492" s="8">
        <f t="shared" si="63"/>
        <v>491</v>
      </c>
      <c r="B492" s="12"/>
      <c r="C492" s="10"/>
      <c r="D492" s="10"/>
      <c r="E492" s="14"/>
      <c r="F492" s="10" t="e">
        <f>VLOOKUP(E492,[1]零件成本9.1!$B$2:$D$11324,3,0)</f>
        <v>#N/A</v>
      </c>
      <c r="G492" s="15"/>
      <c r="H492" s="19"/>
      <c r="I492" s="11"/>
      <c r="J492" s="11" t="str">
        <f t="shared" si="64"/>
        <v/>
      </c>
      <c r="K492" s="29"/>
      <c r="L492" s="29"/>
      <c r="M492" s="25">
        <f t="shared" si="65"/>
        <v>0</v>
      </c>
      <c r="N492" s="26"/>
      <c r="O492" s="27"/>
      <c r="P492" s="28"/>
      <c r="Q492" s="35">
        <f t="shared" si="66"/>
        <v>0</v>
      </c>
      <c r="R492" s="36"/>
      <c r="S492" s="37" t="str">
        <f t="shared" si="67"/>
        <v/>
      </c>
      <c r="T492" s="38" t="str">
        <f t="shared" si="68"/>
        <v/>
      </c>
      <c r="U492" s="42"/>
      <c r="V492" s="40"/>
      <c r="W492" s="41">
        <f t="shared" si="69"/>
        <v>0</v>
      </c>
      <c r="X492" s="41">
        <f t="shared" si="70"/>
        <v>0</v>
      </c>
      <c r="Y492" s="41"/>
      <c r="Z492" s="41"/>
      <c r="AA492" s="25">
        <f t="shared" si="71"/>
        <v>0</v>
      </c>
      <c r="AB492" s="45"/>
      <c r="AC492" s="45"/>
      <c r="AD492" s="47"/>
    </row>
    <row r="493" s="2" customFormat="1" spans="1:30">
      <c r="A493" s="8">
        <f t="shared" si="63"/>
        <v>492</v>
      </c>
      <c r="B493" s="12"/>
      <c r="C493" s="10"/>
      <c r="D493" s="10"/>
      <c r="E493" s="59"/>
      <c r="F493" s="10" t="e">
        <f>VLOOKUP(E493,[1]零件成本9.1!$B$2:$D$11324,3,0)</f>
        <v>#N/A</v>
      </c>
      <c r="G493" s="15"/>
      <c r="H493" s="19"/>
      <c r="I493" s="11"/>
      <c r="J493" s="11" t="str">
        <f t="shared" si="64"/>
        <v/>
      </c>
      <c r="K493" s="29"/>
      <c r="L493" s="29"/>
      <c r="M493" s="25">
        <f t="shared" si="65"/>
        <v>0</v>
      </c>
      <c r="N493" s="26"/>
      <c r="O493" s="27"/>
      <c r="P493" s="28"/>
      <c r="Q493" s="35">
        <f t="shared" si="66"/>
        <v>0</v>
      </c>
      <c r="R493" s="36"/>
      <c r="S493" s="37" t="str">
        <f t="shared" si="67"/>
        <v/>
      </c>
      <c r="T493" s="38" t="str">
        <f t="shared" si="68"/>
        <v/>
      </c>
      <c r="U493" s="42"/>
      <c r="V493" s="40"/>
      <c r="W493" s="41">
        <f t="shared" si="69"/>
        <v>0</v>
      </c>
      <c r="X493" s="41">
        <f t="shared" si="70"/>
        <v>0</v>
      </c>
      <c r="Y493" s="41"/>
      <c r="Z493" s="41"/>
      <c r="AA493" s="25">
        <f t="shared" si="71"/>
        <v>0</v>
      </c>
      <c r="AB493" s="45"/>
      <c r="AC493" s="45"/>
      <c r="AD493" s="47"/>
    </row>
    <row r="494" s="2" customFormat="1" spans="1:30">
      <c r="A494" s="8">
        <f t="shared" si="63"/>
        <v>493</v>
      </c>
      <c r="B494" s="12"/>
      <c r="C494" s="10"/>
      <c r="D494" s="10"/>
      <c r="E494" s="14"/>
      <c r="F494" s="10" t="e">
        <f>VLOOKUP(E494,[1]零件成本9.1!$B$2:$D$11324,3,0)</f>
        <v>#N/A</v>
      </c>
      <c r="G494" s="15"/>
      <c r="H494" s="19"/>
      <c r="I494" s="11"/>
      <c r="J494" s="11" t="str">
        <f t="shared" si="64"/>
        <v/>
      </c>
      <c r="K494" s="29"/>
      <c r="L494" s="29"/>
      <c r="M494" s="25">
        <f t="shared" si="65"/>
        <v>0</v>
      </c>
      <c r="N494" s="26"/>
      <c r="O494" s="27"/>
      <c r="P494" s="28"/>
      <c r="Q494" s="35">
        <f t="shared" si="66"/>
        <v>0</v>
      </c>
      <c r="R494" s="36"/>
      <c r="S494" s="37" t="str">
        <f t="shared" si="67"/>
        <v/>
      </c>
      <c r="T494" s="38" t="str">
        <f t="shared" si="68"/>
        <v/>
      </c>
      <c r="U494" s="42"/>
      <c r="V494" s="40"/>
      <c r="W494" s="41">
        <f t="shared" si="69"/>
        <v>0</v>
      </c>
      <c r="X494" s="41">
        <f t="shared" si="70"/>
        <v>0</v>
      </c>
      <c r="Y494" s="41"/>
      <c r="Z494" s="41"/>
      <c r="AA494" s="25">
        <f t="shared" si="71"/>
        <v>0</v>
      </c>
      <c r="AB494" s="45"/>
      <c r="AC494" s="45"/>
      <c r="AD494" s="47"/>
    </row>
    <row r="495" s="2" customFormat="1" spans="1:30">
      <c r="A495" s="8">
        <f t="shared" si="63"/>
        <v>494</v>
      </c>
      <c r="B495" s="12"/>
      <c r="C495" s="10"/>
      <c r="D495" s="10"/>
      <c r="E495" s="59"/>
      <c r="F495" s="10" t="e">
        <f>VLOOKUP(E495,[1]零件成本9.1!$B$2:$D$11324,3,0)</f>
        <v>#N/A</v>
      </c>
      <c r="G495" s="15"/>
      <c r="H495" s="19"/>
      <c r="I495" s="11"/>
      <c r="J495" s="11" t="str">
        <f t="shared" si="64"/>
        <v/>
      </c>
      <c r="K495" s="29"/>
      <c r="L495" s="29"/>
      <c r="M495" s="25">
        <f t="shared" si="65"/>
        <v>0</v>
      </c>
      <c r="N495" s="26"/>
      <c r="O495" s="27"/>
      <c r="P495" s="28"/>
      <c r="Q495" s="35">
        <f t="shared" si="66"/>
        <v>0</v>
      </c>
      <c r="R495" s="36"/>
      <c r="S495" s="37" t="str">
        <f t="shared" si="67"/>
        <v/>
      </c>
      <c r="T495" s="38" t="str">
        <f t="shared" si="68"/>
        <v/>
      </c>
      <c r="U495" s="42"/>
      <c r="V495" s="40"/>
      <c r="W495" s="41">
        <f t="shared" si="69"/>
        <v>0</v>
      </c>
      <c r="X495" s="41">
        <f t="shared" si="70"/>
        <v>0</v>
      </c>
      <c r="Y495" s="41"/>
      <c r="Z495" s="41"/>
      <c r="AA495" s="25">
        <f t="shared" si="71"/>
        <v>0</v>
      </c>
      <c r="AB495" s="45"/>
      <c r="AC495" s="45"/>
      <c r="AD495" s="47"/>
    </row>
    <row r="496" s="2" customFormat="1" spans="1:30">
      <c r="A496" s="8">
        <f t="shared" si="63"/>
        <v>495</v>
      </c>
      <c r="B496" s="12"/>
      <c r="C496" s="10"/>
      <c r="D496" s="10"/>
      <c r="E496" s="59"/>
      <c r="F496" s="10" t="e">
        <f>VLOOKUP(E496,[1]零件成本9.1!$B$2:$D$11324,3,0)</f>
        <v>#N/A</v>
      </c>
      <c r="G496" s="15"/>
      <c r="H496" s="19"/>
      <c r="I496" s="11"/>
      <c r="J496" s="11" t="str">
        <f t="shared" si="64"/>
        <v/>
      </c>
      <c r="K496" s="29"/>
      <c r="L496" s="29"/>
      <c r="M496" s="25">
        <f t="shared" si="65"/>
        <v>0</v>
      </c>
      <c r="N496" s="26"/>
      <c r="O496" s="27"/>
      <c r="P496" s="28"/>
      <c r="Q496" s="35">
        <f t="shared" si="66"/>
        <v>0</v>
      </c>
      <c r="R496" s="36"/>
      <c r="S496" s="37" t="str">
        <f t="shared" si="67"/>
        <v/>
      </c>
      <c r="T496" s="38" t="str">
        <f t="shared" si="68"/>
        <v/>
      </c>
      <c r="U496" s="42"/>
      <c r="V496" s="40"/>
      <c r="W496" s="41">
        <f t="shared" si="69"/>
        <v>0</v>
      </c>
      <c r="X496" s="41">
        <f t="shared" si="70"/>
        <v>0</v>
      </c>
      <c r="Y496" s="41"/>
      <c r="Z496" s="41"/>
      <c r="AA496" s="25">
        <f t="shared" si="71"/>
        <v>0</v>
      </c>
      <c r="AB496" s="45"/>
      <c r="AC496" s="45"/>
      <c r="AD496" s="47"/>
    </row>
    <row r="497" s="2" customFormat="1" spans="1:30">
      <c r="A497" s="8">
        <f t="shared" si="63"/>
        <v>496</v>
      </c>
      <c r="B497" s="12"/>
      <c r="C497" s="10"/>
      <c r="D497" s="10"/>
      <c r="E497" s="59"/>
      <c r="F497" s="10" t="e">
        <f>VLOOKUP(E497,[1]零件成本9.1!$B$2:$D$11324,3,0)</f>
        <v>#N/A</v>
      </c>
      <c r="G497" s="15"/>
      <c r="H497" s="19"/>
      <c r="I497" s="11"/>
      <c r="J497" s="11" t="str">
        <f t="shared" si="64"/>
        <v/>
      </c>
      <c r="K497" s="29"/>
      <c r="L497" s="29"/>
      <c r="M497" s="25">
        <f t="shared" si="65"/>
        <v>0</v>
      </c>
      <c r="N497" s="26"/>
      <c r="O497" s="27"/>
      <c r="P497" s="28"/>
      <c r="Q497" s="35">
        <f t="shared" si="66"/>
        <v>0</v>
      </c>
      <c r="R497" s="36"/>
      <c r="S497" s="37" t="str">
        <f t="shared" si="67"/>
        <v/>
      </c>
      <c r="T497" s="38" t="str">
        <f t="shared" si="68"/>
        <v/>
      </c>
      <c r="U497" s="42"/>
      <c r="V497" s="40"/>
      <c r="W497" s="41">
        <f t="shared" si="69"/>
        <v>0</v>
      </c>
      <c r="X497" s="41">
        <f t="shared" si="70"/>
        <v>0</v>
      </c>
      <c r="Y497" s="41"/>
      <c r="Z497" s="41"/>
      <c r="AA497" s="25">
        <f t="shared" si="71"/>
        <v>0</v>
      </c>
      <c r="AB497" s="45"/>
      <c r="AC497" s="45"/>
      <c r="AD497" s="47"/>
    </row>
    <row r="498" s="2" customFormat="1" spans="1:30">
      <c r="A498" s="8">
        <f t="shared" si="63"/>
        <v>497</v>
      </c>
      <c r="B498" s="12"/>
      <c r="C498" s="10"/>
      <c r="D498" s="10"/>
      <c r="E498" s="59"/>
      <c r="F498" s="10" t="e">
        <f>VLOOKUP(E498,[1]零件成本9.1!$B$2:$D$11324,3,0)</f>
        <v>#N/A</v>
      </c>
      <c r="G498" s="15"/>
      <c r="H498" s="19"/>
      <c r="I498" s="11"/>
      <c r="J498" s="11" t="str">
        <f t="shared" si="64"/>
        <v/>
      </c>
      <c r="K498" s="29"/>
      <c r="L498" s="29"/>
      <c r="M498" s="25">
        <f t="shared" si="65"/>
        <v>0</v>
      </c>
      <c r="N498" s="26"/>
      <c r="O498" s="27"/>
      <c r="P498" s="28"/>
      <c r="Q498" s="35">
        <f t="shared" si="66"/>
        <v>0</v>
      </c>
      <c r="R498" s="36"/>
      <c r="S498" s="37" t="str">
        <f t="shared" si="67"/>
        <v/>
      </c>
      <c r="T498" s="38" t="str">
        <f t="shared" si="68"/>
        <v/>
      </c>
      <c r="U498" s="42"/>
      <c r="V498" s="40"/>
      <c r="W498" s="41">
        <f t="shared" si="69"/>
        <v>0</v>
      </c>
      <c r="X498" s="41">
        <f t="shared" si="70"/>
        <v>0</v>
      </c>
      <c r="Y498" s="41"/>
      <c r="Z498" s="41"/>
      <c r="AA498" s="25">
        <f t="shared" si="71"/>
        <v>0</v>
      </c>
      <c r="AB498" s="45"/>
      <c r="AC498" s="45"/>
      <c r="AD498" s="47"/>
    </row>
    <row r="499" s="2" customFormat="1" spans="1:30">
      <c r="A499" s="8">
        <f t="shared" si="63"/>
        <v>498</v>
      </c>
      <c r="B499" s="12"/>
      <c r="C499" s="10"/>
      <c r="D499" s="10"/>
      <c r="E499" s="59"/>
      <c r="F499" s="10" t="e">
        <f>VLOOKUP(E499,[1]零件成本9.1!$B$2:$D$11324,3,0)</f>
        <v>#N/A</v>
      </c>
      <c r="G499" s="15"/>
      <c r="H499" s="19"/>
      <c r="I499" s="11"/>
      <c r="J499" s="11" t="str">
        <f t="shared" si="64"/>
        <v/>
      </c>
      <c r="K499" s="29"/>
      <c r="L499" s="29"/>
      <c r="M499" s="25">
        <f t="shared" si="65"/>
        <v>0</v>
      </c>
      <c r="N499" s="26"/>
      <c r="O499" s="27"/>
      <c r="P499" s="28"/>
      <c r="Q499" s="35">
        <f t="shared" si="66"/>
        <v>0</v>
      </c>
      <c r="R499" s="36"/>
      <c r="S499" s="37" t="str">
        <f t="shared" si="67"/>
        <v/>
      </c>
      <c r="T499" s="38" t="str">
        <f t="shared" si="68"/>
        <v/>
      </c>
      <c r="U499" s="42"/>
      <c r="V499" s="40"/>
      <c r="W499" s="41">
        <f t="shared" si="69"/>
        <v>0</v>
      </c>
      <c r="X499" s="41">
        <f t="shared" si="70"/>
        <v>0</v>
      </c>
      <c r="Y499" s="41"/>
      <c r="Z499" s="41"/>
      <c r="AA499" s="25">
        <f t="shared" si="71"/>
        <v>0</v>
      </c>
      <c r="AB499" s="45"/>
      <c r="AC499" s="45"/>
      <c r="AD499" s="47"/>
    </row>
    <row r="500" s="2" customFormat="1" spans="1:30">
      <c r="A500" s="8">
        <f t="shared" si="63"/>
        <v>499</v>
      </c>
      <c r="B500" s="12"/>
      <c r="C500" s="10"/>
      <c r="D500" s="10"/>
      <c r="E500" s="59"/>
      <c r="F500" s="10" t="e">
        <f>VLOOKUP(E500,[1]零件成本9.1!$B$2:$D$11324,3,0)</f>
        <v>#N/A</v>
      </c>
      <c r="G500" s="15"/>
      <c r="H500" s="19"/>
      <c r="I500" s="11"/>
      <c r="J500" s="11" t="str">
        <f t="shared" si="64"/>
        <v/>
      </c>
      <c r="K500" s="29"/>
      <c r="L500" s="29"/>
      <c r="M500" s="25">
        <f t="shared" si="65"/>
        <v>0</v>
      </c>
      <c r="N500" s="26"/>
      <c r="O500" s="27"/>
      <c r="P500" s="28"/>
      <c r="Q500" s="35">
        <f t="shared" si="66"/>
        <v>0</v>
      </c>
      <c r="R500" s="36"/>
      <c r="S500" s="37" t="str">
        <f t="shared" si="67"/>
        <v/>
      </c>
      <c r="T500" s="38" t="str">
        <f t="shared" si="68"/>
        <v/>
      </c>
      <c r="U500" s="42"/>
      <c r="V500" s="40"/>
      <c r="W500" s="41">
        <f t="shared" si="69"/>
        <v>0</v>
      </c>
      <c r="X500" s="41">
        <f t="shared" si="70"/>
        <v>0</v>
      </c>
      <c r="Y500" s="41"/>
      <c r="Z500" s="41"/>
      <c r="AA500" s="25">
        <f t="shared" si="71"/>
        <v>0</v>
      </c>
      <c r="AB500" s="45"/>
      <c r="AC500" s="45"/>
      <c r="AD500" s="47"/>
    </row>
    <row r="501" s="2" customFormat="1" spans="1:30">
      <c r="A501" s="8">
        <f t="shared" si="63"/>
        <v>500</v>
      </c>
      <c r="B501" s="12"/>
      <c r="C501" s="10"/>
      <c r="D501" s="10"/>
      <c r="E501" s="59"/>
      <c r="F501" s="10" t="e">
        <f>VLOOKUP(E501,[1]零件成本9.1!$B$2:$D$11324,3,0)</f>
        <v>#N/A</v>
      </c>
      <c r="G501" s="15"/>
      <c r="H501" s="19"/>
      <c r="I501" s="11"/>
      <c r="J501" s="11" t="str">
        <f t="shared" si="64"/>
        <v/>
      </c>
      <c r="K501" s="29"/>
      <c r="L501" s="29"/>
      <c r="M501" s="25">
        <f t="shared" si="65"/>
        <v>0</v>
      </c>
      <c r="N501" s="26"/>
      <c r="O501" s="27"/>
      <c r="P501" s="28"/>
      <c r="Q501" s="35">
        <f t="shared" si="66"/>
        <v>0</v>
      </c>
      <c r="R501" s="36"/>
      <c r="S501" s="37" t="str">
        <f t="shared" si="67"/>
        <v/>
      </c>
      <c r="T501" s="38" t="str">
        <f t="shared" si="68"/>
        <v/>
      </c>
      <c r="U501" s="42"/>
      <c r="V501" s="40"/>
      <c r="W501" s="41">
        <f t="shared" si="69"/>
        <v>0</v>
      </c>
      <c r="X501" s="41">
        <f t="shared" si="70"/>
        <v>0</v>
      </c>
      <c r="Y501" s="41"/>
      <c r="Z501" s="41"/>
      <c r="AA501" s="25">
        <f t="shared" si="71"/>
        <v>0</v>
      </c>
      <c r="AB501" s="45"/>
      <c r="AC501" s="45"/>
      <c r="AD501" s="47"/>
    </row>
    <row r="502" s="2" customFormat="1" spans="1:30">
      <c r="A502" s="8">
        <f t="shared" si="63"/>
        <v>501</v>
      </c>
      <c r="B502" s="12"/>
      <c r="C502" s="10"/>
      <c r="D502" s="10"/>
      <c r="E502" s="59"/>
      <c r="F502" s="10" t="e">
        <f>VLOOKUP(E502,[1]零件成本9.1!$B$2:$D$11324,3,0)</f>
        <v>#N/A</v>
      </c>
      <c r="G502" s="15"/>
      <c r="H502" s="19"/>
      <c r="I502" s="11"/>
      <c r="J502" s="11" t="str">
        <f t="shared" si="64"/>
        <v/>
      </c>
      <c r="K502" s="29"/>
      <c r="L502" s="29"/>
      <c r="M502" s="25">
        <f t="shared" si="65"/>
        <v>0</v>
      </c>
      <c r="N502" s="26"/>
      <c r="O502" s="27"/>
      <c r="P502" s="28"/>
      <c r="Q502" s="35">
        <f t="shared" si="66"/>
        <v>0</v>
      </c>
      <c r="R502" s="36"/>
      <c r="S502" s="37" t="str">
        <f t="shared" si="67"/>
        <v/>
      </c>
      <c r="T502" s="38" t="str">
        <f t="shared" si="68"/>
        <v/>
      </c>
      <c r="U502" s="42"/>
      <c r="V502" s="40"/>
      <c r="W502" s="41">
        <f t="shared" si="69"/>
        <v>0</v>
      </c>
      <c r="X502" s="41">
        <f t="shared" si="70"/>
        <v>0</v>
      </c>
      <c r="Y502" s="41"/>
      <c r="Z502" s="41"/>
      <c r="AA502" s="25">
        <f t="shared" si="71"/>
        <v>0</v>
      </c>
      <c r="AB502" s="45"/>
      <c r="AC502" s="45"/>
      <c r="AD502" s="47"/>
    </row>
    <row r="503" s="2" customFormat="1" spans="1:30">
      <c r="A503" s="8">
        <f t="shared" si="63"/>
        <v>502</v>
      </c>
      <c r="B503" s="12"/>
      <c r="C503" s="10"/>
      <c r="D503" s="10"/>
      <c r="E503" s="59"/>
      <c r="F503" s="10" t="e">
        <f>VLOOKUP(E503,[1]零件成本9.1!$B$2:$D$11324,3,0)</f>
        <v>#N/A</v>
      </c>
      <c r="G503" s="15"/>
      <c r="H503" s="19"/>
      <c r="I503" s="11"/>
      <c r="J503" s="11" t="str">
        <f t="shared" si="64"/>
        <v/>
      </c>
      <c r="K503" s="29"/>
      <c r="L503" s="29"/>
      <c r="M503" s="25">
        <f t="shared" si="65"/>
        <v>0</v>
      </c>
      <c r="N503" s="26"/>
      <c r="O503" s="27"/>
      <c r="P503" s="28"/>
      <c r="Q503" s="35">
        <f t="shared" si="66"/>
        <v>0</v>
      </c>
      <c r="R503" s="36"/>
      <c r="S503" s="37" t="str">
        <f t="shared" si="67"/>
        <v/>
      </c>
      <c r="T503" s="38" t="str">
        <f t="shared" si="68"/>
        <v/>
      </c>
      <c r="U503" s="42"/>
      <c r="V503" s="40"/>
      <c r="W503" s="41">
        <f t="shared" si="69"/>
        <v>0</v>
      </c>
      <c r="X503" s="41">
        <f t="shared" si="70"/>
        <v>0</v>
      </c>
      <c r="Y503" s="41"/>
      <c r="Z503" s="41"/>
      <c r="AA503" s="25">
        <f t="shared" si="71"/>
        <v>0</v>
      </c>
      <c r="AB503" s="45"/>
      <c r="AC503" s="45"/>
      <c r="AD503" s="47"/>
    </row>
    <row r="504" s="2" customFormat="1" spans="1:30">
      <c r="A504" s="8">
        <f t="shared" si="63"/>
        <v>503</v>
      </c>
      <c r="B504" s="12"/>
      <c r="C504" s="10"/>
      <c r="D504" s="10"/>
      <c r="E504" s="59"/>
      <c r="F504" s="10" t="e">
        <f>VLOOKUP(E504,[1]零件成本9.1!$B$2:$D$11324,3,0)</f>
        <v>#N/A</v>
      </c>
      <c r="G504" s="15"/>
      <c r="H504" s="19"/>
      <c r="I504" s="11"/>
      <c r="J504" s="11" t="str">
        <f t="shared" si="64"/>
        <v/>
      </c>
      <c r="K504" s="29"/>
      <c r="L504" s="29"/>
      <c r="M504" s="25">
        <f t="shared" si="65"/>
        <v>0</v>
      </c>
      <c r="N504" s="26"/>
      <c r="O504" s="27"/>
      <c r="P504" s="28"/>
      <c r="Q504" s="35">
        <f t="shared" si="66"/>
        <v>0</v>
      </c>
      <c r="R504" s="36"/>
      <c r="S504" s="37" t="str">
        <f t="shared" si="67"/>
        <v/>
      </c>
      <c r="T504" s="38" t="str">
        <f t="shared" si="68"/>
        <v/>
      </c>
      <c r="U504" s="42"/>
      <c r="V504" s="40"/>
      <c r="W504" s="41">
        <f t="shared" si="69"/>
        <v>0</v>
      </c>
      <c r="X504" s="41">
        <f t="shared" si="70"/>
        <v>0</v>
      </c>
      <c r="Y504" s="41"/>
      <c r="Z504" s="41"/>
      <c r="AA504" s="25">
        <f t="shared" si="71"/>
        <v>0</v>
      </c>
      <c r="AB504" s="45"/>
      <c r="AC504" s="45"/>
      <c r="AD504" s="47"/>
    </row>
    <row r="505" s="2" customFormat="1" spans="1:30">
      <c r="A505" s="8">
        <f t="shared" si="63"/>
        <v>504</v>
      </c>
      <c r="B505" s="12"/>
      <c r="C505" s="10"/>
      <c r="D505" s="10"/>
      <c r="E505" s="59"/>
      <c r="F505" s="10" t="e">
        <f>VLOOKUP(E505,[1]零件成本9.1!$B$2:$D$11324,3,0)</f>
        <v>#N/A</v>
      </c>
      <c r="G505" s="15"/>
      <c r="H505" s="19"/>
      <c r="I505" s="11"/>
      <c r="J505" s="11" t="str">
        <f t="shared" si="64"/>
        <v/>
      </c>
      <c r="K505" s="29"/>
      <c r="L505" s="29"/>
      <c r="M505" s="25">
        <f t="shared" si="65"/>
        <v>0</v>
      </c>
      <c r="N505" s="26"/>
      <c r="O505" s="27"/>
      <c r="P505" s="28"/>
      <c r="Q505" s="35">
        <f t="shared" si="66"/>
        <v>0</v>
      </c>
      <c r="R505" s="36"/>
      <c r="S505" s="37" t="str">
        <f t="shared" si="67"/>
        <v/>
      </c>
      <c r="T505" s="38" t="str">
        <f t="shared" si="68"/>
        <v/>
      </c>
      <c r="U505" s="42"/>
      <c r="V505" s="40"/>
      <c r="W505" s="41">
        <f t="shared" si="69"/>
        <v>0</v>
      </c>
      <c r="X505" s="41">
        <f t="shared" si="70"/>
        <v>0</v>
      </c>
      <c r="Y505" s="41"/>
      <c r="Z505" s="41"/>
      <c r="AA505" s="25">
        <f t="shared" si="71"/>
        <v>0</v>
      </c>
      <c r="AB505" s="45"/>
      <c r="AC505" s="45"/>
      <c r="AD505" s="47"/>
    </row>
    <row r="506" s="2" customFormat="1" spans="1:30">
      <c r="A506" s="8">
        <f t="shared" si="63"/>
        <v>505</v>
      </c>
      <c r="B506" s="12"/>
      <c r="C506" s="10"/>
      <c r="D506" s="10"/>
      <c r="E506" s="59"/>
      <c r="F506" s="10" t="e">
        <f>VLOOKUP(E506,[1]零件成本9.1!$B$2:$D$11324,3,0)</f>
        <v>#N/A</v>
      </c>
      <c r="G506" s="15"/>
      <c r="H506" s="19"/>
      <c r="I506" s="11"/>
      <c r="J506" s="11" t="str">
        <f t="shared" si="64"/>
        <v/>
      </c>
      <c r="K506" s="29"/>
      <c r="L506" s="29"/>
      <c r="M506" s="25">
        <f t="shared" si="65"/>
        <v>0</v>
      </c>
      <c r="N506" s="26"/>
      <c r="O506" s="27"/>
      <c r="P506" s="28"/>
      <c r="Q506" s="35">
        <f t="shared" si="66"/>
        <v>0</v>
      </c>
      <c r="R506" s="36"/>
      <c r="S506" s="37" t="str">
        <f t="shared" si="67"/>
        <v/>
      </c>
      <c r="T506" s="38" t="str">
        <f t="shared" si="68"/>
        <v/>
      </c>
      <c r="U506" s="42"/>
      <c r="V506" s="40"/>
      <c r="W506" s="41">
        <f t="shared" si="69"/>
        <v>0</v>
      </c>
      <c r="X506" s="41">
        <f t="shared" si="70"/>
        <v>0</v>
      </c>
      <c r="Y506" s="41"/>
      <c r="Z506" s="41"/>
      <c r="AA506" s="25">
        <f t="shared" si="71"/>
        <v>0</v>
      </c>
      <c r="AB506" s="45"/>
      <c r="AC506" s="45"/>
      <c r="AD506" s="47"/>
    </row>
    <row r="507" s="2" customFormat="1" spans="1:30">
      <c r="A507" s="8">
        <f t="shared" si="63"/>
        <v>506</v>
      </c>
      <c r="B507" s="12"/>
      <c r="C507" s="10"/>
      <c r="D507" s="10"/>
      <c r="E507" s="59"/>
      <c r="F507" s="10" t="e">
        <f>VLOOKUP(E507,[1]零件成本9.1!$B$2:$D$11324,3,0)</f>
        <v>#N/A</v>
      </c>
      <c r="G507" s="15"/>
      <c r="H507" s="19"/>
      <c r="I507" s="11"/>
      <c r="J507" s="11" t="str">
        <f t="shared" si="64"/>
        <v/>
      </c>
      <c r="K507" s="29"/>
      <c r="L507" s="29"/>
      <c r="M507" s="25">
        <f t="shared" si="65"/>
        <v>0</v>
      </c>
      <c r="N507" s="26"/>
      <c r="O507" s="27"/>
      <c r="P507" s="28"/>
      <c r="Q507" s="35">
        <f t="shared" si="66"/>
        <v>0</v>
      </c>
      <c r="R507" s="36"/>
      <c r="S507" s="37" t="str">
        <f t="shared" si="67"/>
        <v/>
      </c>
      <c r="T507" s="38" t="str">
        <f t="shared" si="68"/>
        <v/>
      </c>
      <c r="U507" s="42"/>
      <c r="V507" s="40"/>
      <c r="W507" s="41">
        <f t="shared" si="69"/>
        <v>0</v>
      </c>
      <c r="X507" s="41">
        <f t="shared" si="70"/>
        <v>0</v>
      </c>
      <c r="Y507" s="41"/>
      <c r="Z507" s="41"/>
      <c r="AA507" s="25">
        <f t="shared" si="71"/>
        <v>0</v>
      </c>
      <c r="AB507" s="45"/>
      <c r="AC507" s="45"/>
      <c r="AD507" s="47"/>
    </row>
    <row r="508" s="2" customFormat="1" spans="1:30">
      <c r="A508" s="8">
        <f t="shared" si="63"/>
        <v>507</v>
      </c>
      <c r="B508" s="12"/>
      <c r="C508" s="10"/>
      <c r="D508" s="10"/>
      <c r="E508" s="59"/>
      <c r="F508" s="10" t="e">
        <f>VLOOKUP(E508,[1]零件成本9.1!$B$2:$D$11324,3,0)</f>
        <v>#N/A</v>
      </c>
      <c r="G508" s="15"/>
      <c r="H508" s="19"/>
      <c r="I508" s="11"/>
      <c r="J508" s="11" t="str">
        <f t="shared" si="64"/>
        <v/>
      </c>
      <c r="K508" s="29"/>
      <c r="L508" s="29"/>
      <c r="M508" s="25">
        <f t="shared" si="65"/>
        <v>0</v>
      </c>
      <c r="N508" s="26"/>
      <c r="O508" s="27"/>
      <c r="P508" s="28"/>
      <c r="Q508" s="35">
        <f t="shared" si="66"/>
        <v>0</v>
      </c>
      <c r="R508" s="36"/>
      <c r="S508" s="37" t="str">
        <f t="shared" si="67"/>
        <v/>
      </c>
      <c r="T508" s="38" t="str">
        <f t="shared" si="68"/>
        <v/>
      </c>
      <c r="U508" s="42"/>
      <c r="V508" s="40"/>
      <c r="W508" s="41">
        <f t="shared" si="69"/>
        <v>0</v>
      </c>
      <c r="X508" s="41">
        <f t="shared" si="70"/>
        <v>0</v>
      </c>
      <c r="Y508" s="41"/>
      <c r="Z508" s="41"/>
      <c r="AA508" s="25">
        <f t="shared" si="71"/>
        <v>0</v>
      </c>
      <c r="AB508" s="45"/>
      <c r="AC508" s="45"/>
      <c r="AD508" s="47"/>
    </row>
    <row r="509" s="2" customFormat="1" spans="1:30">
      <c r="A509" s="8">
        <f t="shared" si="63"/>
        <v>508</v>
      </c>
      <c r="B509" s="12"/>
      <c r="C509" s="10"/>
      <c r="D509" s="10"/>
      <c r="E509" s="59"/>
      <c r="F509" s="10" t="e">
        <f>VLOOKUP(E509,[1]零件成本9.1!$B$2:$D$11324,3,0)</f>
        <v>#N/A</v>
      </c>
      <c r="G509" s="15"/>
      <c r="H509" s="19"/>
      <c r="I509" s="11"/>
      <c r="J509" s="11" t="str">
        <f t="shared" si="64"/>
        <v/>
      </c>
      <c r="K509" s="29"/>
      <c r="L509" s="29"/>
      <c r="M509" s="25">
        <f t="shared" si="65"/>
        <v>0</v>
      </c>
      <c r="N509" s="26"/>
      <c r="O509" s="27"/>
      <c r="P509" s="28"/>
      <c r="Q509" s="35">
        <f t="shared" si="66"/>
        <v>0</v>
      </c>
      <c r="R509" s="36"/>
      <c r="S509" s="37" t="str">
        <f t="shared" si="67"/>
        <v/>
      </c>
      <c r="T509" s="38" t="str">
        <f t="shared" si="68"/>
        <v/>
      </c>
      <c r="U509" s="42"/>
      <c r="V509" s="40"/>
      <c r="W509" s="41">
        <f t="shared" si="69"/>
        <v>0</v>
      </c>
      <c r="X509" s="41">
        <f t="shared" si="70"/>
        <v>0</v>
      </c>
      <c r="Y509" s="41"/>
      <c r="Z509" s="41"/>
      <c r="AA509" s="25">
        <f t="shared" si="71"/>
        <v>0</v>
      </c>
      <c r="AB509" s="45"/>
      <c r="AC509" s="45"/>
      <c r="AD509" s="47"/>
    </row>
    <row r="510" s="2" customFormat="1" spans="1:30">
      <c r="A510" s="8">
        <f t="shared" si="63"/>
        <v>509</v>
      </c>
      <c r="B510" s="12"/>
      <c r="C510" s="10"/>
      <c r="D510" s="10"/>
      <c r="E510" s="59"/>
      <c r="F510" s="10" t="e">
        <f>VLOOKUP(E510,[1]零件成本9.1!$B$2:$D$11324,3,0)</f>
        <v>#N/A</v>
      </c>
      <c r="G510" s="15"/>
      <c r="H510" s="19"/>
      <c r="I510" s="11"/>
      <c r="J510" s="11" t="str">
        <f t="shared" si="64"/>
        <v/>
      </c>
      <c r="K510" s="29"/>
      <c r="L510" s="29"/>
      <c r="M510" s="25">
        <f t="shared" si="65"/>
        <v>0</v>
      </c>
      <c r="N510" s="26"/>
      <c r="O510" s="27"/>
      <c r="P510" s="28"/>
      <c r="Q510" s="35">
        <f t="shared" si="66"/>
        <v>0</v>
      </c>
      <c r="R510" s="36"/>
      <c r="S510" s="37" t="str">
        <f t="shared" si="67"/>
        <v/>
      </c>
      <c r="T510" s="38" t="str">
        <f t="shared" si="68"/>
        <v/>
      </c>
      <c r="U510" s="42"/>
      <c r="V510" s="40"/>
      <c r="W510" s="41">
        <f t="shared" si="69"/>
        <v>0</v>
      </c>
      <c r="X510" s="41">
        <f t="shared" si="70"/>
        <v>0</v>
      </c>
      <c r="Y510" s="41"/>
      <c r="Z510" s="41"/>
      <c r="AA510" s="25">
        <f t="shared" si="71"/>
        <v>0</v>
      </c>
      <c r="AB510" s="45"/>
      <c r="AC510" s="45"/>
      <c r="AD510" s="47"/>
    </row>
    <row r="511" s="2" customFormat="1" spans="1:30">
      <c r="A511" s="8">
        <f t="shared" si="63"/>
        <v>510</v>
      </c>
      <c r="B511" s="12"/>
      <c r="C511" s="10"/>
      <c r="D511" s="10"/>
      <c r="E511" s="59"/>
      <c r="F511" s="10" t="e">
        <f>VLOOKUP(E511,[1]零件成本9.1!$B$2:$D$11324,3,0)</f>
        <v>#N/A</v>
      </c>
      <c r="G511" s="15"/>
      <c r="H511" s="19"/>
      <c r="I511" s="11"/>
      <c r="J511" s="11" t="str">
        <f t="shared" si="64"/>
        <v/>
      </c>
      <c r="K511" s="29"/>
      <c r="L511" s="29"/>
      <c r="M511" s="25">
        <f t="shared" si="65"/>
        <v>0</v>
      </c>
      <c r="N511" s="26"/>
      <c r="O511" s="27"/>
      <c r="P511" s="28"/>
      <c r="Q511" s="35">
        <f t="shared" si="66"/>
        <v>0</v>
      </c>
      <c r="R511" s="36"/>
      <c r="S511" s="37" t="str">
        <f t="shared" si="67"/>
        <v/>
      </c>
      <c r="T511" s="38" t="str">
        <f t="shared" si="68"/>
        <v/>
      </c>
      <c r="U511" s="42"/>
      <c r="V511" s="40"/>
      <c r="W511" s="41">
        <f t="shared" si="69"/>
        <v>0</v>
      </c>
      <c r="X511" s="41">
        <f t="shared" si="70"/>
        <v>0</v>
      </c>
      <c r="Y511" s="41"/>
      <c r="Z511" s="41"/>
      <c r="AA511" s="25">
        <f t="shared" si="71"/>
        <v>0</v>
      </c>
      <c r="AB511" s="45"/>
      <c r="AC511" s="45"/>
      <c r="AD511" s="47"/>
    </row>
    <row r="512" s="2" customFormat="1" spans="1:30">
      <c r="A512" s="8">
        <f t="shared" si="63"/>
        <v>511</v>
      </c>
      <c r="B512" s="12"/>
      <c r="C512" s="10"/>
      <c r="D512" s="10"/>
      <c r="E512" s="59"/>
      <c r="F512" s="10" t="e">
        <f>VLOOKUP(E512,[1]零件成本9.1!$B$2:$D$11324,3,0)</f>
        <v>#N/A</v>
      </c>
      <c r="G512" s="15"/>
      <c r="H512" s="19"/>
      <c r="I512" s="11"/>
      <c r="J512" s="11" t="str">
        <f t="shared" si="64"/>
        <v/>
      </c>
      <c r="K512" s="29"/>
      <c r="L512" s="29"/>
      <c r="M512" s="25">
        <f t="shared" si="65"/>
        <v>0</v>
      </c>
      <c r="N512" s="26"/>
      <c r="O512" s="27"/>
      <c r="P512" s="28"/>
      <c r="Q512" s="35">
        <f t="shared" si="66"/>
        <v>0</v>
      </c>
      <c r="R512" s="36"/>
      <c r="S512" s="37" t="str">
        <f t="shared" si="67"/>
        <v/>
      </c>
      <c r="T512" s="38" t="str">
        <f t="shared" si="68"/>
        <v/>
      </c>
      <c r="U512" s="42"/>
      <c r="V512" s="40"/>
      <c r="W512" s="41">
        <f t="shared" si="69"/>
        <v>0</v>
      </c>
      <c r="X512" s="41">
        <f t="shared" si="70"/>
        <v>0</v>
      </c>
      <c r="Y512" s="41"/>
      <c r="Z512" s="41"/>
      <c r="AA512" s="25">
        <f t="shared" si="71"/>
        <v>0</v>
      </c>
      <c r="AB512" s="45"/>
      <c r="AC512" s="45"/>
      <c r="AD512" s="47"/>
    </row>
    <row r="513" s="2" customFormat="1" spans="1:30">
      <c r="A513" s="8">
        <f t="shared" si="63"/>
        <v>512</v>
      </c>
      <c r="B513" s="12"/>
      <c r="C513" s="10"/>
      <c r="D513" s="10"/>
      <c r="E513" s="59"/>
      <c r="F513" s="10" t="e">
        <f>VLOOKUP(E513,[1]零件成本9.1!$B$2:$D$11324,3,0)</f>
        <v>#N/A</v>
      </c>
      <c r="G513" s="15"/>
      <c r="H513" s="19"/>
      <c r="I513" s="11"/>
      <c r="J513" s="11" t="str">
        <f t="shared" si="64"/>
        <v/>
      </c>
      <c r="K513" s="29"/>
      <c r="L513" s="29"/>
      <c r="M513" s="25">
        <f t="shared" si="65"/>
        <v>0</v>
      </c>
      <c r="N513" s="26"/>
      <c r="O513" s="27"/>
      <c r="P513" s="28"/>
      <c r="Q513" s="35">
        <f t="shared" si="66"/>
        <v>0</v>
      </c>
      <c r="R513" s="36"/>
      <c r="S513" s="37" t="str">
        <f t="shared" si="67"/>
        <v/>
      </c>
      <c r="T513" s="38" t="str">
        <f t="shared" si="68"/>
        <v/>
      </c>
      <c r="U513" s="42"/>
      <c r="V513" s="40"/>
      <c r="W513" s="41">
        <f t="shared" si="69"/>
        <v>0</v>
      </c>
      <c r="X513" s="41">
        <f t="shared" si="70"/>
        <v>0</v>
      </c>
      <c r="Y513" s="41"/>
      <c r="Z513" s="41"/>
      <c r="AA513" s="25">
        <f t="shared" si="71"/>
        <v>0</v>
      </c>
      <c r="AB513" s="45"/>
      <c r="AC513" s="45"/>
      <c r="AD513" s="47"/>
    </row>
    <row r="514" s="2" customFormat="1" spans="1:30">
      <c r="A514" s="8">
        <f t="shared" ref="A514:A577" si="72">ROW()-1</f>
        <v>513</v>
      </c>
      <c r="B514" s="12"/>
      <c r="C514" s="10"/>
      <c r="D514" s="10"/>
      <c r="E514" s="59"/>
      <c r="F514" s="10" t="e">
        <f>VLOOKUP(E514,[1]零件成本9.1!$B$2:$D$11324,3,0)</f>
        <v>#N/A</v>
      </c>
      <c r="G514" s="15"/>
      <c r="H514" s="19"/>
      <c r="I514" s="11"/>
      <c r="J514" s="11" t="str">
        <f t="shared" ref="J514:J577" si="73">B514&amp;E514</f>
        <v/>
      </c>
      <c r="K514" s="29"/>
      <c r="L514" s="29"/>
      <c r="M514" s="25">
        <f t="shared" ref="M514:M577" si="74">K514+L514</f>
        <v>0</v>
      </c>
      <c r="N514" s="26"/>
      <c r="O514" s="27"/>
      <c r="P514" s="28"/>
      <c r="Q514" s="35">
        <f t="shared" ref="Q514:Q577" si="75">M514</f>
        <v>0</v>
      </c>
      <c r="R514" s="36"/>
      <c r="S514" s="37" t="str">
        <f t="shared" ref="S514:S577" si="76">IF(Q514&gt;R514,Q514-R514,"")</f>
        <v/>
      </c>
      <c r="T514" s="38" t="str">
        <f t="shared" ref="T514:T577" si="77">IF(Q514&lt;R514,Q514-R514,"")</f>
        <v/>
      </c>
      <c r="U514" s="42"/>
      <c r="V514" s="40"/>
      <c r="W514" s="41">
        <f t="shared" ref="W514:W577" si="78">Q514*V514</f>
        <v>0</v>
      </c>
      <c r="X514" s="41">
        <f t="shared" ref="X514:X577" si="79">R514*V514</f>
        <v>0</v>
      </c>
      <c r="Y514" s="41"/>
      <c r="Z514" s="41"/>
      <c r="AA514" s="25">
        <f t="shared" ref="AA514:AA577" si="80">W514-X514</f>
        <v>0</v>
      </c>
      <c r="AB514" s="45"/>
      <c r="AC514" s="45"/>
      <c r="AD514" s="47"/>
    </row>
    <row r="515" s="2" customFormat="1" spans="1:30">
      <c r="A515" s="8">
        <f t="shared" si="72"/>
        <v>514</v>
      </c>
      <c r="B515" s="12"/>
      <c r="C515" s="10"/>
      <c r="D515" s="10"/>
      <c r="E515" s="59"/>
      <c r="F515" s="10" t="e">
        <f>VLOOKUP(E515,[1]零件成本9.1!$B$2:$D$11324,3,0)</f>
        <v>#N/A</v>
      </c>
      <c r="G515" s="15"/>
      <c r="H515" s="19"/>
      <c r="I515" s="11"/>
      <c r="J515" s="11" t="str">
        <f t="shared" si="73"/>
        <v/>
      </c>
      <c r="K515" s="29"/>
      <c r="L515" s="29"/>
      <c r="M515" s="25">
        <f t="shared" si="74"/>
        <v>0</v>
      </c>
      <c r="N515" s="26"/>
      <c r="O515" s="27"/>
      <c r="P515" s="28"/>
      <c r="Q515" s="35">
        <f t="shared" si="75"/>
        <v>0</v>
      </c>
      <c r="R515" s="36"/>
      <c r="S515" s="37" t="str">
        <f t="shared" si="76"/>
        <v/>
      </c>
      <c r="T515" s="38" t="str">
        <f t="shared" si="77"/>
        <v/>
      </c>
      <c r="U515" s="42"/>
      <c r="V515" s="40"/>
      <c r="W515" s="41">
        <f t="shared" si="78"/>
        <v>0</v>
      </c>
      <c r="X515" s="41">
        <f t="shared" si="79"/>
        <v>0</v>
      </c>
      <c r="Y515" s="41"/>
      <c r="Z515" s="41"/>
      <c r="AA515" s="25">
        <f t="shared" si="80"/>
        <v>0</v>
      </c>
      <c r="AB515" s="45"/>
      <c r="AC515" s="45"/>
      <c r="AD515" s="47"/>
    </row>
    <row r="516" s="2" customFormat="1" spans="1:30">
      <c r="A516" s="8">
        <f t="shared" si="72"/>
        <v>515</v>
      </c>
      <c r="B516" s="12"/>
      <c r="C516" s="10"/>
      <c r="D516" s="10"/>
      <c r="E516" s="59"/>
      <c r="F516" s="10" t="e">
        <f>VLOOKUP(E516,[1]零件成本9.1!$B$2:$D$11324,3,0)</f>
        <v>#N/A</v>
      </c>
      <c r="G516" s="15"/>
      <c r="H516" s="19"/>
      <c r="I516" s="11"/>
      <c r="J516" s="11" t="str">
        <f t="shared" si="73"/>
        <v/>
      </c>
      <c r="K516" s="29"/>
      <c r="L516" s="29"/>
      <c r="M516" s="25">
        <f t="shared" si="74"/>
        <v>0</v>
      </c>
      <c r="N516" s="26"/>
      <c r="O516" s="27"/>
      <c r="P516" s="28"/>
      <c r="Q516" s="35">
        <f t="shared" si="75"/>
        <v>0</v>
      </c>
      <c r="R516" s="36"/>
      <c r="S516" s="37" t="str">
        <f t="shared" si="76"/>
        <v/>
      </c>
      <c r="T516" s="38" t="str">
        <f t="shared" si="77"/>
        <v/>
      </c>
      <c r="U516" s="42"/>
      <c r="V516" s="40"/>
      <c r="W516" s="41">
        <f t="shared" si="78"/>
        <v>0</v>
      </c>
      <c r="X516" s="41">
        <f t="shared" si="79"/>
        <v>0</v>
      </c>
      <c r="Y516" s="41"/>
      <c r="Z516" s="41"/>
      <c r="AA516" s="25">
        <f t="shared" si="80"/>
        <v>0</v>
      </c>
      <c r="AB516" s="45"/>
      <c r="AC516" s="45"/>
      <c r="AD516" s="47"/>
    </row>
    <row r="517" s="2" customFormat="1" spans="1:30">
      <c r="A517" s="8">
        <f t="shared" si="72"/>
        <v>516</v>
      </c>
      <c r="B517" s="12"/>
      <c r="C517" s="10"/>
      <c r="D517" s="10"/>
      <c r="E517" s="59"/>
      <c r="F517" s="10" t="e">
        <f>VLOOKUP(E517,[1]零件成本9.1!$B$2:$D$11324,3,0)</f>
        <v>#N/A</v>
      </c>
      <c r="G517" s="15"/>
      <c r="H517" s="19"/>
      <c r="I517" s="11"/>
      <c r="J517" s="11" t="str">
        <f t="shared" si="73"/>
        <v/>
      </c>
      <c r="K517" s="29"/>
      <c r="L517" s="29"/>
      <c r="M517" s="25">
        <f t="shared" si="74"/>
        <v>0</v>
      </c>
      <c r="N517" s="26"/>
      <c r="O517" s="27"/>
      <c r="P517" s="28"/>
      <c r="Q517" s="35">
        <f t="shared" si="75"/>
        <v>0</v>
      </c>
      <c r="R517" s="36"/>
      <c r="S517" s="37" t="str">
        <f t="shared" si="76"/>
        <v/>
      </c>
      <c r="T517" s="38" t="str">
        <f t="shared" si="77"/>
        <v/>
      </c>
      <c r="U517" s="42"/>
      <c r="V517" s="40"/>
      <c r="W517" s="41">
        <f t="shared" si="78"/>
        <v>0</v>
      </c>
      <c r="X517" s="41">
        <f t="shared" si="79"/>
        <v>0</v>
      </c>
      <c r="Y517" s="41"/>
      <c r="Z517" s="41"/>
      <c r="AA517" s="25">
        <f t="shared" si="80"/>
        <v>0</v>
      </c>
      <c r="AB517" s="45"/>
      <c r="AC517" s="45"/>
      <c r="AD517" s="47"/>
    </row>
    <row r="518" s="2" customFormat="1" spans="1:30">
      <c r="A518" s="8">
        <f t="shared" si="72"/>
        <v>517</v>
      </c>
      <c r="B518" s="12"/>
      <c r="C518" s="10"/>
      <c r="D518" s="10"/>
      <c r="E518" s="14"/>
      <c r="F518" s="10" t="e">
        <f>VLOOKUP(E518,[1]零件成本9.1!$B$2:$D$11324,3,0)</f>
        <v>#N/A</v>
      </c>
      <c r="G518" s="15"/>
      <c r="H518" s="19"/>
      <c r="I518" s="11"/>
      <c r="J518" s="11" t="str">
        <f t="shared" si="73"/>
        <v/>
      </c>
      <c r="K518" s="29"/>
      <c r="L518" s="29"/>
      <c r="M518" s="25">
        <f t="shared" si="74"/>
        <v>0</v>
      </c>
      <c r="N518" s="26"/>
      <c r="O518" s="27"/>
      <c r="P518" s="28"/>
      <c r="Q518" s="35">
        <f t="shared" si="75"/>
        <v>0</v>
      </c>
      <c r="R518" s="36"/>
      <c r="S518" s="37" t="str">
        <f t="shared" si="76"/>
        <v/>
      </c>
      <c r="T518" s="38" t="str">
        <f t="shared" si="77"/>
        <v/>
      </c>
      <c r="U518" s="42"/>
      <c r="V518" s="40"/>
      <c r="W518" s="41">
        <f t="shared" si="78"/>
        <v>0</v>
      </c>
      <c r="X518" s="41">
        <f t="shared" si="79"/>
        <v>0</v>
      </c>
      <c r="Y518" s="41"/>
      <c r="Z518" s="41"/>
      <c r="AA518" s="25">
        <f t="shared" si="80"/>
        <v>0</v>
      </c>
      <c r="AB518" s="45"/>
      <c r="AC518" s="45"/>
      <c r="AD518" s="47"/>
    </row>
    <row r="519" s="2" customFormat="1" spans="1:30">
      <c r="A519" s="8">
        <f t="shared" si="72"/>
        <v>518</v>
      </c>
      <c r="B519" s="12"/>
      <c r="C519" s="10"/>
      <c r="D519" s="10"/>
      <c r="E519" s="14"/>
      <c r="F519" s="10" t="e">
        <f>VLOOKUP(E519,[1]零件成本9.1!$B$2:$D$11324,3,0)</f>
        <v>#N/A</v>
      </c>
      <c r="G519" s="15"/>
      <c r="H519" s="19"/>
      <c r="I519" s="11"/>
      <c r="J519" s="11" t="str">
        <f t="shared" si="73"/>
        <v/>
      </c>
      <c r="K519" s="29"/>
      <c r="L519" s="29"/>
      <c r="M519" s="25">
        <f t="shared" si="74"/>
        <v>0</v>
      </c>
      <c r="N519" s="26"/>
      <c r="O519" s="27"/>
      <c r="P519" s="28"/>
      <c r="Q519" s="35">
        <f t="shared" si="75"/>
        <v>0</v>
      </c>
      <c r="R519" s="36"/>
      <c r="S519" s="37" t="str">
        <f t="shared" si="76"/>
        <v/>
      </c>
      <c r="T519" s="38" t="str">
        <f t="shared" si="77"/>
        <v/>
      </c>
      <c r="U519" s="42"/>
      <c r="V519" s="40"/>
      <c r="W519" s="41">
        <f t="shared" si="78"/>
        <v>0</v>
      </c>
      <c r="X519" s="41">
        <f t="shared" si="79"/>
        <v>0</v>
      </c>
      <c r="Y519" s="41"/>
      <c r="Z519" s="41"/>
      <c r="AA519" s="25">
        <f t="shared" si="80"/>
        <v>0</v>
      </c>
      <c r="AB519" s="45"/>
      <c r="AC519" s="45"/>
      <c r="AD519" s="47"/>
    </row>
    <row r="520" s="2" customFormat="1" spans="1:30">
      <c r="A520" s="8">
        <f t="shared" si="72"/>
        <v>519</v>
      </c>
      <c r="B520" s="12"/>
      <c r="C520" s="10"/>
      <c r="D520" s="10"/>
      <c r="E520" s="14"/>
      <c r="F520" s="10" t="e">
        <f>VLOOKUP(E520,[1]零件成本9.1!$B$2:$D$11324,3,0)</f>
        <v>#N/A</v>
      </c>
      <c r="G520" s="15"/>
      <c r="H520" s="19"/>
      <c r="I520" s="11"/>
      <c r="J520" s="11" t="str">
        <f t="shared" si="73"/>
        <v/>
      </c>
      <c r="K520" s="29"/>
      <c r="L520" s="29"/>
      <c r="M520" s="25">
        <f t="shared" si="74"/>
        <v>0</v>
      </c>
      <c r="N520" s="26"/>
      <c r="O520" s="27"/>
      <c r="P520" s="28"/>
      <c r="Q520" s="35">
        <f t="shared" si="75"/>
        <v>0</v>
      </c>
      <c r="R520" s="36"/>
      <c r="S520" s="37" t="str">
        <f t="shared" si="76"/>
        <v/>
      </c>
      <c r="T520" s="38" t="str">
        <f t="shared" si="77"/>
        <v/>
      </c>
      <c r="U520" s="42"/>
      <c r="V520" s="40"/>
      <c r="W520" s="41">
        <f t="shared" si="78"/>
        <v>0</v>
      </c>
      <c r="X520" s="41">
        <f t="shared" si="79"/>
        <v>0</v>
      </c>
      <c r="Y520" s="41"/>
      <c r="Z520" s="41"/>
      <c r="AA520" s="25">
        <f t="shared" si="80"/>
        <v>0</v>
      </c>
      <c r="AB520" s="45"/>
      <c r="AC520" s="45"/>
      <c r="AD520" s="47"/>
    </row>
    <row r="521" s="2" customFormat="1" spans="1:30">
      <c r="A521" s="8">
        <f t="shared" si="72"/>
        <v>520</v>
      </c>
      <c r="B521" s="12"/>
      <c r="C521" s="10"/>
      <c r="D521" s="10"/>
      <c r="E521" s="14"/>
      <c r="F521" s="10" t="e">
        <f>VLOOKUP(E521,[1]零件成本9.1!$B$2:$D$11324,3,0)</f>
        <v>#N/A</v>
      </c>
      <c r="G521" s="15"/>
      <c r="H521" s="19"/>
      <c r="I521" s="11"/>
      <c r="J521" s="11" t="str">
        <f t="shared" si="73"/>
        <v/>
      </c>
      <c r="K521" s="29"/>
      <c r="L521" s="29"/>
      <c r="M521" s="25">
        <f t="shared" si="74"/>
        <v>0</v>
      </c>
      <c r="N521" s="26"/>
      <c r="O521" s="27"/>
      <c r="P521" s="28"/>
      <c r="Q521" s="35">
        <f t="shared" si="75"/>
        <v>0</v>
      </c>
      <c r="R521" s="36"/>
      <c r="S521" s="37" t="str">
        <f t="shared" si="76"/>
        <v/>
      </c>
      <c r="T521" s="38" t="str">
        <f t="shared" si="77"/>
        <v/>
      </c>
      <c r="U521" s="42"/>
      <c r="V521" s="40"/>
      <c r="W521" s="41">
        <f t="shared" si="78"/>
        <v>0</v>
      </c>
      <c r="X521" s="41">
        <f t="shared" si="79"/>
        <v>0</v>
      </c>
      <c r="Y521" s="41"/>
      <c r="Z521" s="41"/>
      <c r="AA521" s="25">
        <f t="shared" si="80"/>
        <v>0</v>
      </c>
      <c r="AB521" s="45"/>
      <c r="AC521" s="45"/>
      <c r="AD521" s="47"/>
    </row>
    <row r="522" s="2" customFormat="1" spans="1:30">
      <c r="A522" s="8">
        <f t="shared" si="72"/>
        <v>521</v>
      </c>
      <c r="B522" s="12"/>
      <c r="C522" s="10"/>
      <c r="D522" s="10"/>
      <c r="E522" s="59"/>
      <c r="F522" s="10" t="e">
        <f>VLOOKUP(E522,[1]零件成本9.1!$B$2:$D$11324,3,0)</f>
        <v>#N/A</v>
      </c>
      <c r="G522" s="15"/>
      <c r="H522" s="19"/>
      <c r="I522" s="11"/>
      <c r="J522" s="11" t="str">
        <f t="shared" si="73"/>
        <v/>
      </c>
      <c r="K522" s="29"/>
      <c r="L522" s="29"/>
      <c r="M522" s="25">
        <f t="shared" si="74"/>
        <v>0</v>
      </c>
      <c r="N522" s="26"/>
      <c r="O522" s="27"/>
      <c r="P522" s="28"/>
      <c r="Q522" s="35">
        <f t="shared" si="75"/>
        <v>0</v>
      </c>
      <c r="R522" s="36"/>
      <c r="S522" s="37" t="str">
        <f t="shared" si="76"/>
        <v/>
      </c>
      <c r="T522" s="38" t="str">
        <f t="shared" si="77"/>
        <v/>
      </c>
      <c r="U522" s="42"/>
      <c r="V522" s="40"/>
      <c r="W522" s="41">
        <f t="shared" si="78"/>
        <v>0</v>
      </c>
      <c r="X522" s="41">
        <f t="shared" si="79"/>
        <v>0</v>
      </c>
      <c r="Y522" s="41"/>
      <c r="Z522" s="41"/>
      <c r="AA522" s="25">
        <f t="shared" si="80"/>
        <v>0</v>
      </c>
      <c r="AB522" s="45"/>
      <c r="AC522" s="45"/>
      <c r="AD522" s="47"/>
    </row>
    <row r="523" s="2" customFormat="1" spans="1:30">
      <c r="A523" s="8">
        <f t="shared" si="72"/>
        <v>522</v>
      </c>
      <c r="B523" s="12"/>
      <c r="C523" s="10"/>
      <c r="D523" s="10"/>
      <c r="E523" s="12"/>
      <c r="F523" s="10" t="e">
        <f>VLOOKUP(E523,[1]零件成本9.1!$B$2:$D$11324,3,0)</f>
        <v>#N/A</v>
      </c>
      <c r="G523" s="10"/>
      <c r="H523" s="18"/>
      <c r="I523" s="11"/>
      <c r="J523" s="11" t="str">
        <f t="shared" si="73"/>
        <v/>
      </c>
      <c r="K523" s="24"/>
      <c r="L523" s="12"/>
      <c r="M523" s="25">
        <f t="shared" si="74"/>
        <v>0</v>
      </c>
      <c r="N523" s="26"/>
      <c r="O523" s="27"/>
      <c r="P523" s="28"/>
      <c r="Q523" s="35">
        <f t="shared" si="75"/>
        <v>0</v>
      </c>
      <c r="R523" s="36"/>
      <c r="S523" s="37" t="str">
        <f t="shared" si="76"/>
        <v/>
      </c>
      <c r="T523" s="38" t="str">
        <f t="shared" si="77"/>
        <v/>
      </c>
      <c r="U523" s="39"/>
      <c r="V523" s="40"/>
      <c r="W523" s="41">
        <f t="shared" si="78"/>
        <v>0</v>
      </c>
      <c r="X523" s="41">
        <f t="shared" si="79"/>
        <v>0</v>
      </c>
      <c r="Y523" s="41"/>
      <c r="Z523" s="41"/>
      <c r="AA523" s="25">
        <f t="shared" si="80"/>
        <v>0</v>
      </c>
      <c r="AB523" s="45"/>
      <c r="AC523" s="45"/>
      <c r="AD523" s="46"/>
    </row>
    <row r="524" s="2" customFormat="1" spans="1:30">
      <c r="A524" s="8">
        <f t="shared" si="72"/>
        <v>523</v>
      </c>
      <c r="B524" s="12"/>
      <c r="C524" s="10"/>
      <c r="D524" s="10"/>
      <c r="E524" s="14"/>
      <c r="F524" s="10" t="e">
        <f>VLOOKUP(E524,[1]零件成本9.1!$B$2:$D$11324,3,0)</f>
        <v>#N/A</v>
      </c>
      <c r="G524" s="15"/>
      <c r="H524" s="19"/>
      <c r="I524" s="11"/>
      <c r="J524" s="11" t="str">
        <f t="shared" si="73"/>
        <v/>
      </c>
      <c r="K524" s="29"/>
      <c r="L524" s="14"/>
      <c r="M524" s="25">
        <f t="shared" si="74"/>
        <v>0</v>
      </c>
      <c r="N524" s="26"/>
      <c r="O524" s="27"/>
      <c r="P524" s="28"/>
      <c r="Q524" s="35">
        <f t="shared" si="75"/>
        <v>0</v>
      </c>
      <c r="R524" s="36"/>
      <c r="S524" s="37" t="str">
        <f t="shared" si="76"/>
        <v/>
      </c>
      <c r="T524" s="38" t="str">
        <f t="shared" si="77"/>
        <v/>
      </c>
      <c r="U524" s="42"/>
      <c r="V524" s="40"/>
      <c r="W524" s="41">
        <f t="shared" si="78"/>
        <v>0</v>
      </c>
      <c r="X524" s="41">
        <f t="shared" si="79"/>
        <v>0</v>
      </c>
      <c r="Y524" s="41"/>
      <c r="Z524" s="41"/>
      <c r="AA524" s="25">
        <f t="shared" si="80"/>
        <v>0</v>
      </c>
      <c r="AB524" s="45"/>
      <c r="AC524" s="45"/>
      <c r="AD524" s="47"/>
    </row>
    <row r="525" s="2" customFormat="1" spans="1:30">
      <c r="A525" s="8">
        <f t="shared" si="72"/>
        <v>524</v>
      </c>
      <c r="B525" s="12"/>
      <c r="C525" s="10"/>
      <c r="D525" s="10"/>
      <c r="E525" s="14"/>
      <c r="F525" s="10" t="e">
        <f>VLOOKUP(E525,[1]零件成本9.1!$B$2:$D$11324,3,0)</f>
        <v>#N/A</v>
      </c>
      <c r="G525" s="15"/>
      <c r="H525" s="19"/>
      <c r="I525" s="11"/>
      <c r="J525" s="11" t="str">
        <f t="shared" si="73"/>
        <v/>
      </c>
      <c r="K525" s="29"/>
      <c r="L525" s="14"/>
      <c r="M525" s="25">
        <f t="shared" si="74"/>
        <v>0</v>
      </c>
      <c r="N525" s="26"/>
      <c r="O525" s="27"/>
      <c r="P525" s="28"/>
      <c r="Q525" s="35">
        <f t="shared" si="75"/>
        <v>0</v>
      </c>
      <c r="R525" s="36"/>
      <c r="S525" s="37" t="str">
        <f t="shared" si="76"/>
        <v/>
      </c>
      <c r="T525" s="38" t="str">
        <f t="shared" si="77"/>
        <v/>
      </c>
      <c r="U525" s="42"/>
      <c r="V525" s="40"/>
      <c r="W525" s="41">
        <f t="shared" si="78"/>
        <v>0</v>
      </c>
      <c r="X525" s="41">
        <f t="shared" si="79"/>
        <v>0</v>
      </c>
      <c r="Y525" s="41"/>
      <c r="Z525" s="41"/>
      <c r="AA525" s="25">
        <f t="shared" si="80"/>
        <v>0</v>
      </c>
      <c r="AB525" s="45"/>
      <c r="AC525" s="45"/>
      <c r="AD525" s="47"/>
    </row>
    <row r="526" s="2" customFormat="1" spans="1:30">
      <c r="A526" s="8">
        <f t="shared" si="72"/>
        <v>525</v>
      </c>
      <c r="B526" s="12"/>
      <c r="C526" s="10"/>
      <c r="D526" s="10"/>
      <c r="E526" s="14"/>
      <c r="F526" s="10" t="e">
        <f>VLOOKUP(E526,[1]零件成本9.1!$B$2:$D$11324,3,0)</f>
        <v>#N/A</v>
      </c>
      <c r="G526" s="15"/>
      <c r="H526" s="19"/>
      <c r="I526" s="11"/>
      <c r="J526" s="11" t="str">
        <f t="shared" si="73"/>
        <v/>
      </c>
      <c r="K526" s="29"/>
      <c r="L526" s="14"/>
      <c r="M526" s="25">
        <f t="shared" si="74"/>
        <v>0</v>
      </c>
      <c r="N526" s="26"/>
      <c r="O526" s="27"/>
      <c r="P526" s="28"/>
      <c r="Q526" s="35">
        <f t="shared" si="75"/>
        <v>0</v>
      </c>
      <c r="R526" s="36"/>
      <c r="S526" s="37" t="str">
        <f t="shared" si="76"/>
        <v/>
      </c>
      <c r="T526" s="38" t="str">
        <f t="shared" si="77"/>
        <v/>
      </c>
      <c r="U526" s="42"/>
      <c r="V526" s="40"/>
      <c r="W526" s="41">
        <f t="shared" si="78"/>
        <v>0</v>
      </c>
      <c r="X526" s="41">
        <f t="shared" si="79"/>
        <v>0</v>
      </c>
      <c r="Y526" s="41"/>
      <c r="Z526" s="41"/>
      <c r="AA526" s="25">
        <f t="shared" si="80"/>
        <v>0</v>
      </c>
      <c r="AB526" s="45"/>
      <c r="AC526" s="45"/>
      <c r="AD526" s="47"/>
    </row>
    <row r="527" s="2" customFormat="1" spans="1:30">
      <c r="A527" s="8">
        <f t="shared" si="72"/>
        <v>526</v>
      </c>
      <c r="B527" s="12"/>
      <c r="C527" s="10"/>
      <c r="D527" s="10"/>
      <c r="E527" s="14"/>
      <c r="F527" s="10" t="e">
        <f>VLOOKUP(E527,[1]零件成本9.1!$B$2:$D$11324,3,0)</f>
        <v>#N/A</v>
      </c>
      <c r="G527" s="15"/>
      <c r="H527" s="19"/>
      <c r="I527" s="11"/>
      <c r="J527" s="11" t="str">
        <f t="shared" si="73"/>
        <v/>
      </c>
      <c r="K527" s="29"/>
      <c r="L527" s="14"/>
      <c r="M527" s="25">
        <f t="shared" si="74"/>
        <v>0</v>
      </c>
      <c r="N527" s="26"/>
      <c r="O527" s="27"/>
      <c r="P527" s="28"/>
      <c r="Q527" s="35">
        <f t="shared" si="75"/>
        <v>0</v>
      </c>
      <c r="R527" s="36"/>
      <c r="S527" s="37" t="str">
        <f t="shared" si="76"/>
        <v/>
      </c>
      <c r="T527" s="38" t="str">
        <f t="shared" si="77"/>
        <v/>
      </c>
      <c r="U527" s="42"/>
      <c r="V527" s="40"/>
      <c r="W527" s="41">
        <f t="shared" si="78"/>
        <v>0</v>
      </c>
      <c r="X527" s="41">
        <f t="shared" si="79"/>
        <v>0</v>
      </c>
      <c r="Y527" s="41"/>
      <c r="Z527" s="41"/>
      <c r="AA527" s="25">
        <f t="shared" si="80"/>
        <v>0</v>
      </c>
      <c r="AB527" s="45"/>
      <c r="AC527" s="45"/>
      <c r="AD527" s="47"/>
    </row>
    <row r="528" s="2" customFormat="1" spans="1:30">
      <c r="A528" s="8">
        <f t="shared" si="72"/>
        <v>527</v>
      </c>
      <c r="B528" s="12"/>
      <c r="C528" s="10"/>
      <c r="D528" s="10"/>
      <c r="E528" s="14"/>
      <c r="F528" s="10" t="e">
        <f>VLOOKUP(E528,[1]零件成本9.1!$B$2:$D$11324,3,0)</f>
        <v>#N/A</v>
      </c>
      <c r="G528" s="15"/>
      <c r="H528" s="19"/>
      <c r="I528" s="11"/>
      <c r="J528" s="11" t="str">
        <f t="shared" si="73"/>
        <v/>
      </c>
      <c r="K528" s="29"/>
      <c r="L528" s="14"/>
      <c r="M528" s="25">
        <f t="shared" si="74"/>
        <v>0</v>
      </c>
      <c r="N528" s="26"/>
      <c r="O528" s="27"/>
      <c r="P528" s="28"/>
      <c r="Q528" s="35">
        <f t="shared" si="75"/>
        <v>0</v>
      </c>
      <c r="R528" s="36"/>
      <c r="S528" s="37" t="str">
        <f t="shared" si="76"/>
        <v/>
      </c>
      <c r="T528" s="38" t="str">
        <f t="shared" si="77"/>
        <v/>
      </c>
      <c r="U528" s="42"/>
      <c r="V528" s="40"/>
      <c r="W528" s="41">
        <f t="shared" si="78"/>
        <v>0</v>
      </c>
      <c r="X528" s="41">
        <f t="shared" si="79"/>
        <v>0</v>
      </c>
      <c r="Y528" s="41"/>
      <c r="Z528" s="41"/>
      <c r="AA528" s="25">
        <f t="shared" si="80"/>
        <v>0</v>
      </c>
      <c r="AB528" s="45"/>
      <c r="AC528" s="45"/>
      <c r="AD528" s="47"/>
    </row>
    <row r="529" s="2" customFormat="1" spans="1:30">
      <c r="A529" s="8">
        <f t="shared" si="72"/>
        <v>528</v>
      </c>
      <c r="B529" s="12"/>
      <c r="C529" s="10"/>
      <c r="D529" s="10"/>
      <c r="E529" s="14"/>
      <c r="F529" s="10" t="e">
        <f>VLOOKUP(E529,[1]零件成本9.1!$B$2:$D$11324,3,0)</f>
        <v>#N/A</v>
      </c>
      <c r="G529" s="15"/>
      <c r="H529" s="19"/>
      <c r="I529" s="11"/>
      <c r="J529" s="11" t="str">
        <f t="shared" si="73"/>
        <v/>
      </c>
      <c r="K529" s="29"/>
      <c r="L529" s="14"/>
      <c r="M529" s="25">
        <f t="shared" si="74"/>
        <v>0</v>
      </c>
      <c r="N529" s="26"/>
      <c r="O529" s="27"/>
      <c r="P529" s="28"/>
      <c r="Q529" s="35">
        <f t="shared" si="75"/>
        <v>0</v>
      </c>
      <c r="R529" s="36"/>
      <c r="S529" s="37" t="str">
        <f t="shared" si="76"/>
        <v/>
      </c>
      <c r="T529" s="38" t="str">
        <f t="shared" si="77"/>
        <v/>
      </c>
      <c r="U529" s="42"/>
      <c r="V529" s="40"/>
      <c r="W529" s="41">
        <f t="shared" si="78"/>
        <v>0</v>
      </c>
      <c r="X529" s="41">
        <f t="shared" si="79"/>
        <v>0</v>
      </c>
      <c r="Y529" s="41"/>
      <c r="Z529" s="41"/>
      <c r="AA529" s="25">
        <f t="shared" si="80"/>
        <v>0</v>
      </c>
      <c r="AB529" s="45"/>
      <c r="AC529" s="45"/>
      <c r="AD529" s="47"/>
    </row>
    <row r="530" s="2" customFormat="1" spans="1:30">
      <c r="A530" s="8">
        <f t="shared" si="72"/>
        <v>529</v>
      </c>
      <c r="B530" s="12"/>
      <c r="C530" s="10"/>
      <c r="D530" s="10"/>
      <c r="E530" s="14"/>
      <c r="F530" s="10" t="e">
        <f>VLOOKUP(E530,[1]零件成本9.1!$B$2:$D$11324,3,0)</f>
        <v>#N/A</v>
      </c>
      <c r="G530" s="15"/>
      <c r="H530" s="19"/>
      <c r="I530" s="11"/>
      <c r="J530" s="11" t="str">
        <f t="shared" si="73"/>
        <v/>
      </c>
      <c r="K530" s="29"/>
      <c r="L530" s="14"/>
      <c r="M530" s="25">
        <f t="shared" si="74"/>
        <v>0</v>
      </c>
      <c r="N530" s="26"/>
      <c r="O530" s="27"/>
      <c r="P530" s="28"/>
      <c r="Q530" s="35">
        <f t="shared" si="75"/>
        <v>0</v>
      </c>
      <c r="R530" s="36"/>
      <c r="S530" s="37" t="str">
        <f t="shared" si="76"/>
        <v/>
      </c>
      <c r="T530" s="38" t="str">
        <f t="shared" si="77"/>
        <v/>
      </c>
      <c r="U530" s="42"/>
      <c r="V530" s="40"/>
      <c r="W530" s="41">
        <f t="shared" si="78"/>
        <v>0</v>
      </c>
      <c r="X530" s="41">
        <f t="shared" si="79"/>
        <v>0</v>
      </c>
      <c r="Y530" s="41"/>
      <c r="Z530" s="41"/>
      <c r="AA530" s="25">
        <f t="shared" si="80"/>
        <v>0</v>
      </c>
      <c r="AB530" s="45"/>
      <c r="AC530" s="45"/>
      <c r="AD530" s="47"/>
    </row>
    <row r="531" s="2" customFormat="1" spans="1:30">
      <c r="A531" s="8">
        <f t="shared" si="72"/>
        <v>530</v>
      </c>
      <c r="B531" s="12"/>
      <c r="C531" s="10"/>
      <c r="D531" s="10"/>
      <c r="E531" s="14"/>
      <c r="F531" s="10" t="e">
        <f>VLOOKUP(E531,[1]零件成本9.1!$B$2:$D$11324,3,0)</f>
        <v>#N/A</v>
      </c>
      <c r="G531" s="15"/>
      <c r="H531" s="19"/>
      <c r="I531" s="11"/>
      <c r="J531" s="11" t="str">
        <f t="shared" si="73"/>
        <v/>
      </c>
      <c r="K531" s="29"/>
      <c r="L531" s="14"/>
      <c r="M531" s="25">
        <f t="shared" si="74"/>
        <v>0</v>
      </c>
      <c r="N531" s="26"/>
      <c r="O531" s="27"/>
      <c r="P531" s="28"/>
      <c r="Q531" s="35">
        <f t="shared" si="75"/>
        <v>0</v>
      </c>
      <c r="R531" s="36"/>
      <c r="S531" s="37" t="str">
        <f t="shared" si="76"/>
        <v/>
      </c>
      <c r="T531" s="38" t="str">
        <f t="shared" si="77"/>
        <v/>
      </c>
      <c r="U531" s="42"/>
      <c r="V531" s="40"/>
      <c r="W531" s="41">
        <f t="shared" si="78"/>
        <v>0</v>
      </c>
      <c r="X531" s="41">
        <f t="shared" si="79"/>
        <v>0</v>
      </c>
      <c r="Y531" s="41"/>
      <c r="Z531" s="41"/>
      <c r="AA531" s="25">
        <f t="shared" si="80"/>
        <v>0</v>
      </c>
      <c r="AB531" s="45"/>
      <c r="AC531" s="45"/>
      <c r="AD531" s="47"/>
    </row>
    <row r="532" s="2" customFormat="1" spans="1:30">
      <c r="A532" s="8">
        <f t="shared" si="72"/>
        <v>531</v>
      </c>
      <c r="B532" s="12"/>
      <c r="C532" s="10"/>
      <c r="D532" s="10"/>
      <c r="E532" s="14"/>
      <c r="F532" s="10" t="e">
        <f>VLOOKUP(E532,[1]零件成本9.1!$B$2:$D$11324,3,0)</f>
        <v>#N/A</v>
      </c>
      <c r="G532" s="15"/>
      <c r="H532" s="19"/>
      <c r="I532" s="11"/>
      <c r="J532" s="11" t="str">
        <f t="shared" si="73"/>
        <v/>
      </c>
      <c r="K532" s="29"/>
      <c r="L532" s="14"/>
      <c r="M532" s="25">
        <f t="shared" si="74"/>
        <v>0</v>
      </c>
      <c r="N532" s="26"/>
      <c r="O532" s="27"/>
      <c r="P532" s="28"/>
      <c r="Q532" s="35">
        <f t="shared" si="75"/>
        <v>0</v>
      </c>
      <c r="R532" s="36"/>
      <c r="S532" s="37" t="str">
        <f t="shared" si="76"/>
        <v/>
      </c>
      <c r="T532" s="38" t="str">
        <f t="shared" si="77"/>
        <v/>
      </c>
      <c r="U532" s="42"/>
      <c r="V532" s="40"/>
      <c r="W532" s="41">
        <f t="shared" si="78"/>
        <v>0</v>
      </c>
      <c r="X532" s="41">
        <f t="shared" si="79"/>
        <v>0</v>
      </c>
      <c r="Y532" s="41"/>
      <c r="Z532" s="41"/>
      <c r="AA532" s="25">
        <f t="shared" si="80"/>
        <v>0</v>
      </c>
      <c r="AB532" s="45"/>
      <c r="AC532" s="45"/>
      <c r="AD532" s="47"/>
    </row>
    <row r="533" s="2" customFormat="1" spans="1:30">
      <c r="A533" s="8">
        <f t="shared" si="72"/>
        <v>532</v>
      </c>
      <c r="B533" s="12"/>
      <c r="C533" s="10"/>
      <c r="D533" s="10"/>
      <c r="E533" s="14"/>
      <c r="F533" s="10" t="e">
        <f>VLOOKUP(E533,[1]零件成本9.1!$B$2:$D$11324,3,0)</f>
        <v>#N/A</v>
      </c>
      <c r="G533" s="15"/>
      <c r="H533" s="19"/>
      <c r="I533" s="11"/>
      <c r="J533" s="11" t="str">
        <f t="shared" si="73"/>
        <v/>
      </c>
      <c r="K533" s="29"/>
      <c r="L533" s="14"/>
      <c r="M533" s="25">
        <f t="shared" si="74"/>
        <v>0</v>
      </c>
      <c r="N533" s="26"/>
      <c r="O533" s="27"/>
      <c r="P533" s="28"/>
      <c r="Q533" s="35">
        <f t="shared" si="75"/>
        <v>0</v>
      </c>
      <c r="R533" s="36"/>
      <c r="S533" s="37" t="str">
        <f t="shared" si="76"/>
        <v/>
      </c>
      <c r="T533" s="38" t="str">
        <f t="shared" si="77"/>
        <v/>
      </c>
      <c r="U533" s="42"/>
      <c r="V533" s="40"/>
      <c r="W533" s="41">
        <f t="shared" si="78"/>
        <v>0</v>
      </c>
      <c r="X533" s="41">
        <f t="shared" si="79"/>
        <v>0</v>
      </c>
      <c r="Y533" s="41"/>
      <c r="Z533" s="41"/>
      <c r="AA533" s="25">
        <f t="shared" si="80"/>
        <v>0</v>
      </c>
      <c r="AB533" s="45"/>
      <c r="AC533" s="45"/>
      <c r="AD533" s="47"/>
    </row>
    <row r="534" s="2" customFormat="1" spans="1:30">
      <c r="A534" s="8">
        <f t="shared" si="72"/>
        <v>533</v>
      </c>
      <c r="B534" s="12"/>
      <c r="C534" s="10"/>
      <c r="D534" s="10"/>
      <c r="E534" s="14"/>
      <c r="F534" s="10" t="e">
        <f>VLOOKUP(E534,[1]零件成本9.1!$B$2:$D$11324,3,0)</f>
        <v>#N/A</v>
      </c>
      <c r="G534" s="15"/>
      <c r="H534" s="19"/>
      <c r="I534" s="11"/>
      <c r="J534" s="11" t="str">
        <f t="shared" si="73"/>
        <v/>
      </c>
      <c r="K534" s="29"/>
      <c r="L534" s="14"/>
      <c r="M534" s="25">
        <f t="shared" si="74"/>
        <v>0</v>
      </c>
      <c r="N534" s="26"/>
      <c r="O534" s="27"/>
      <c r="P534" s="28"/>
      <c r="Q534" s="35">
        <f t="shared" si="75"/>
        <v>0</v>
      </c>
      <c r="R534" s="36"/>
      <c r="S534" s="37" t="str">
        <f t="shared" si="76"/>
        <v/>
      </c>
      <c r="T534" s="38" t="str">
        <f t="shared" si="77"/>
        <v/>
      </c>
      <c r="U534" s="42"/>
      <c r="V534" s="40"/>
      <c r="W534" s="41">
        <f t="shared" si="78"/>
        <v>0</v>
      </c>
      <c r="X534" s="41">
        <f t="shared" si="79"/>
        <v>0</v>
      </c>
      <c r="Y534" s="41"/>
      <c r="Z534" s="41"/>
      <c r="AA534" s="25">
        <f t="shared" si="80"/>
        <v>0</v>
      </c>
      <c r="AB534" s="45"/>
      <c r="AC534" s="45"/>
      <c r="AD534" s="47"/>
    </row>
    <row r="535" s="2" customFormat="1" spans="1:30">
      <c r="A535" s="8">
        <f t="shared" si="72"/>
        <v>534</v>
      </c>
      <c r="B535" s="12"/>
      <c r="C535" s="10"/>
      <c r="D535" s="10"/>
      <c r="E535" s="14"/>
      <c r="F535" s="10" t="e">
        <f>VLOOKUP(E535,[1]零件成本9.1!$B$2:$D$11324,3,0)</f>
        <v>#N/A</v>
      </c>
      <c r="G535" s="15"/>
      <c r="H535" s="19"/>
      <c r="I535" s="11"/>
      <c r="J535" s="11" t="str">
        <f t="shared" si="73"/>
        <v/>
      </c>
      <c r="K535" s="29"/>
      <c r="L535" s="14"/>
      <c r="M535" s="25">
        <f t="shared" si="74"/>
        <v>0</v>
      </c>
      <c r="N535" s="26"/>
      <c r="O535" s="27"/>
      <c r="P535" s="28"/>
      <c r="Q535" s="35">
        <f t="shared" si="75"/>
        <v>0</v>
      </c>
      <c r="R535" s="36"/>
      <c r="S535" s="37" t="str">
        <f t="shared" si="76"/>
        <v/>
      </c>
      <c r="T535" s="38" t="str">
        <f t="shared" si="77"/>
        <v/>
      </c>
      <c r="U535" s="42"/>
      <c r="V535" s="40"/>
      <c r="W535" s="41">
        <f t="shared" si="78"/>
        <v>0</v>
      </c>
      <c r="X535" s="41">
        <f t="shared" si="79"/>
        <v>0</v>
      </c>
      <c r="Y535" s="41"/>
      <c r="Z535" s="41"/>
      <c r="AA535" s="25">
        <f t="shared" si="80"/>
        <v>0</v>
      </c>
      <c r="AB535" s="45"/>
      <c r="AC535" s="45"/>
      <c r="AD535" s="47"/>
    </row>
    <row r="536" s="2" customFormat="1" spans="1:30">
      <c r="A536" s="8">
        <f t="shared" si="72"/>
        <v>535</v>
      </c>
      <c r="B536" s="12"/>
      <c r="C536" s="10"/>
      <c r="D536" s="10"/>
      <c r="E536" s="14"/>
      <c r="F536" s="10" t="e">
        <f>VLOOKUP(E536,[1]零件成本9.1!$B$2:$D$11324,3,0)</f>
        <v>#N/A</v>
      </c>
      <c r="G536" s="15"/>
      <c r="H536" s="19"/>
      <c r="I536" s="11"/>
      <c r="J536" s="11" t="str">
        <f t="shared" si="73"/>
        <v/>
      </c>
      <c r="K536" s="29"/>
      <c r="L536" s="14"/>
      <c r="M536" s="25">
        <f t="shared" si="74"/>
        <v>0</v>
      </c>
      <c r="N536" s="26"/>
      <c r="O536" s="27"/>
      <c r="P536" s="28"/>
      <c r="Q536" s="35">
        <f t="shared" si="75"/>
        <v>0</v>
      </c>
      <c r="R536" s="36"/>
      <c r="S536" s="37" t="str">
        <f t="shared" si="76"/>
        <v/>
      </c>
      <c r="T536" s="38" t="str">
        <f t="shared" si="77"/>
        <v/>
      </c>
      <c r="U536" s="42"/>
      <c r="V536" s="40"/>
      <c r="W536" s="41">
        <f t="shared" si="78"/>
        <v>0</v>
      </c>
      <c r="X536" s="41">
        <f t="shared" si="79"/>
        <v>0</v>
      </c>
      <c r="Y536" s="41"/>
      <c r="Z536" s="41"/>
      <c r="AA536" s="25">
        <f t="shared" si="80"/>
        <v>0</v>
      </c>
      <c r="AB536" s="45"/>
      <c r="AC536" s="45"/>
      <c r="AD536" s="47"/>
    </row>
    <row r="537" s="2" customFormat="1" spans="1:30">
      <c r="A537" s="8">
        <f t="shared" si="72"/>
        <v>536</v>
      </c>
      <c r="B537" s="12"/>
      <c r="C537" s="10"/>
      <c r="D537" s="10"/>
      <c r="E537" s="14"/>
      <c r="F537" s="10" t="e">
        <f>VLOOKUP(E537,[1]零件成本9.1!$B$2:$D$11324,3,0)</f>
        <v>#N/A</v>
      </c>
      <c r="G537" s="15"/>
      <c r="H537" s="19"/>
      <c r="I537" s="11"/>
      <c r="J537" s="11" t="str">
        <f t="shared" si="73"/>
        <v/>
      </c>
      <c r="K537" s="29"/>
      <c r="L537" s="14"/>
      <c r="M537" s="25">
        <f t="shared" si="74"/>
        <v>0</v>
      </c>
      <c r="N537" s="26"/>
      <c r="O537" s="27"/>
      <c r="P537" s="28"/>
      <c r="Q537" s="35">
        <f t="shared" si="75"/>
        <v>0</v>
      </c>
      <c r="R537" s="36"/>
      <c r="S537" s="37" t="str">
        <f t="shared" si="76"/>
        <v/>
      </c>
      <c r="T537" s="38" t="str">
        <f t="shared" si="77"/>
        <v/>
      </c>
      <c r="U537" s="42"/>
      <c r="V537" s="40"/>
      <c r="W537" s="41">
        <f t="shared" si="78"/>
        <v>0</v>
      </c>
      <c r="X537" s="41">
        <f t="shared" si="79"/>
        <v>0</v>
      </c>
      <c r="Y537" s="41"/>
      <c r="Z537" s="41"/>
      <c r="AA537" s="25">
        <f t="shared" si="80"/>
        <v>0</v>
      </c>
      <c r="AB537" s="45"/>
      <c r="AC537" s="45"/>
      <c r="AD537" s="47"/>
    </row>
    <row r="538" s="2" customFormat="1" spans="1:30">
      <c r="A538" s="8">
        <f t="shared" si="72"/>
        <v>537</v>
      </c>
      <c r="B538" s="12"/>
      <c r="C538" s="10"/>
      <c r="D538" s="10"/>
      <c r="E538" s="14"/>
      <c r="F538" s="10" t="e">
        <f>VLOOKUP(E538,[1]零件成本9.1!$B$2:$D$11324,3,0)</f>
        <v>#N/A</v>
      </c>
      <c r="G538" s="15"/>
      <c r="H538" s="19"/>
      <c r="I538" s="11"/>
      <c r="J538" s="11" t="str">
        <f t="shared" si="73"/>
        <v/>
      </c>
      <c r="K538" s="29"/>
      <c r="L538" s="14"/>
      <c r="M538" s="25">
        <f t="shared" si="74"/>
        <v>0</v>
      </c>
      <c r="N538" s="26"/>
      <c r="O538" s="27"/>
      <c r="P538" s="28"/>
      <c r="Q538" s="35">
        <f t="shared" si="75"/>
        <v>0</v>
      </c>
      <c r="R538" s="36"/>
      <c r="S538" s="37" t="str">
        <f t="shared" si="76"/>
        <v/>
      </c>
      <c r="T538" s="38" t="str">
        <f t="shared" si="77"/>
        <v/>
      </c>
      <c r="U538" s="42"/>
      <c r="V538" s="40"/>
      <c r="W538" s="41">
        <f t="shared" si="78"/>
        <v>0</v>
      </c>
      <c r="X538" s="41">
        <f t="shared" si="79"/>
        <v>0</v>
      </c>
      <c r="Y538" s="41"/>
      <c r="Z538" s="41"/>
      <c r="AA538" s="25">
        <f t="shared" si="80"/>
        <v>0</v>
      </c>
      <c r="AB538" s="45"/>
      <c r="AC538" s="45"/>
      <c r="AD538" s="47"/>
    </row>
    <row r="539" s="2" customFormat="1" spans="1:30">
      <c r="A539" s="8">
        <f t="shared" si="72"/>
        <v>538</v>
      </c>
      <c r="B539" s="12"/>
      <c r="C539" s="10"/>
      <c r="D539" s="10"/>
      <c r="E539" s="14"/>
      <c r="F539" s="10" t="e">
        <f>VLOOKUP(E539,[1]零件成本9.1!$B$2:$D$11324,3,0)</f>
        <v>#N/A</v>
      </c>
      <c r="G539" s="15"/>
      <c r="H539" s="19"/>
      <c r="I539" s="11"/>
      <c r="J539" s="11" t="str">
        <f t="shared" si="73"/>
        <v/>
      </c>
      <c r="K539" s="29"/>
      <c r="L539" s="14"/>
      <c r="M539" s="25">
        <f t="shared" si="74"/>
        <v>0</v>
      </c>
      <c r="N539" s="26"/>
      <c r="O539" s="27"/>
      <c r="P539" s="28"/>
      <c r="Q539" s="35">
        <f t="shared" si="75"/>
        <v>0</v>
      </c>
      <c r="R539" s="36"/>
      <c r="S539" s="37" t="str">
        <f t="shared" si="76"/>
        <v/>
      </c>
      <c r="T539" s="38" t="str">
        <f t="shared" si="77"/>
        <v/>
      </c>
      <c r="U539" s="42"/>
      <c r="V539" s="40"/>
      <c r="W539" s="41">
        <f t="shared" si="78"/>
        <v>0</v>
      </c>
      <c r="X539" s="41">
        <f t="shared" si="79"/>
        <v>0</v>
      </c>
      <c r="Y539" s="41"/>
      <c r="Z539" s="41"/>
      <c r="AA539" s="25">
        <f t="shared" si="80"/>
        <v>0</v>
      </c>
      <c r="AB539" s="45"/>
      <c r="AC539" s="45"/>
      <c r="AD539" s="47"/>
    </row>
    <row r="540" s="2" customFormat="1" spans="1:30">
      <c r="A540" s="8">
        <f t="shared" si="72"/>
        <v>539</v>
      </c>
      <c r="B540" s="12"/>
      <c r="C540" s="10"/>
      <c r="D540" s="10"/>
      <c r="E540" s="14"/>
      <c r="F540" s="10" t="e">
        <f>VLOOKUP(E540,[1]零件成本9.1!$B$2:$D$11324,3,0)</f>
        <v>#N/A</v>
      </c>
      <c r="G540" s="15"/>
      <c r="H540" s="19"/>
      <c r="I540" s="11"/>
      <c r="J540" s="11" t="str">
        <f t="shared" si="73"/>
        <v/>
      </c>
      <c r="K540" s="29"/>
      <c r="L540" s="14"/>
      <c r="M540" s="25">
        <f t="shared" si="74"/>
        <v>0</v>
      </c>
      <c r="N540" s="26"/>
      <c r="O540" s="27"/>
      <c r="P540" s="28"/>
      <c r="Q540" s="35">
        <f t="shared" si="75"/>
        <v>0</v>
      </c>
      <c r="R540" s="36"/>
      <c r="S540" s="37" t="str">
        <f t="shared" si="76"/>
        <v/>
      </c>
      <c r="T540" s="38" t="str">
        <f t="shared" si="77"/>
        <v/>
      </c>
      <c r="U540" s="42"/>
      <c r="V540" s="40"/>
      <c r="W540" s="41">
        <f t="shared" si="78"/>
        <v>0</v>
      </c>
      <c r="X540" s="41">
        <f t="shared" si="79"/>
        <v>0</v>
      </c>
      <c r="Y540" s="41"/>
      <c r="Z540" s="41"/>
      <c r="AA540" s="25">
        <f t="shared" si="80"/>
        <v>0</v>
      </c>
      <c r="AB540" s="45"/>
      <c r="AC540" s="45"/>
      <c r="AD540" s="47"/>
    </row>
    <row r="541" s="2" customFormat="1" spans="1:30">
      <c r="A541" s="8">
        <f t="shared" si="72"/>
        <v>540</v>
      </c>
      <c r="B541" s="12"/>
      <c r="C541" s="10"/>
      <c r="D541" s="10"/>
      <c r="E541" s="14"/>
      <c r="F541" s="10" t="e">
        <f>VLOOKUP(E541,[1]零件成本9.1!$B$2:$D$11324,3,0)</f>
        <v>#N/A</v>
      </c>
      <c r="G541" s="15"/>
      <c r="H541" s="19"/>
      <c r="I541" s="11"/>
      <c r="J541" s="11" t="str">
        <f t="shared" si="73"/>
        <v/>
      </c>
      <c r="K541" s="29"/>
      <c r="L541" s="14"/>
      <c r="M541" s="25">
        <f t="shared" si="74"/>
        <v>0</v>
      </c>
      <c r="N541" s="26"/>
      <c r="O541" s="27"/>
      <c r="P541" s="28"/>
      <c r="Q541" s="35">
        <f t="shared" si="75"/>
        <v>0</v>
      </c>
      <c r="R541" s="36"/>
      <c r="S541" s="37" t="str">
        <f t="shared" si="76"/>
        <v/>
      </c>
      <c r="T541" s="38" t="str">
        <f t="shared" si="77"/>
        <v/>
      </c>
      <c r="U541" s="42"/>
      <c r="V541" s="40"/>
      <c r="W541" s="41">
        <f t="shared" si="78"/>
        <v>0</v>
      </c>
      <c r="X541" s="41">
        <f t="shared" si="79"/>
        <v>0</v>
      </c>
      <c r="Y541" s="41"/>
      <c r="Z541" s="41"/>
      <c r="AA541" s="25">
        <f t="shared" si="80"/>
        <v>0</v>
      </c>
      <c r="AB541" s="45"/>
      <c r="AC541" s="45"/>
      <c r="AD541" s="47"/>
    </row>
    <row r="542" s="2" customFormat="1" spans="1:30">
      <c r="A542" s="8">
        <f t="shared" si="72"/>
        <v>541</v>
      </c>
      <c r="B542" s="12"/>
      <c r="C542" s="10"/>
      <c r="D542" s="10"/>
      <c r="E542" s="14"/>
      <c r="F542" s="10" t="e">
        <f>VLOOKUP(E542,[1]零件成本9.1!$B$2:$D$11324,3,0)</f>
        <v>#N/A</v>
      </c>
      <c r="G542" s="15"/>
      <c r="H542" s="19"/>
      <c r="I542" s="11"/>
      <c r="J542" s="11" t="str">
        <f t="shared" si="73"/>
        <v/>
      </c>
      <c r="K542" s="29"/>
      <c r="L542" s="14"/>
      <c r="M542" s="25">
        <f t="shared" si="74"/>
        <v>0</v>
      </c>
      <c r="N542" s="26"/>
      <c r="O542" s="27"/>
      <c r="P542" s="28"/>
      <c r="Q542" s="35">
        <f t="shared" si="75"/>
        <v>0</v>
      </c>
      <c r="R542" s="36"/>
      <c r="S542" s="37" t="str">
        <f t="shared" si="76"/>
        <v/>
      </c>
      <c r="T542" s="38" t="str">
        <f t="shared" si="77"/>
        <v/>
      </c>
      <c r="U542" s="42"/>
      <c r="V542" s="40"/>
      <c r="W542" s="41">
        <f t="shared" si="78"/>
        <v>0</v>
      </c>
      <c r="X542" s="41">
        <f t="shared" si="79"/>
        <v>0</v>
      </c>
      <c r="Y542" s="41"/>
      <c r="Z542" s="41"/>
      <c r="AA542" s="25">
        <f t="shared" si="80"/>
        <v>0</v>
      </c>
      <c r="AB542" s="45"/>
      <c r="AC542" s="45"/>
      <c r="AD542" s="47"/>
    </row>
    <row r="543" s="2" customFormat="1" spans="1:30">
      <c r="A543" s="8">
        <f t="shared" si="72"/>
        <v>542</v>
      </c>
      <c r="B543" s="12"/>
      <c r="C543" s="10"/>
      <c r="D543" s="10"/>
      <c r="E543" s="14"/>
      <c r="F543" s="10" t="e">
        <f>VLOOKUP(E543,[1]零件成本9.1!$B$2:$D$11324,3,0)</f>
        <v>#N/A</v>
      </c>
      <c r="G543" s="15"/>
      <c r="H543" s="19"/>
      <c r="I543" s="11"/>
      <c r="J543" s="11" t="str">
        <f t="shared" si="73"/>
        <v/>
      </c>
      <c r="K543" s="29"/>
      <c r="L543" s="14"/>
      <c r="M543" s="25">
        <f t="shared" si="74"/>
        <v>0</v>
      </c>
      <c r="N543" s="26"/>
      <c r="O543" s="27"/>
      <c r="P543" s="28"/>
      <c r="Q543" s="35">
        <f t="shared" si="75"/>
        <v>0</v>
      </c>
      <c r="R543" s="36"/>
      <c r="S543" s="37" t="str">
        <f t="shared" si="76"/>
        <v/>
      </c>
      <c r="T543" s="38" t="str">
        <f t="shared" si="77"/>
        <v/>
      </c>
      <c r="U543" s="42"/>
      <c r="V543" s="40"/>
      <c r="W543" s="41">
        <f t="shared" si="78"/>
        <v>0</v>
      </c>
      <c r="X543" s="41">
        <f t="shared" si="79"/>
        <v>0</v>
      </c>
      <c r="Y543" s="41"/>
      <c r="Z543" s="41"/>
      <c r="AA543" s="25">
        <f t="shared" si="80"/>
        <v>0</v>
      </c>
      <c r="AB543" s="45"/>
      <c r="AC543" s="45"/>
      <c r="AD543" s="47"/>
    </row>
    <row r="544" s="2" customFormat="1" spans="1:30">
      <c r="A544" s="8">
        <f t="shared" si="72"/>
        <v>543</v>
      </c>
      <c r="B544" s="12"/>
      <c r="C544" s="10"/>
      <c r="D544" s="10"/>
      <c r="E544" s="62"/>
      <c r="F544" s="10" t="e">
        <f>VLOOKUP(E544,[1]零件成本9.1!$B$2:$D$11324,3,0)</f>
        <v>#N/A</v>
      </c>
      <c r="G544" s="15"/>
      <c r="H544" s="19"/>
      <c r="I544" s="11"/>
      <c r="J544" s="11" t="str">
        <f t="shared" si="73"/>
        <v/>
      </c>
      <c r="K544" s="29"/>
      <c r="L544" s="14"/>
      <c r="M544" s="25">
        <f t="shared" si="74"/>
        <v>0</v>
      </c>
      <c r="N544" s="26"/>
      <c r="O544" s="27"/>
      <c r="P544" s="28"/>
      <c r="Q544" s="35">
        <f t="shared" si="75"/>
        <v>0</v>
      </c>
      <c r="R544" s="36"/>
      <c r="S544" s="37" t="str">
        <f t="shared" si="76"/>
        <v/>
      </c>
      <c r="T544" s="38" t="str">
        <f t="shared" si="77"/>
        <v/>
      </c>
      <c r="U544" s="42"/>
      <c r="V544" s="40"/>
      <c r="W544" s="41">
        <f t="shared" si="78"/>
        <v>0</v>
      </c>
      <c r="X544" s="41">
        <f t="shared" si="79"/>
        <v>0</v>
      </c>
      <c r="Y544" s="41"/>
      <c r="Z544" s="41"/>
      <c r="AA544" s="25">
        <f t="shared" si="80"/>
        <v>0</v>
      </c>
      <c r="AB544" s="45"/>
      <c r="AC544" s="45"/>
      <c r="AD544" s="47"/>
    </row>
    <row r="545" s="2" customFormat="1" spans="1:30">
      <c r="A545" s="8">
        <f t="shared" si="72"/>
        <v>544</v>
      </c>
      <c r="B545" s="12"/>
      <c r="C545" s="10"/>
      <c r="D545" s="10"/>
      <c r="E545" s="62"/>
      <c r="F545" s="10" t="e">
        <f>VLOOKUP(E545,[1]零件成本9.1!$B$2:$D$11324,3,0)</f>
        <v>#N/A</v>
      </c>
      <c r="G545" s="15"/>
      <c r="H545" s="19"/>
      <c r="I545" s="11"/>
      <c r="J545" s="11" t="str">
        <f t="shared" si="73"/>
        <v/>
      </c>
      <c r="K545" s="29"/>
      <c r="L545" s="14"/>
      <c r="M545" s="25">
        <f t="shared" si="74"/>
        <v>0</v>
      </c>
      <c r="N545" s="26"/>
      <c r="O545" s="27"/>
      <c r="P545" s="28"/>
      <c r="Q545" s="35">
        <f t="shared" si="75"/>
        <v>0</v>
      </c>
      <c r="R545" s="36"/>
      <c r="S545" s="37" t="str">
        <f t="shared" si="76"/>
        <v/>
      </c>
      <c r="T545" s="38" t="str">
        <f t="shared" si="77"/>
        <v/>
      </c>
      <c r="U545" s="42"/>
      <c r="V545" s="40"/>
      <c r="W545" s="41">
        <f t="shared" si="78"/>
        <v>0</v>
      </c>
      <c r="X545" s="41">
        <f t="shared" si="79"/>
        <v>0</v>
      </c>
      <c r="Y545" s="41"/>
      <c r="Z545" s="41"/>
      <c r="AA545" s="25">
        <f t="shared" si="80"/>
        <v>0</v>
      </c>
      <c r="AB545" s="45"/>
      <c r="AC545" s="45"/>
      <c r="AD545" s="47"/>
    </row>
    <row r="546" s="2" customFormat="1" spans="1:30">
      <c r="A546" s="8">
        <f t="shared" si="72"/>
        <v>545</v>
      </c>
      <c r="B546" s="12"/>
      <c r="C546" s="10"/>
      <c r="D546" s="10"/>
      <c r="E546" s="14"/>
      <c r="F546" s="10" t="e">
        <f>VLOOKUP(E546,[1]零件成本9.1!$B$2:$D$11324,3,0)</f>
        <v>#N/A</v>
      </c>
      <c r="G546" s="15"/>
      <c r="H546" s="19"/>
      <c r="I546" s="11"/>
      <c r="J546" s="11" t="str">
        <f t="shared" si="73"/>
        <v/>
      </c>
      <c r="K546" s="29"/>
      <c r="L546" s="14"/>
      <c r="M546" s="25">
        <f t="shared" si="74"/>
        <v>0</v>
      </c>
      <c r="N546" s="26"/>
      <c r="O546" s="27"/>
      <c r="P546" s="28"/>
      <c r="Q546" s="35">
        <f t="shared" si="75"/>
        <v>0</v>
      </c>
      <c r="R546" s="36"/>
      <c r="S546" s="37" t="str">
        <f t="shared" si="76"/>
        <v/>
      </c>
      <c r="T546" s="38" t="str">
        <f t="shared" si="77"/>
        <v/>
      </c>
      <c r="U546" s="42"/>
      <c r="V546" s="40"/>
      <c r="W546" s="41">
        <f t="shared" si="78"/>
        <v>0</v>
      </c>
      <c r="X546" s="41">
        <f t="shared" si="79"/>
        <v>0</v>
      </c>
      <c r="Y546" s="41"/>
      <c r="Z546" s="41"/>
      <c r="AA546" s="25">
        <f t="shared" si="80"/>
        <v>0</v>
      </c>
      <c r="AB546" s="45"/>
      <c r="AC546" s="45"/>
      <c r="AD546" s="47"/>
    </row>
    <row r="547" s="2" customFormat="1" spans="1:30">
      <c r="A547" s="8">
        <f t="shared" si="72"/>
        <v>546</v>
      </c>
      <c r="B547" s="49"/>
      <c r="C547" s="18"/>
      <c r="D547" s="11"/>
      <c r="E547" s="12"/>
      <c r="F547" s="10" t="e">
        <f>VLOOKUP(E547,[1]零件成本9.1!$B$2:$D$11324,3,0)</f>
        <v>#N/A</v>
      </c>
      <c r="G547" s="10"/>
      <c r="H547" s="13"/>
      <c r="I547" s="11"/>
      <c r="J547" s="11" t="str">
        <f t="shared" si="73"/>
        <v/>
      </c>
      <c r="K547" s="24"/>
      <c r="L547" s="12"/>
      <c r="M547" s="25">
        <f t="shared" si="74"/>
        <v>0</v>
      </c>
      <c r="N547" s="26"/>
      <c r="O547" s="27"/>
      <c r="P547" s="28"/>
      <c r="Q547" s="35">
        <f t="shared" si="75"/>
        <v>0</v>
      </c>
      <c r="R547" s="36"/>
      <c r="S547" s="37" t="str">
        <f t="shared" si="76"/>
        <v/>
      </c>
      <c r="T547" s="38" t="str">
        <f t="shared" si="77"/>
        <v/>
      </c>
      <c r="U547" s="39"/>
      <c r="V547" s="40"/>
      <c r="W547" s="41">
        <f t="shared" si="78"/>
        <v>0</v>
      </c>
      <c r="X547" s="41">
        <f t="shared" si="79"/>
        <v>0</v>
      </c>
      <c r="Y547" s="41"/>
      <c r="Z547" s="41"/>
      <c r="AA547" s="25">
        <f t="shared" si="80"/>
        <v>0</v>
      </c>
      <c r="AB547" s="45"/>
      <c r="AC547" s="45"/>
      <c r="AD547" s="46"/>
    </row>
    <row r="548" s="2" customFormat="1" spans="1:30">
      <c r="A548" s="8">
        <f t="shared" si="72"/>
        <v>547</v>
      </c>
      <c r="B548" s="49"/>
      <c r="C548" s="19"/>
      <c r="D548" s="11"/>
      <c r="E548" s="14"/>
      <c r="F548" s="10" t="e">
        <f>VLOOKUP(E548,[1]零件成本9.1!$B$2:$D$11324,3,0)</f>
        <v>#N/A</v>
      </c>
      <c r="G548" s="15"/>
      <c r="H548" s="16"/>
      <c r="I548" s="11"/>
      <c r="J548" s="11" t="str">
        <f t="shared" si="73"/>
        <v/>
      </c>
      <c r="K548" s="29"/>
      <c r="L548" s="14"/>
      <c r="M548" s="25">
        <f t="shared" si="74"/>
        <v>0</v>
      </c>
      <c r="N548" s="26"/>
      <c r="O548" s="27"/>
      <c r="P548" s="28"/>
      <c r="Q548" s="35">
        <f t="shared" si="75"/>
        <v>0</v>
      </c>
      <c r="R548" s="36"/>
      <c r="S548" s="37" t="str">
        <f t="shared" si="76"/>
        <v/>
      </c>
      <c r="T548" s="38" t="str">
        <f t="shared" si="77"/>
        <v/>
      </c>
      <c r="U548" s="42"/>
      <c r="V548" s="40"/>
      <c r="W548" s="41">
        <f t="shared" si="78"/>
        <v>0</v>
      </c>
      <c r="X548" s="41">
        <f t="shared" si="79"/>
        <v>0</v>
      </c>
      <c r="Y548" s="41"/>
      <c r="Z548" s="41"/>
      <c r="AA548" s="25">
        <f t="shared" si="80"/>
        <v>0</v>
      </c>
      <c r="AB548" s="45"/>
      <c r="AC548" s="45"/>
      <c r="AD548" s="47"/>
    </row>
    <row r="549" s="2" customFormat="1" spans="1:30">
      <c r="A549" s="8">
        <f t="shared" si="72"/>
        <v>548</v>
      </c>
      <c r="B549" s="49"/>
      <c r="C549" s="18"/>
      <c r="D549" s="11"/>
      <c r="E549" s="14"/>
      <c r="F549" s="10" t="e">
        <f>VLOOKUP(E549,[1]零件成本9.1!$B$2:$D$11324,3,0)</f>
        <v>#N/A</v>
      </c>
      <c r="G549" s="15"/>
      <c r="H549" s="16"/>
      <c r="I549" s="11"/>
      <c r="J549" s="11" t="str">
        <f t="shared" si="73"/>
        <v/>
      </c>
      <c r="K549" s="29"/>
      <c r="L549" s="14"/>
      <c r="M549" s="25">
        <f t="shared" si="74"/>
        <v>0</v>
      </c>
      <c r="N549" s="26"/>
      <c r="O549" s="27"/>
      <c r="P549" s="28"/>
      <c r="Q549" s="35">
        <f t="shared" si="75"/>
        <v>0</v>
      </c>
      <c r="R549" s="36"/>
      <c r="S549" s="37" t="str">
        <f t="shared" si="76"/>
        <v/>
      </c>
      <c r="T549" s="38" t="str">
        <f t="shared" si="77"/>
        <v/>
      </c>
      <c r="U549" s="42"/>
      <c r="V549" s="40"/>
      <c r="W549" s="41">
        <f t="shared" si="78"/>
        <v>0</v>
      </c>
      <c r="X549" s="41">
        <f t="shared" si="79"/>
        <v>0</v>
      </c>
      <c r="Y549" s="41"/>
      <c r="Z549" s="41"/>
      <c r="AA549" s="25">
        <f t="shared" si="80"/>
        <v>0</v>
      </c>
      <c r="AB549" s="45"/>
      <c r="AC549" s="45"/>
      <c r="AD549" s="47"/>
    </row>
    <row r="550" s="2" customFormat="1" spans="1:30">
      <c r="A550" s="8">
        <f t="shared" si="72"/>
        <v>549</v>
      </c>
      <c r="B550" s="49"/>
      <c r="C550" s="19"/>
      <c r="D550" s="11"/>
      <c r="E550" s="14"/>
      <c r="F550" s="10" t="e">
        <f>VLOOKUP(E550,[1]零件成本9.1!$B$2:$D$11324,3,0)</f>
        <v>#N/A</v>
      </c>
      <c r="G550" s="15"/>
      <c r="H550" s="16"/>
      <c r="I550" s="11"/>
      <c r="J550" s="11" t="str">
        <f t="shared" si="73"/>
        <v/>
      </c>
      <c r="K550" s="29"/>
      <c r="L550" s="14"/>
      <c r="M550" s="25">
        <f t="shared" si="74"/>
        <v>0</v>
      </c>
      <c r="N550" s="26"/>
      <c r="O550" s="27"/>
      <c r="P550" s="28"/>
      <c r="Q550" s="35">
        <f t="shared" si="75"/>
        <v>0</v>
      </c>
      <c r="R550" s="36"/>
      <c r="S550" s="37" t="str">
        <f t="shared" si="76"/>
        <v/>
      </c>
      <c r="T550" s="38" t="str">
        <f t="shared" si="77"/>
        <v/>
      </c>
      <c r="U550" s="42"/>
      <c r="V550" s="40"/>
      <c r="W550" s="41">
        <f t="shared" si="78"/>
        <v>0</v>
      </c>
      <c r="X550" s="41">
        <f t="shared" si="79"/>
        <v>0</v>
      </c>
      <c r="Y550" s="41"/>
      <c r="Z550" s="41"/>
      <c r="AA550" s="25">
        <f t="shared" si="80"/>
        <v>0</v>
      </c>
      <c r="AB550" s="45"/>
      <c r="AC550" s="45"/>
      <c r="AD550" s="47"/>
    </row>
    <row r="551" s="2" customFormat="1" spans="1:30">
      <c r="A551" s="8">
        <f t="shared" si="72"/>
        <v>550</v>
      </c>
      <c r="B551" s="49"/>
      <c r="C551" s="18"/>
      <c r="D551" s="11"/>
      <c r="E551" s="14"/>
      <c r="F551" s="10" t="e">
        <f>VLOOKUP(E551,[1]零件成本9.1!$B$2:$D$11324,3,0)</f>
        <v>#N/A</v>
      </c>
      <c r="G551" s="15"/>
      <c r="H551" s="16"/>
      <c r="I551" s="11"/>
      <c r="J551" s="11" t="str">
        <f t="shared" si="73"/>
        <v/>
      </c>
      <c r="K551" s="29"/>
      <c r="L551" s="14"/>
      <c r="M551" s="25">
        <f t="shared" si="74"/>
        <v>0</v>
      </c>
      <c r="N551" s="26"/>
      <c r="O551" s="27"/>
      <c r="P551" s="28"/>
      <c r="Q551" s="35">
        <f t="shared" si="75"/>
        <v>0</v>
      </c>
      <c r="R551" s="36"/>
      <c r="S551" s="37" t="str">
        <f t="shared" si="76"/>
        <v/>
      </c>
      <c r="T551" s="38" t="str">
        <f t="shared" si="77"/>
        <v/>
      </c>
      <c r="U551" s="42"/>
      <c r="V551" s="40"/>
      <c r="W551" s="41">
        <f t="shared" si="78"/>
        <v>0</v>
      </c>
      <c r="X551" s="41">
        <f t="shared" si="79"/>
        <v>0</v>
      </c>
      <c r="Y551" s="41"/>
      <c r="Z551" s="41"/>
      <c r="AA551" s="25">
        <f t="shared" si="80"/>
        <v>0</v>
      </c>
      <c r="AB551" s="45"/>
      <c r="AC551" s="45"/>
      <c r="AD551" s="47"/>
    </row>
    <row r="552" s="2" customFormat="1" spans="1:30">
      <c r="A552" s="8">
        <f t="shared" si="72"/>
        <v>551</v>
      </c>
      <c r="B552" s="49"/>
      <c r="C552" s="18"/>
      <c r="D552" s="11"/>
      <c r="E552" s="14"/>
      <c r="F552" s="10" t="e">
        <f>VLOOKUP(E552,[1]零件成本9.1!$B$2:$D$11324,3,0)</f>
        <v>#N/A</v>
      </c>
      <c r="G552" s="15"/>
      <c r="H552" s="16"/>
      <c r="I552" s="11"/>
      <c r="J552" s="11" t="str">
        <f t="shared" si="73"/>
        <v/>
      </c>
      <c r="K552" s="29"/>
      <c r="L552" s="14"/>
      <c r="M552" s="25">
        <f t="shared" si="74"/>
        <v>0</v>
      </c>
      <c r="N552" s="26"/>
      <c r="O552" s="27"/>
      <c r="P552" s="28"/>
      <c r="Q552" s="35">
        <f t="shared" si="75"/>
        <v>0</v>
      </c>
      <c r="R552" s="36"/>
      <c r="S552" s="37" t="str">
        <f t="shared" si="76"/>
        <v/>
      </c>
      <c r="T552" s="38" t="str">
        <f t="shared" si="77"/>
        <v/>
      </c>
      <c r="U552" s="42"/>
      <c r="V552" s="40"/>
      <c r="W552" s="41">
        <f t="shared" si="78"/>
        <v>0</v>
      </c>
      <c r="X552" s="41">
        <f t="shared" si="79"/>
        <v>0</v>
      </c>
      <c r="Y552" s="41"/>
      <c r="Z552" s="41"/>
      <c r="AA552" s="25">
        <f t="shared" si="80"/>
        <v>0</v>
      </c>
      <c r="AB552" s="45"/>
      <c r="AC552" s="45"/>
      <c r="AD552" s="47"/>
    </row>
    <row r="553" s="2" customFormat="1" spans="1:30">
      <c r="A553" s="8">
        <f t="shared" si="72"/>
        <v>552</v>
      </c>
      <c r="B553" s="49"/>
      <c r="C553" s="19"/>
      <c r="D553" s="11"/>
      <c r="E553" s="14"/>
      <c r="F553" s="10" t="e">
        <f>VLOOKUP(E553,[1]零件成本9.1!$B$2:$D$11324,3,0)</f>
        <v>#N/A</v>
      </c>
      <c r="G553" s="15"/>
      <c r="H553" s="16"/>
      <c r="I553" s="11"/>
      <c r="J553" s="11" t="str">
        <f t="shared" si="73"/>
        <v/>
      </c>
      <c r="K553" s="29"/>
      <c r="L553" s="14"/>
      <c r="M553" s="25">
        <f t="shared" si="74"/>
        <v>0</v>
      </c>
      <c r="N553" s="26"/>
      <c r="O553" s="27"/>
      <c r="P553" s="28"/>
      <c r="Q553" s="35">
        <f t="shared" si="75"/>
        <v>0</v>
      </c>
      <c r="R553" s="36"/>
      <c r="S553" s="37" t="str">
        <f t="shared" si="76"/>
        <v/>
      </c>
      <c r="T553" s="38" t="str">
        <f t="shared" si="77"/>
        <v/>
      </c>
      <c r="U553" s="42"/>
      <c r="V553" s="40"/>
      <c r="W553" s="41">
        <f t="shared" si="78"/>
        <v>0</v>
      </c>
      <c r="X553" s="41">
        <f t="shared" si="79"/>
        <v>0</v>
      </c>
      <c r="Y553" s="41"/>
      <c r="Z553" s="41"/>
      <c r="AA553" s="25">
        <f t="shared" si="80"/>
        <v>0</v>
      </c>
      <c r="AB553" s="45"/>
      <c r="AC553" s="45"/>
      <c r="AD553" s="47"/>
    </row>
    <row r="554" s="2" customFormat="1" spans="1:30">
      <c r="A554" s="8">
        <f t="shared" si="72"/>
        <v>553</v>
      </c>
      <c r="B554" s="49"/>
      <c r="C554" s="18"/>
      <c r="D554" s="11"/>
      <c r="E554" s="14"/>
      <c r="F554" s="10" t="e">
        <f>VLOOKUP(E554,[1]零件成本9.1!$B$2:$D$11324,3,0)</f>
        <v>#N/A</v>
      </c>
      <c r="G554" s="15"/>
      <c r="H554" s="16"/>
      <c r="I554" s="11"/>
      <c r="J554" s="11" t="str">
        <f t="shared" si="73"/>
        <v/>
      </c>
      <c r="K554" s="29"/>
      <c r="L554" s="14"/>
      <c r="M554" s="25">
        <f t="shared" si="74"/>
        <v>0</v>
      </c>
      <c r="N554" s="26"/>
      <c r="O554" s="27"/>
      <c r="P554" s="28"/>
      <c r="Q554" s="35">
        <f t="shared" si="75"/>
        <v>0</v>
      </c>
      <c r="R554" s="36"/>
      <c r="S554" s="37" t="str">
        <f t="shared" si="76"/>
        <v/>
      </c>
      <c r="T554" s="38" t="str">
        <f t="shared" si="77"/>
        <v/>
      </c>
      <c r="U554" s="42"/>
      <c r="V554" s="40"/>
      <c r="W554" s="41">
        <f t="shared" si="78"/>
        <v>0</v>
      </c>
      <c r="X554" s="41">
        <f t="shared" si="79"/>
        <v>0</v>
      </c>
      <c r="Y554" s="41"/>
      <c r="Z554" s="41"/>
      <c r="AA554" s="25">
        <f t="shared" si="80"/>
        <v>0</v>
      </c>
      <c r="AB554" s="45"/>
      <c r="AC554" s="45"/>
      <c r="AD554" s="47"/>
    </row>
    <row r="555" s="2" customFormat="1" spans="1:30">
      <c r="A555" s="8">
        <f t="shared" si="72"/>
        <v>554</v>
      </c>
      <c r="B555" s="49"/>
      <c r="C555" s="19"/>
      <c r="D555" s="11"/>
      <c r="E555" s="14"/>
      <c r="F555" s="10" t="e">
        <f>VLOOKUP(E555,[1]零件成本9.1!$B$2:$D$11324,3,0)</f>
        <v>#N/A</v>
      </c>
      <c r="G555" s="15"/>
      <c r="H555" s="16"/>
      <c r="I555" s="11"/>
      <c r="J555" s="11" t="str">
        <f t="shared" si="73"/>
        <v/>
      </c>
      <c r="K555" s="29"/>
      <c r="L555" s="14"/>
      <c r="M555" s="25">
        <f t="shared" si="74"/>
        <v>0</v>
      </c>
      <c r="N555" s="26"/>
      <c r="O555" s="27"/>
      <c r="P555" s="28"/>
      <c r="Q555" s="35">
        <f t="shared" si="75"/>
        <v>0</v>
      </c>
      <c r="R555" s="36"/>
      <c r="S555" s="37" t="str">
        <f t="shared" si="76"/>
        <v/>
      </c>
      <c r="T555" s="38" t="str">
        <f t="shared" si="77"/>
        <v/>
      </c>
      <c r="U555" s="42"/>
      <c r="V555" s="40"/>
      <c r="W555" s="41">
        <f t="shared" si="78"/>
        <v>0</v>
      </c>
      <c r="X555" s="41">
        <f t="shared" si="79"/>
        <v>0</v>
      </c>
      <c r="Y555" s="41"/>
      <c r="Z555" s="41"/>
      <c r="AA555" s="25">
        <f t="shared" si="80"/>
        <v>0</v>
      </c>
      <c r="AB555" s="45"/>
      <c r="AC555" s="45"/>
      <c r="AD555" s="47"/>
    </row>
    <row r="556" s="2" customFormat="1" spans="1:30">
      <c r="A556" s="8">
        <f t="shared" si="72"/>
        <v>555</v>
      </c>
      <c r="B556" s="49"/>
      <c r="C556" s="18"/>
      <c r="D556" s="11"/>
      <c r="E556" s="14"/>
      <c r="F556" s="10" t="e">
        <f>VLOOKUP(E556,[1]零件成本9.1!$B$2:$D$11324,3,0)</f>
        <v>#N/A</v>
      </c>
      <c r="G556" s="15"/>
      <c r="H556" s="16"/>
      <c r="I556" s="11"/>
      <c r="J556" s="11" t="str">
        <f t="shared" si="73"/>
        <v/>
      </c>
      <c r="K556" s="29"/>
      <c r="L556" s="14"/>
      <c r="M556" s="25">
        <f t="shared" si="74"/>
        <v>0</v>
      </c>
      <c r="N556" s="26"/>
      <c r="O556" s="27"/>
      <c r="P556" s="28"/>
      <c r="Q556" s="35">
        <f t="shared" si="75"/>
        <v>0</v>
      </c>
      <c r="R556" s="36"/>
      <c r="S556" s="37" t="str">
        <f t="shared" si="76"/>
        <v/>
      </c>
      <c r="T556" s="38" t="str">
        <f t="shared" si="77"/>
        <v/>
      </c>
      <c r="U556" s="42"/>
      <c r="V556" s="40"/>
      <c r="W556" s="41">
        <f t="shared" si="78"/>
        <v>0</v>
      </c>
      <c r="X556" s="41">
        <f t="shared" si="79"/>
        <v>0</v>
      </c>
      <c r="Y556" s="41"/>
      <c r="Z556" s="41"/>
      <c r="AA556" s="25">
        <f t="shared" si="80"/>
        <v>0</v>
      </c>
      <c r="AB556" s="45"/>
      <c r="AC556" s="45"/>
      <c r="AD556" s="47"/>
    </row>
    <row r="557" s="2" customFormat="1" spans="1:30">
      <c r="A557" s="8">
        <f t="shared" si="72"/>
        <v>556</v>
      </c>
      <c r="B557" s="49"/>
      <c r="C557" s="18"/>
      <c r="D557" s="11"/>
      <c r="E557" s="14"/>
      <c r="F557" s="10" t="e">
        <f>VLOOKUP(E557,[1]零件成本9.1!$B$2:$D$11324,3,0)</f>
        <v>#N/A</v>
      </c>
      <c r="G557" s="15"/>
      <c r="H557" s="16"/>
      <c r="I557" s="11"/>
      <c r="J557" s="11" t="str">
        <f t="shared" si="73"/>
        <v/>
      </c>
      <c r="K557" s="29"/>
      <c r="L557" s="14"/>
      <c r="M557" s="25">
        <f t="shared" si="74"/>
        <v>0</v>
      </c>
      <c r="N557" s="26"/>
      <c r="O557" s="27"/>
      <c r="P557" s="28"/>
      <c r="Q557" s="35">
        <f t="shared" si="75"/>
        <v>0</v>
      </c>
      <c r="R557" s="36"/>
      <c r="S557" s="37" t="str">
        <f t="shared" si="76"/>
        <v/>
      </c>
      <c r="T557" s="38" t="str">
        <f t="shared" si="77"/>
        <v/>
      </c>
      <c r="U557" s="42"/>
      <c r="V557" s="40"/>
      <c r="W557" s="41">
        <f t="shared" si="78"/>
        <v>0</v>
      </c>
      <c r="X557" s="41">
        <f t="shared" si="79"/>
        <v>0</v>
      </c>
      <c r="Y557" s="41"/>
      <c r="Z557" s="41"/>
      <c r="AA557" s="25">
        <f t="shared" si="80"/>
        <v>0</v>
      </c>
      <c r="AB557" s="45"/>
      <c r="AC557" s="45"/>
      <c r="AD557" s="47"/>
    </row>
    <row r="558" s="2" customFormat="1" spans="1:30">
      <c r="A558" s="8">
        <f t="shared" si="72"/>
        <v>557</v>
      </c>
      <c r="B558" s="49"/>
      <c r="C558" s="19"/>
      <c r="D558" s="11"/>
      <c r="E558" s="14"/>
      <c r="F558" s="10" t="e">
        <f>VLOOKUP(E558,[1]零件成本9.1!$B$2:$D$11324,3,0)</f>
        <v>#N/A</v>
      </c>
      <c r="G558" s="15"/>
      <c r="H558" s="16"/>
      <c r="I558" s="11"/>
      <c r="J558" s="11" t="str">
        <f t="shared" si="73"/>
        <v/>
      </c>
      <c r="K558" s="29"/>
      <c r="L558" s="14"/>
      <c r="M558" s="25">
        <f t="shared" si="74"/>
        <v>0</v>
      </c>
      <c r="N558" s="26"/>
      <c r="O558" s="27"/>
      <c r="P558" s="28"/>
      <c r="Q558" s="35">
        <f t="shared" si="75"/>
        <v>0</v>
      </c>
      <c r="R558" s="36"/>
      <c r="S558" s="37" t="str">
        <f t="shared" si="76"/>
        <v/>
      </c>
      <c r="T558" s="38" t="str">
        <f t="shared" si="77"/>
        <v/>
      </c>
      <c r="U558" s="42"/>
      <c r="V558" s="40"/>
      <c r="W558" s="41">
        <f t="shared" si="78"/>
        <v>0</v>
      </c>
      <c r="X558" s="41">
        <f t="shared" si="79"/>
        <v>0</v>
      </c>
      <c r="Y558" s="41"/>
      <c r="Z558" s="41"/>
      <c r="AA558" s="25">
        <f t="shared" si="80"/>
        <v>0</v>
      </c>
      <c r="AB558" s="45"/>
      <c r="AC558" s="45"/>
      <c r="AD558" s="47"/>
    </row>
    <row r="559" s="2" customFormat="1" spans="1:30">
      <c r="A559" s="8">
        <f t="shared" si="72"/>
        <v>558</v>
      </c>
      <c r="B559" s="49"/>
      <c r="C559" s="18"/>
      <c r="D559" s="11"/>
      <c r="E559" s="14"/>
      <c r="F559" s="10" t="e">
        <f>VLOOKUP(E559,[1]零件成本9.1!$B$2:$D$11324,3,0)</f>
        <v>#N/A</v>
      </c>
      <c r="G559" s="15"/>
      <c r="H559" s="16"/>
      <c r="I559" s="11"/>
      <c r="J559" s="11" t="str">
        <f t="shared" si="73"/>
        <v/>
      </c>
      <c r="K559" s="29"/>
      <c r="L559" s="14"/>
      <c r="M559" s="25">
        <f t="shared" si="74"/>
        <v>0</v>
      </c>
      <c r="N559" s="26"/>
      <c r="O559" s="27"/>
      <c r="P559" s="28"/>
      <c r="Q559" s="35">
        <f t="shared" si="75"/>
        <v>0</v>
      </c>
      <c r="R559" s="36"/>
      <c r="S559" s="37" t="str">
        <f t="shared" si="76"/>
        <v/>
      </c>
      <c r="T559" s="38" t="str">
        <f t="shared" si="77"/>
        <v/>
      </c>
      <c r="U559" s="42"/>
      <c r="V559" s="40"/>
      <c r="W559" s="41">
        <f t="shared" si="78"/>
        <v>0</v>
      </c>
      <c r="X559" s="41">
        <f t="shared" si="79"/>
        <v>0</v>
      </c>
      <c r="Y559" s="41"/>
      <c r="Z559" s="41"/>
      <c r="AA559" s="25">
        <f t="shared" si="80"/>
        <v>0</v>
      </c>
      <c r="AB559" s="45"/>
      <c r="AC559" s="45"/>
      <c r="AD559" s="47"/>
    </row>
    <row r="560" s="2" customFormat="1" spans="1:30">
      <c r="A560" s="8">
        <f t="shared" si="72"/>
        <v>559</v>
      </c>
      <c r="B560" s="49"/>
      <c r="C560" s="19"/>
      <c r="D560" s="11"/>
      <c r="E560" s="14"/>
      <c r="F560" s="10" t="e">
        <f>VLOOKUP(E560,[1]零件成本9.1!$B$2:$D$11324,3,0)</f>
        <v>#N/A</v>
      </c>
      <c r="G560" s="15"/>
      <c r="H560" s="16"/>
      <c r="I560" s="11"/>
      <c r="J560" s="11" t="str">
        <f t="shared" si="73"/>
        <v/>
      </c>
      <c r="K560" s="29"/>
      <c r="L560" s="14"/>
      <c r="M560" s="25">
        <f t="shared" si="74"/>
        <v>0</v>
      </c>
      <c r="N560" s="26"/>
      <c r="O560" s="27"/>
      <c r="P560" s="28"/>
      <c r="Q560" s="35">
        <f t="shared" si="75"/>
        <v>0</v>
      </c>
      <c r="R560" s="36"/>
      <c r="S560" s="37" t="str">
        <f t="shared" si="76"/>
        <v/>
      </c>
      <c r="T560" s="38" t="str">
        <f t="shared" si="77"/>
        <v/>
      </c>
      <c r="U560" s="42"/>
      <c r="V560" s="40"/>
      <c r="W560" s="41">
        <f t="shared" si="78"/>
        <v>0</v>
      </c>
      <c r="X560" s="41">
        <f t="shared" si="79"/>
        <v>0</v>
      </c>
      <c r="Y560" s="41"/>
      <c r="Z560" s="41"/>
      <c r="AA560" s="25">
        <f t="shared" si="80"/>
        <v>0</v>
      </c>
      <c r="AB560" s="45"/>
      <c r="AC560" s="45"/>
      <c r="AD560" s="47"/>
    </row>
    <row r="561" s="2" customFormat="1" spans="1:30">
      <c r="A561" s="8">
        <f t="shared" si="72"/>
        <v>560</v>
      </c>
      <c r="B561" s="49"/>
      <c r="C561" s="18"/>
      <c r="D561" s="11"/>
      <c r="E561" s="14"/>
      <c r="F561" s="10" t="e">
        <f>VLOOKUP(E561,[1]零件成本9.1!$B$2:$D$11324,3,0)</f>
        <v>#N/A</v>
      </c>
      <c r="G561" s="15"/>
      <c r="H561" s="16"/>
      <c r="I561" s="11"/>
      <c r="J561" s="11" t="str">
        <f t="shared" si="73"/>
        <v/>
      </c>
      <c r="K561" s="29"/>
      <c r="L561" s="14"/>
      <c r="M561" s="25">
        <f t="shared" si="74"/>
        <v>0</v>
      </c>
      <c r="N561" s="26"/>
      <c r="O561" s="27"/>
      <c r="P561" s="28"/>
      <c r="Q561" s="35">
        <f t="shared" si="75"/>
        <v>0</v>
      </c>
      <c r="R561" s="36"/>
      <c r="S561" s="37" t="str">
        <f t="shared" si="76"/>
        <v/>
      </c>
      <c r="T561" s="38" t="str">
        <f t="shared" si="77"/>
        <v/>
      </c>
      <c r="U561" s="42"/>
      <c r="V561" s="40"/>
      <c r="W561" s="41">
        <f t="shared" si="78"/>
        <v>0</v>
      </c>
      <c r="X561" s="41">
        <f t="shared" si="79"/>
        <v>0</v>
      </c>
      <c r="Y561" s="41"/>
      <c r="Z561" s="41"/>
      <c r="AA561" s="25">
        <f t="shared" si="80"/>
        <v>0</v>
      </c>
      <c r="AB561" s="45"/>
      <c r="AC561" s="45"/>
      <c r="AD561" s="47"/>
    </row>
    <row r="562" s="2" customFormat="1" spans="1:30">
      <c r="A562" s="8">
        <f t="shared" si="72"/>
        <v>561</v>
      </c>
      <c r="B562" s="49"/>
      <c r="C562" s="18"/>
      <c r="D562" s="11"/>
      <c r="E562" s="14"/>
      <c r="F562" s="10" t="e">
        <f>VLOOKUP(E562,[1]零件成本9.1!$B$2:$D$11324,3,0)</f>
        <v>#N/A</v>
      </c>
      <c r="G562" s="15"/>
      <c r="H562" s="16"/>
      <c r="I562" s="11"/>
      <c r="J562" s="11" t="str">
        <f t="shared" si="73"/>
        <v/>
      </c>
      <c r="K562" s="29"/>
      <c r="L562" s="14"/>
      <c r="M562" s="25">
        <f t="shared" si="74"/>
        <v>0</v>
      </c>
      <c r="N562" s="26"/>
      <c r="O562" s="27"/>
      <c r="P562" s="28"/>
      <c r="Q562" s="35">
        <f t="shared" si="75"/>
        <v>0</v>
      </c>
      <c r="R562" s="36"/>
      <c r="S562" s="37" t="str">
        <f t="shared" si="76"/>
        <v/>
      </c>
      <c r="T562" s="38" t="str">
        <f t="shared" si="77"/>
        <v/>
      </c>
      <c r="U562" s="42"/>
      <c r="V562" s="40"/>
      <c r="W562" s="41">
        <f t="shared" si="78"/>
        <v>0</v>
      </c>
      <c r="X562" s="41">
        <f t="shared" si="79"/>
        <v>0</v>
      </c>
      <c r="Y562" s="41"/>
      <c r="Z562" s="41"/>
      <c r="AA562" s="25">
        <f t="shared" si="80"/>
        <v>0</v>
      </c>
      <c r="AB562" s="45"/>
      <c r="AC562" s="45"/>
      <c r="AD562" s="47"/>
    </row>
    <row r="563" s="2" customFormat="1" spans="1:30">
      <c r="A563" s="8">
        <f t="shared" si="72"/>
        <v>562</v>
      </c>
      <c r="B563" s="49"/>
      <c r="C563" s="19"/>
      <c r="D563" s="11"/>
      <c r="E563" s="14"/>
      <c r="F563" s="10" t="e">
        <f>VLOOKUP(E563,[1]零件成本9.1!$B$2:$D$11324,3,0)</f>
        <v>#N/A</v>
      </c>
      <c r="G563" s="15"/>
      <c r="H563" s="16"/>
      <c r="I563" s="11"/>
      <c r="J563" s="11" t="str">
        <f t="shared" si="73"/>
        <v/>
      </c>
      <c r="K563" s="29"/>
      <c r="L563" s="14"/>
      <c r="M563" s="25">
        <f t="shared" si="74"/>
        <v>0</v>
      </c>
      <c r="N563" s="26"/>
      <c r="O563" s="27"/>
      <c r="P563" s="28"/>
      <c r="Q563" s="35">
        <f t="shared" si="75"/>
        <v>0</v>
      </c>
      <c r="R563" s="36"/>
      <c r="S563" s="37" t="str">
        <f t="shared" si="76"/>
        <v/>
      </c>
      <c r="T563" s="38" t="str">
        <f t="shared" si="77"/>
        <v/>
      </c>
      <c r="U563" s="42"/>
      <c r="V563" s="40"/>
      <c r="W563" s="41">
        <f t="shared" si="78"/>
        <v>0</v>
      </c>
      <c r="X563" s="41">
        <f t="shared" si="79"/>
        <v>0</v>
      </c>
      <c r="Y563" s="41"/>
      <c r="Z563" s="41"/>
      <c r="AA563" s="25">
        <f t="shared" si="80"/>
        <v>0</v>
      </c>
      <c r="AB563" s="45"/>
      <c r="AC563" s="45"/>
      <c r="AD563" s="47"/>
    </row>
    <row r="564" s="2" customFormat="1" spans="1:30">
      <c r="A564" s="8">
        <f t="shared" si="72"/>
        <v>563</v>
      </c>
      <c r="B564" s="49"/>
      <c r="C564" s="18"/>
      <c r="D564" s="11"/>
      <c r="E564" s="14"/>
      <c r="F564" s="10" t="e">
        <f>VLOOKUP(E564,[1]零件成本9.1!$B$2:$D$11324,3,0)</f>
        <v>#N/A</v>
      </c>
      <c r="G564" s="15"/>
      <c r="H564" s="16"/>
      <c r="I564" s="11"/>
      <c r="J564" s="11" t="str">
        <f t="shared" si="73"/>
        <v/>
      </c>
      <c r="K564" s="29"/>
      <c r="L564" s="14"/>
      <c r="M564" s="25">
        <f t="shared" si="74"/>
        <v>0</v>
      </c>
      <c r="N564" s="26"/>
      <c r="O564" s="27"/>
      <c r="P564" s="28"/>
      <c r="Q564" s="35">
        <f t="shared" si="75"/>
        <v>0</v>
      </c>
      <c r="R564" s="36"/>
      <c r="S564" s="37" t="str">
        <f t="shared" si="76"/>
        <v/>
      </c>
      <c r="T564" s="38" t="str">
        <f t="shared" si="77"/>
        <v/>
      </c>
      <c r="U564" s="42"/>
      <c r="V564" s="40"/>
      <c r="W564" s="41">
        <f t="shared" si="78"/>
        <v>0</v>
      </c>
      <c r="X564" s="41">
        <f t="shared" si="79"/>
        <v>0</v>
      </c>
      <c r="Y564" s="41"/>
      <c r="Z564" s="41"/>
      <c r="AA564" s="25">
        <f t="shared" si="80"/>
        <v>0</v>
      </c>
      <c r="AB564" s="45"/>
      <c r="AC564" s="45"/>
      <c r="AD564" s="47"/>
    </row>
    <row r="565" s="2" customFormat="1" spans="1:30">
      <c r="A565" s="8">
        <f t="shared" si="72"/>
        <v>564</v>
      </c>
      <c r="B565" s="49"/>
      <c r="C565" s="19"/>
      <c r="D565" s="11"/>
      <c r="E565" s="14"/>
      <c r="F565" s="10" t="e">
        <f>VLOOKUP(E565,[1]零件成本9.1!$B$2:$D$11324,3,0)</f>
        <v>#N/A</v>
      </c>
      <c r="G565" s="15"/>
      <c r="H565" s="16"/>
      <c r="I565" s="11"/>
      <c r="J565" s="11" t="str">
        <f t="shared" si="73"/>
        <v/>
      </c>
      <c r="K565" s="29"/>
      <c r="L565" s="14"/>
      <c r="M565" s="25">
        <f t="shared" si="74"/>
        <v>0</v>
      </c>
      <c r="N565" s="26"/>
      <c r="O565" s="27"/>
      <c r="P565" s="28"/>
      <c r="Q565" s="35">
        <f t="shared" si="75"/>
        <v>0</v>
      </c>
      <c r="R565" s="36"/>
      <c r="S565" s="37" t="str">
        <f t="shared" si="76"/>
        <v/>
      </c>
      <c r="T565" s="38" t="str">
        <f t="shared" si="77"/>
        <v/>
      </c>
      <c r="U565" s="42"/>
      <c r="V565" s="40"/>
      <c r="W565" s="41">
        <f t="shared" si="78"/>
        <v>0</v>
      </c>
      <c r="X565" s="41">
        <f t="shared" si="79"/>
        <v>0</v>
      </c>
      <c r="Y565" s="41"/>
      <c r="Z565" s="41"/>
      <c r="AA565" s="25">
        <f t="shared" si="80"/>
        <v>0</v>
      </c>
      <c r="AB565" s="45"/>
      <c r="AC565" s="45"/>
      <c r="AD565" s="47"/>
    </row>
    <row r="566" s="2" customFormat="1" spans="1:30">
      <c r="A566" s="8">
        <f t="shared" si="72"/>
        <v>565</v>
      </c>
      <c r="B566" s="49"/>
      <c r="C566" s="18"/>
      <c r="D566" s="11"/>
      <c r="E566" s="14"/>
      <c r="F566" s="10" t="e">
        <f>VLOOKUP(E566,[1]零件成本9.1!$B$2:$D$11324,3,0)</f>
        <v>#N/A</v>
      </c>
      <c r="G566" s="15"/>
      <c r="H566" s="16"/>
      <c r="I566" s="11"/>
      <c r="J566" s="11" t="str">
        <f t="shared" si="73"/>
        <v/>
      </c>
      <c r="K566" s="29"/>
      <c r="L566" s="14"/>
      <c r="M566" s="25">
        <f t="shared" si="74"/>
        <v>0</v>
      </c>
      <c r="N566" s="26"/>
      <c r="O566" s="27"/>
      <c r="P566" s="28"/>
      <c r="Q566" s="35">
        <f t="shared" si="75"/>
        <v>0</v>
      </c>
      <c r="R566" s="36"/>
      <c r="S566" s="37" t="str">
        <f t="shared" si="76"/>
        <v/>
      </c>
      <c r="T566" s="38" t="str">
        <f t="shared" si="77"/>
        <v/>
      </c>
      <c r="U566" s="42"/>
      <c r="V566" s="40"/>
      <c r="W566" s="41">
        <f t="shared" si="78"/>
        <v>0</v>
      </c>
      <c r="X566" s="41">
        <f t="shared" si="79"/>
        <v>0</v>
      </c>
      <c r="Y566" s="41"/>
      <c r="Z566" s="41"/>
      <c r="AA566" s="25">
        <f t="shared" si="80"/>
        <v>0</v>
      </c>
      <c r="AB566" s="45"/>
      <c r="AC566" s="45"/>
      <c r="AD566" s="47"/>
    </row>
    <row r="567" s="2" customFormat="1" spans="1:30">
      <c r="A567" s="8">
        <f t="shared" si="72"/>
        <v>566</v>
      </c>
      <c r="B567" s="49"/>
      <c r="C567" s="18"/>
      <c r="D567" s="11"/>
      <c r="E567" s="14"/>
      <c r="F567" s="10" t="e">
        <f>VLOOKUP(E567,[1]零件成本9.1!$B$2:$D$11324,3,0)</f>
        <v>#N/A</v>
      </c>
      <c r="G567" s="15"/>
      <c r="H567" s="16"/>
      <c r="I567" s="11"/>
      <c r="J567" s="11" t="str">
        <f t="shared" si="73"/>
        <v/>
      </c>
      <c r="K567" s="29"/>
      <c r="L567" s="14"/>
      <c r="M567" s="25">
        <f t="shared" si="74"/>
        <v>0</v>
      </c>
      <c r="N567" s="26"/>
      <c r="O567" s="27"/>
      <c r="P567" s="28"/>
      <c r="Q567" s="35">
        <f t="shared" si="75"/>
        <v>0</v>
      </c>
      <c r="R567" s="36"/>
      <c r="S567" s="37" t="str">
        <f t="shared" si="76"/>
        <v/>
      </c>
      <c r="T567" s="38" t="str">
        <f t="shared" si="77"/>
        <v/>
      </c>
      <c r="U567" s="42"/>
      <c r="V567" s="40"/>
      <c r="W567" s="41">
        <f t="shared" si="78"/>
        <v>0</v>
      </c>
      <c r="X567" s="41">
        <f t="shared" si="79"/>
        <v>0</v>
      </c>
      <c r="Y567" s="41"/>
      <c r="Z567" s="41"/>
      <c r="AA567" s="25">
        <f t="shared" si="80"/>
        <v>0</v>
      </c>
      <c r="AB567" s="45"/>
      <c r="AC567" s="45"/>
      <c r="AD567" s="47"/>
    </row>
    <row r="568" s="2" customFormat="1" spans="1:30">
      <c r="A568" s="8">
        <f t="shared" si="72"/>
        <v>567</v>
      </c>
      <c r="B568" s="49"/>
      <c r="C568" s="19"/>
      <c r="D568" s="11"/>
      <c r="E568" s="14"/>
      <c r="F568" s="10" t="e">
        <f>VLOOKUP(E568,[1]零件成本9.1!$B$2:$D$11324,3,0)</f>
        <v>#N/A</v>
      </c>
      <c r="G568" s="15"/>
      <c r="H568" s="16"/>
      <c r="I568" s="11"/>
      <c r="J568" s="11" t="str">
        <f t="shared" si="73"/>
        <v/>
      </c>
      <c r="K568" s="29"/>
      <c r="L568" s="14"/>
      <c r="M568" s="25">
        <f t="shared" si="74"/>
        <v>0</v>
      </c>
      <c r="N568" s="26"/>
      <c r="O568" s="27"/>
      <c r="P568" s="28"/>
      <c r="Q568" s="35">
        <f t="shared" si="75"/>
        <v>0</v>
      </c>
      <c r="R568" s="36"/>
      <c r="S568" s="37" t="str">
        <f t="shared" si="76"/>
        <v/>
      </c>
      <c r="T568" s="38" t="str">
        <f t="shared" si="77"/>
        <v/>
      </c>
      <c r="U568" s="42"/>
      <c r="V568" s="40"/>
      <c r="W568" s="41">
        <f t="shared" si="78"/>
        <v>0</v>
      </c>
      <c r="X568" s="41">
        <f t="shared" si="79"/>
        <v>0</v>
      </c>
      <c r="Y568" s="41"/>
      <c r="Z568" s="41"/>
      <c r="AA568" s="25">
        <f t="shared" si="80"/>
        <v>0</v>
      </c>
      <c r="AB568" s="45"/>
      <c r="AC568" s="45"/>
      <c r="AD568" s="47"/>
    </row>
    <row r="569" s="2" customFormat="1" spans="1:30">
      <c r="A569" s="8">
        <f t="shared" si="72"/>
        <v>568</v>
      </c>
      <c r="B569" s="49"/>
      <c r="C569" s="18"/>
      <c r="D569" s="11"/>
      <c r="E569" s="14"/>
      <c r="F569" s="10" t="e">
        <f>VLOOKUP(E569,[1]零件成本9.1!$B$2:$D$11324,3,0)</f>
        <v>#N/A</v>
      </c>
      <c r="G569" s="15"/>
      <c r="H569" s="16"/>
      <c r="I569" s="11"/>
      <c r="J569" s="11" t="str">
        <f t="shared" si="73"/>
        <v/>
      </c>
      <c r="K569" s="29"/>
      <c r="L569" s="14"/>
      <c r="M569" s="25">
        <f t="shared" si="74"/>
        <v>0</v>
      </c>
      <c r="N569" s="26"/>
      <c r="O569" s="27"/>
      <c r="P569" s="28"/>
      <c r="Q569" s="35">
        <f t="shared" si="75"/>
        <v>0</v>
      </c>
      <c r="R569" s="36"/>
      <c r="S569" s="37" t="str">
        <f t="shared" si="76"/>
        <v/>
      </c>
      <c r="T569" s="38" t="str">
        <f t="shared" si="77"/>
        <v/>
      </c>
      <c r="U569" s="42"/>
      <c r="V569" s="40"/>
      <c r="W569" s="41">
        <f t="shared" si="78"/>
        <v>0</v>
      </c>
      <c r="X569" s="41">
        <f t="shared" si="79"/>
        <v>0</v>
      </c>
      <c r="Y569" s="41"/>
      <c r="Z569" s="41"/>
      <c r="AA569" s="25">
        <f t="shared" si="80"/>
        <v>0</v>
      </c>
      <c r="AB569" s="45"/>
      <c r="AC569" s="45"/>
      <c r="AD569" s="47"/>
    </row>
    <row r="570" s="2" customFormat="1" spans="1:30">
      <c r="A570" s="8">
        <f t="shared" si="72"/>
        <v>569</v>
      </c>
      <c r="B570" s="49"/>
      <c r="C570" s="19"/>
      <c r="D570" s="11"/>
      <c r="E570" s="14"/>
      <c r="F570" s="10" t="e">
        <f>VLOOKUP(E570,[1]零件成本9.1!$B$2:$D$11324,3,0)</f>
        <v>#N/A</v>
      </c>
      <c r="G570" s="15"/>
      <c r="H570" s="16"/>
      <c r="I570" s="11"/>
      <c r="J570" s="11" t="str">
        <f t="shared" si="73"/>
        <v/>
      </c>
      <c r="K570" s="29"/>
      <c r="L570" s="14"/>
      <c r="M570" s="25">
        <f t="shared" si="74"/>
        <v>0</v>
      </c>
      <c r="N570" s="26"/>
      <c r="O570" s="27"/>
      <c r="P570" s="28"/>
      <c r="Q570" s="35">
        <f t="shared" si="75"/>
        <v>0</v>
      </c>
      <c r="R570" s="36"/>
      <c r="S570" s="37" t="str">
        <f t="shared" si="76"/>
        <v/>
      </c>
      <c r="T570" s="38" t="str">
        <f t="shared" si="77"/>
        <v/>
      </c>
      <c r="U570" s="42"/>
      <c r="V570" s="40"/>
      <c r="W570" s="41">
        <f t="shared" si="78"/>
        <v>0</v>
      </c>
      <c r="X570" s="41">
        <f t="shared" si="79"/>
        <v>0</v>
      </c>
      <c r="Y570" s="41"/>
      <c r="Z570" s="41"/>
      <c r="AA570" s="25">
        <f t="shared" si="80"/>
        <v>0</v>
      </c>
      <c r="AB570" s="45"/>
      <c r="AC570" s="45"/>
      <c r="AD570" s="47"/>
    </row>
    <row r="571" s="2" customFormat="1" spans="1:30">
      <c r="A571" s="8">
        <f t="shared" si="72"/>
        <v>570</v>
      </c>
      <c r="B571" s="49"/>
      <c r="C571" s="18"/>
      <c r="D571" s="11"/>
      <c r="E571" s="14"/>
      <c r="F571" s="10" t="e">
        <f>VLOOKUP(E571,[1]零件成本9.1!$B$2:$D$11324,3,0)</f>
        <v>#N/A</v>
      </c>
      <c r="G571" s="15"/>
      <c r="H571" s="16"/>
      <c r="I571" s="11"/>
      <c r="J571" s="11" t="str">
        <f t="shared" si="73"/>
        <v/>
      </c>
      <c r="K571" s="29"/>
      <c r="L571" s="14"/>
      <c r="M571" s="25">
        <f t="shared" si="74"/>
        <v>0</v>
      </c>
      <c r="N571" s="26"/>
      <c r="O571" s="27"/>
      <c r="P571" s="28"/>
      <c r="Q571" s="35">
        <f t="shared" si="75"/>
        <v>0</v>
      </c>
      <c r="R571" s="36"/>
      <c r="S571" s="37" t="str">
        <f t="shared" si="76"/>
        <v/>
      </c>
      <c r="T571" s="38" t="str">
        <f t="shared" si="77"/>
        <v/>
      </c>
      <c r="U571" s="42"/>
      <c r="V571" s="40"/>
      <c r="W571" s="41">
        <f t="shared" si="78"/>
        <v>0</v>
      </c>
      <c r="X571" s="41">
        <f t="shared" si="79"/>
        <v>0</v>
      </c>
      <c r="Y571" s="41"/>
      <c r="Z571" s="41"/>
      <c r="AA571" s="25">
        <f t="shared" si="80"/>
        <v>0</v>
      </c>
      <c r="AB571" s="45"/>
      <c r="AC571" s="45"/>
      <c r="AD571" s="47"/>
    </row>
    <row r="572" s="2" customFormat="1" spans="1:30">
      <c r="A572" s="8">
        <f t="shared" si="72"/>
        <v>571</v>
      </c>
      <c r="B572" s="49"/>
      <c r="C572" s="18"/>
      <c r="D572" s="11"/>
      <c r="E572" s="14"/>
      <c r="F572" s="10" t="e">
        <f>VLOOKUP(E572,[1]零件成本9.1!$B$2:$D$11324,3,0)</f>
        <v>#N/A</v>
      </c>
      <c r="G572" s="15"/>
      <c r="H572" s="16"/>
      <c r="I572" s="11"/>
      <c r="J572" s="11" t="str">
        <f t="shared" si="73"/>
        <v/>
      </c>
      <c r="K572" s="29"/>
      <c r="L572" s="14"/>
      <c r="M572" s="25">
        <f t="shared" si="74"/>
        <v>0</v>
      </c>
      <c r="N572" s="26"/>
      <c r="O572" s="27"/>
      <c r="P572" s="28"/>
      <c r="Q572" s="35">
        <f t="shared" si="75"/>
        <v>0</v>
      </c>
      <c r="R572" s="36"/>
      <c r="S572" s="37" t="str">
        <f t="shared" si="76"/>
        <v/>
      </c>
      <c r="T572" s="38" t="str">
        <f t="shared" si="77"/>
        <v/>
      </c>
      <c r="U572" s="42"/>
      <c r="V572" s="40"/>
      <c r="W572" s="41">
        <f t="shared" si="78"/>
        <v>0</v>
      </c>
      <c r="X572" s="41">
        <f t="shared" si="79"/>
        <v>0</v>
      </c>
      <c r="Y572" s="41"/>
      <c r="Z572" s="41"/>
      <c r="AA572" s="25">
        <f t="shared" si="80"/>
        <v>0</v>
      </c>
      <c r="AB572" s="45"/>
      <c r="AC572" s="45"/>
      <c r="AD572" s="47"/>
    </row>
    <row r="573" s="2" customFormat="1" spans="1:30">
      <c r="A573" s="8">
        <f t="shared" si="72"/>
        <v>572</v>
      </c>
      <c r="B573" s="49"/>
      <c r="C573" s="19"/>
      <c r="D573" s="11"/>
      <c r="E573" s="14"/>
      <c r="F573" s="10" t="e">
        <f>VLOOKUP(E573,[1]零件成本9.1!$B$2:$D$11324,3,0)</f>
        <v>#N/A</v>
      </c>
      <c r="G573" s="15"/>
      <c r="H573" s="16"/>
      <c r="I573" s="11"/>
      <c r="J573" s="11" t="str">
        <f t="shared" si="73"/>
        <v/>
      </c>
      <c r="K573" s="29"/>
      <c r="L573" s="14"/>
      <c r="M573" s="25">
        <f t="shared" si="74"/>
        <v>0</v>
      </c>
      <c r="N573" s="26"/>
      <c r="O573" s="27"/>
      <c r="P573" s="28"/>
      <c r="Q573" s="35">
        <f t="shared" si="75"/>
        <v>0</v>
      </c>
      <c r="R573" s="36"/>
      <c r="S573" s="37" t="str">
        <f t="shared" si="76"/>
        <v/>
      </c>
      <c r="T573" s="38" t="str">
        <f t="shared" si="77"/>
        <v/>
      </c>
      <c r="U573" s="42"/>
      <c r="V573" s="40"/>
      <c r="W573" s="41">
        <f t="shared" si="78"/>
        <v>0</v>
      </c>
      <c r="X573" s="41">
        <f t="shared" si="79"/>
        <v>0</v>
      </c>
      <c r="Y573" s="41"/>
      <c r="Z573" s="41"/>
      <c r="AA573" s="25">
        <f t="shared" si="80"/>
        <v>0</v>
      </c>
      <c r="AB573" s="45"/>
      <c r="AC573" s="45"/>
      <c r="AD573" s="47"/>
    </row>
    <row r="574" s="2" customFormat="1" spans="1:30">
      <c r="A574" s="8">
        <f t="shared" si="72"/>
        <v>573</v>
      </c>
      <c r="B574" s="49"/>
      <c r="C574" s="18"/>
      <c r="D574" s="11"/>
      <c r="E574" s="14"/>
      <c r="F574" s="10" t="e">
        <f>VLOOKUP(E574,[1]零件成本9.1!$B$2:$D$11324,3,0)</f>
        <v>#N/A</v>
      </c>
      <c r="G574" s="15"/>
      <c r="H574" s="16"/>
      <c r="I574" s="11"/>
      <c r="J574" s="11" t="str">
        <f t="shared" si="73"/>
        <v/>
      </c>
      <c r="K574" s="29"/>
      <c r="L574" s="14"/>
      <c r="M574" s="25">
        <f t="shared" si="74"/>
        <v>0</v>
      </c>
      <c r="N574" s="26"/>
      <c r="O574" s="27"/>
      <c r="P574" s="28"/>
      <c r="Q574" s="35">
        <f t="shared" si="75"/>
        <v>0</v>
      </c>
      <c r="R574" s="36"/>
      <c r="S574" s="37" t="str">
        <f t="shared" si="76"/>
        <v/>
      </c>
      <c r="T574" s="38" t="str">
        <f t="shared" si="77"/>
        <v/>
      </c>
      <c r="U574" s="42"/>
      <c r="V574" s="40"/>
      <c r="W574" s="41">
        <f t="shared" si="78"/>
        <v>0</v>
      </c>
      <c r="X574" s="41">
        <f t="shared" si="79"/>
        <v>0</v>
      </c>
      <c r="Y574" s="41"/>
      <c r="Z574" s="41"/>
      <c r="AA574" s="25">
        <f t="shared" si="80"/>
        <v>0</v>
      </c>
      <c r="AB574" s="45"/>
      <c r="AC574" s="45"/>
      <c r="AD574" s="47"/>
    </row>
    <row r="575" s="2" customFormat="1" spans="1:30">
      <c r="A575" s="8">
        <f t="shared" si="72"/>
        <v>574</v>
      </c>
      <c r="B575" s="49"/>
      <c r="C575" s="19"/>
      <c r="D575" s="48"/>
      <c r="E575" s="14"/>
      <c r="F575" s="10" t="e">
        <f>VLOOKUP(E575,[1]零件成本9.1!$B$2:$D$11324,3,0)</f>
        <v>#N/A</v>
      </c>
      <c r="G575" s="15"/>
      <c r="H575" s="16"/>
      <c r="I575" s="11"/>
      <c r="J575" s="11" t="str">
        <f t="shared" si="73"/>
        <v/>
      </c>
      <c r="K575" s="29"/>
      <c r="L575" s="14"/>
      <c r="M575" s="25">
        <f t="shared" si="74"/>
        <v>0</v>
      </c>
      <c r="N575" s="26"/>
      <c r="O575" s="27"/>
      <c r="P575" s="28"/>
      <c r="Q575" s="35">
        <f t="shared" si="75"/>
        <v>0</v>
      </c>
      <c r="R575" s="36"/>
      <c r="S575" s="37" t="str">
        <f t="shared" si="76"/>
        <v/>
      </c>
      <c r="T575" s="38" t="str">
        <f t="shared" si="77"/>
        <v/>
      </c>
      <c r="U575" s="42"/>
      <c r="V575" s="40"/>
      <c r="W575" s="41">
        <f t="shared" si="78"/>
        <v>0</v>
      </c>
      <c r="X575" s="41">
        <f t="shared" si="79"/>
        <v>0</v>
      </c>
      <c r="Y575" s="41"/>
      <c r="Z575" s="41"/>
      <c r="AA575" s="25">
        <f t="shared" si="80"/>
        <v>0</v>
      </c>
      <c r="AB575" s="45"/>
      <c r="AC575" s="45"/>
      <c r="AD575" s="47"/>
    </row>
    <row r="576" s="2" customFormat="1" spans="1:30">
      <c r="A576" s="8">
        <f t="shared" si="72"/>
        <v>575</v>
      </c>
      <c r="B576" s="49"/>
      <c r="C576" s="18"/>
      <c r="D576" s="13"/>
      <c r="E576" s="26"/>
      <c r="F576" s="10" t="e">
        <f>VLOOKUP(E576,[1]零件成本9.1!$B$2:$D$11324,3,0)</f>
        <v>#N/A</v>
      </c>
      <c r="G576" s="10"/>
      <c r="H576" s="18"/>
      <c r="I576" s="11"/>
      <c r="J576" s="11" t="str">
        <f t="shared" si="73"/>
        <v/>
      </c>
      <c r="K576" s="12"/>
      <c r="L576" s="12"/>
      <c r="M576" s="25">
        <f t="shared" si="74"/>
        <v>0</v>
      </c>
      <c r="N576" s="26"/>
      <c r="O576" s="27"/>
      <c r="P576" s="28"/>
      <c r="Q576" s="35">
        <f t="shared" si="75"/>
        <v>0</v>
      </c>
      <c r="R576" s="36"/>
      <c r="S576" s="37" t="str">
        <f t="shared" si="76"/>
        <v/>
      </c>
      <c r="T576" s="38" t="str">
        <f t="shared" si="77"/>
        <v/>
      </c>
      <c r="U576" s="57"/>
      <c r="V576" s="40"/>
      <c r="W576" s="41">
        <f t="shared" si="78"/>
        <v>0</v>
      </c>
      <c r="X576" s="41">
        <f t="shared" si="79"/>
        <v>0</v>
      </c>
      <c r="Y576" s="41"/>
      <c r="Z576" s="41"/>
      <c r="AA576" s="25">
        <f t="shared" si="80"/>
        <v>0</v>
      </c>
      <c r="AB576" s="45"/>
      <c r="AC576" s="45"/>
      <c r="AD576" s="46"/>
    </row>
    <row r="577" s="2" customFormat="1" spans="1:30">
      <c r="A577" s="8">
        <f t="shared" si="72"/>
        <v>576</v>
      </c>
      <c r="B577" s="49"/>
      <c r="C577" s="19"/>
      <c r="D577" s="13"/>
      <c r="E577" s="26"/>
      <c r="F577" s="10" t="e">
        <f>VLOOKUP(E577,[1]零件成本9.1!$B$2:$D$11324,3,0)</f>
        <v>#N/A</v>
      </c>
      <c r="G577" s="15"/>
      <c r="H577" s="19"/>
      <c r="I577" s="11"/>
      <c r="J577" s="11" t="str">
        <f t="shared" si="73"/>
        <v/>
      </c>
      <c r="K577" s="14"/>
      <c r="L577" s="14"/>
      <c r="M577" s="25">
        <f t="shared" si="74"/>
        <v>0</v>
      </c>
      <c r="N577" s="26"/>
      <c r="O577" s="27"/>
      <c r="P577" s="28"/>
      <c r="Q577" s="35">
        <f t="shared" si="75"/>
        <v>0</v>
      </c>
      <c r="R577" s="36"/>
      <c r="S577" s="37" t="str">
        <f t="shared" si="76"/>
        <v/>
      </c>
      <c r="T577" s="38" t="str">
        <f t="shared" si="77"/>
        <v/>
      </c>
      <c r="U577" s="57"/>
      <c r="V577" s="40"/>
      <c r="W577" s="41">
        <f t="shared" si="78"/>
        <v>0</v>
      </c>
      <c r="X577" s="41">
        <f t="shared" si="79"/>
        <v>0</v>
      </c>
      <c r="Y577" s="41"/>
      <c r="Z577" s="41"/>
      <c r="AA577" s="25">
        <f t="shared" si="80"/>
        <v>0</v>
      </c>
      <c r="AB577" s="45"/>
      <c r="AC577" s="45"/>
      <c r="AD577" s="47"/>
    </row>
    <row r="578" s="2" customFormat="1" spans="1:30">
      <c r="A578" s="8">
        <f t="shared" ref="A578:A641" si="81">ROW()-1</f>
        <v>577</v>
      </c>
      <c r="B578" s="49"/>
      <c r="C578" s="18"/>
      <c r="D578" s="13"/>
      <c r="E578" s="26"/>
      <c r="F578" s="10" t="e">
        <f>VLOOKUP(E578,[1]零件成本9.1!$B$2:$D$11324,3,0)</f>
        <v>#N/A</v>
      </c>
      <c r="G578" s="15"/>
      <c r="H578" s="19"/>
      <c r="I578" s="11"/>
      <c r="J578" s="11" t="str">
        <f t="shared" ref="J578:J641" si="82">B578&amp;E578</f>
        <v/>
      </c>
      <c r="K578" s="14"/>
      <c r="L578" s="14"/>
      <c r="M578" s="25">
        <f t="shared" ref="M578:M641" si="83">K578+L578</f>
        <v>0</v>
      </c>
      <c r="N578" s="26"/>
      <c r="O578" s="27"/>
      <c r="P578" s="28"/>
      <c r="Q578" s="35">
        <f t="shared" ref="Q578:Q641" si="84">M578</f>
        <v>0</v>
      </c>
      <c r="R578" s="36"/>
      <c r="S578" s="37" t="str">
        <f t="shared" ref="S578:S641" si="85">IF(Q578&gt;R578,Q578-R578,"")</f>
        <v/>
      </c>
      <c r="T578" s="38" t="str">
        <f t="shared" ref="T578:T641" si="86">IF(Q578&lt;R578,Q578-R578,"")</f>
        <v/>
      </c>
      <c r="U578" s="57"/>
      <c r="V578" s="40"/>
      <c r="W578" s="41">
        <f t="shared" ref="W578:W641" si="87">Q578*V578</f>
        <v>0</v>
      </c>
      <c r="X578" s="41">
        <f t="shared" ref="X578:X641" si="88">R578*V578</f>
        <v>0</v>
      </c>
      <c r="Y578" s="41"/>
      <c r="Z578" s="41"/>
      <c r="AA578" s="25">
        <f t="shared" ref="AA578:AA641" si="89">W578-X578</f>
        <v>0</v>
      </c>
      <c r="AB578" s="45"/>
      <c r="AC578" s="45"/>
      <c r="AD578" s="47"/>
    </row>
    <row r="579" s="2" customFormat="1" spans="1:30">
      <c r="A579" s="8">
        <f t="shared" si="81"/>
        <v>578</v>
      </c>
      <c r="B579" s="49"/>
      <c r="C579" s="19"/>
      <c r="D579" s="13"/>
      <c r="E579" s="26"/>
      <c r="F579" s="10" t="e">
        <f>VLOOKUP(E579,[1]零件成本9.1!$B$2:$D$11324,3,0)</f>
        <v>#N/A</v>
      </c>
      <c r="G579" s="15"/>
      <c r="H579" s="19"/>
      <c r="I579" s="11"/>
      <c r="J579" s="11" t="str">
        <f t="shared" si="82"/>
        <v/>
      </c>
      <c r="K579" s="14"/>
      <c r="L579" s="14"/>
      <c r="M579" s="25">
        <f t="shared" si="83"/>
        <v>0</v>
      </c>
      <c r="N579" s="26"/>
      <c r="O579" s="27"/>
      <c r="P579" s="28"/>
      <c r="Q579" s="35">
        <f t="shared" si="84"/>
        <v>0</v>
      </c>
      <c r="R579" s="36"/>
      <c r="S579" s="37" t="str">
        <f t="shared" si="85"/>
        <v/>
      </c>
      <c r="T579" s="38" t="str">
        <f t="shared" si="86"/>
        <v/>
      </c>
      <c r="U579" s="57"/>
      <c r="V579" s="40"/>
      <c r="W579" s="41">
        <f t="shared" si="87"/>
        <v>0</v>
      </c>
      <c r="X579" s="41">
        <f t="shared" si="88"/>
        <v>0</v>
      </c>
      <c r="Y579" s="41"/>
      <c r="Z579" s="41"/>
      <c r="AA579" s="25">
        <f t="shared" si="89"/>
        <v>0</v>
      </c>
      <c r="AB579" s="45"/>
      <c r="AC579" s="45"/>
      <c r="AD579" s="47"/>
    </row>
    <row r="580" s="2" customFormat="1" spans="1:30">
      <c r="A580" s="8">
        <f t="shared" si="81"/>
        <v>579</v>
      </c>
      <c r="B580" s="49"/>
      <c r="C580" s="18"/>
      <c r="D580" s="13"/>
      <c r="E580" s="26"/>
      <c r="F580" s="10" t="e">
        <f>VLOOKUP(E580,[1]零件成本9.1!$B$2:$D$11324,3,0)</f>
        <v>#N/A</v>
      </c>
      <c r="G580" s="15"/>
      <c r="H580" s="19"/>
      <c r="I580" s="11"/>
      <c r="J580" s="11" t="str">
        <f t="shared" si="82"/>
        <v/>
      </c>
      <c r="K580" s="14"/>
      <c r="L580" s="14"/>
      <c r="M580" s="25">
        <f t="shared" si="83"/>
        <v>0</v>
      </c>
      <c r="N580" s="26"/>
      <c r="O580" s="27"/>
      <c r="P580" s="28"/>
      <c r="Q580" s="35">
        <f t="shared" si="84"/>
        <v>0</v>
      </c>
      <c r="R580" s="36"/>
      <c r="S580" s="37" t="str">
        <f t="shared" si="85"/>
        <v/>
      </c>
      <c r="T580" s="38" t="str">
        <f t="shared" si="86"/>
        <v/>
      </c>
      <c r="U580" s="57"/>
      <c r="V580" s="40"/>
      <c r="W580" s="41">
        <f t="shared" si="87"/>
        <v>0</v>
      </c>
      <c r="X580" s="41">
        <f t="shared" si="88"/>
        <v>0</v>
      </c>
      <c r="Y580" s="41"/>
      <c r="Z580" s="41"/>
      <c r="AA580" s="25">
        <f t="shared" si="89"/>
        <v>0</v>
      </c>
      <c r="AB580" s="45"/>
      <c r="AC580" s="45"/>
      <c r="AD580" s="47"/>
    </row>
    <row r="581" s="2" customFormat="1" spans="1:30">
      <c r="A581" s="8">
        <f t="shared" si="81"/>
        <v>580</v>
      </c>
      <c r="B581" s="49"/>
      <c r="C581" s="19"/>
      <c r="D581" s="13"/>
      <c r="E581" s="26"/>
      <c r="F581" s="10" t="e">
        <f>VLOOKUP(E581,[1]零件成本9.1!$B$2:$D$11324,3,0)</f>
        <v>#N/A</v>
      </c>
      <c r="G581" s="15"/>
      <c r="H581" s="19"/>
      <c r="I581" s="11"/>
      <c r="J581" s="11" t="str">
        <f t="shared" si="82"/>
        <v/>
      </c>
      <c r="K581" s="14"/>
      <c r="L581" s="14"/>
      <c r="M581" s="25">
        <f t="shared" si="83"/>
        <v>0</v>
      </c>
      <c r="N581" s="26"/>
      <c r="O581" s="27"/>
      <c r="P581" s="28"/>
      <c r="Q581" s="35">
        <f t="shared" si="84"/>
        <v>0</v>
      </c>
      <c r="R581" s="36"/>
      <c r="S581" s="37" t="str">
        <f t="shared" si="85"/>
        <v/>
      </c>
      <c r="T581" s="38" t="str">
        <f t="shared" si="86"/>
        <v/>
      </c>
      <c r="U581" s="57"/>
      <c r="V581" s="40"/>
      <c r="W581" s="41">
        <f t="shared" si="87"/>
        <v>0</v>
      </c>
      <c r="X581" s="41">
        <f t="shared" si="88"/>
        <v>0</v>
      </c>
      <c r="Y581" s="41"/>
      <c r="Z581" s="41"/>
      <c r="AA581" s="25">
        <f t="shared" si="89"/>
        <v>0</v>
      </c>
      <c r="AB581" s="45"/>
      <c r="AC581" s="45"/>
      <c r="AD581" s="47"/>
    </row>
    <row r="582" s="2" customFormat="1" spans="1:30">
      <c r="A582" s="8">
        <f t="shared" si="81"/>
        <v>581</v>
      </c>
      <c r="B582" s="49"/>
      <c r="C582" s="18"/>
      <c r="D582" s="13"/>
      <c r="E582" s="26"/>
      <c r="F582" s="10" t="e">
        <f>VLOOKUP(E582,[1]零件成本9.1!$B$2:$D$11324,3,0)</f>
        <v>#N/A</v>
      </c>
      <c r="G582" s="15"/>
      <c r="H582" s="19"/>
      <c r="I582" s="11"/>
      <c r="J582" s="11" t="str">
        <f t="shared" si="82"/>
        <v/>
      </c>
      <c r="K582" s="14"/>
      <c r="L582" s="14"/>
      <c r="M582" s="25">
        <f t="shared" si="83"/>
        <v>0</v>
      </c>
      <c r="N582" s="26"/>
      <c r="O582" s="27"/>
      <c r="P582" s="28"/>
      <c r="Q582" s="35">
        <f t="shared" si="84"/>
        <v>0</v>
      </c>
      <c r="R582" s="36"/>
      <c r="S582" s="37" t="str">
        <f t="shared" si="85"/>
        <v/>
      </c>
      <c r="T582" s="38" t="str">
        <f t="shared" si="86"/>
        <v/>
      </c>
      <c r="U582" s="53"/>
      <c r="V582" s="40"/>
      <c r="W582" s="41">
        <f t="shared" si="87"/>
        <v>0</v>
      </c>
      <c r="X582" s="41">
        <f t="shared" si="88"/>
        <v>0</v>
      </c>
      <c r="Y582" s="41"/>
      <c r="Z582" s="41"/>
      <c r="AA582" s="25">
        <f t="shared" si="89"/>
        <v>0</v>
      </c>
      <c r="AB582" s="45"/>
      <c r="AC582" s="45"/>
      <c r="AD582" s="47"/>
    </row>
    <row r="583" s="2" customFormat="1" spans="1:30">
      <c r="A583" s="8">
        <f t="shared" si="81"/>
        <v>582</v>
      </c>
      <c r="B583" s="12"/>
      <c r="C583" s="10"/>
      <c r="D583" s="10"/>
      <c r="E583" s="12"/>
      <c r="F583" s="10" t="e">
        <f>VLOOKUP(E583,[1]零件成本9.1!$B$2:$D$11324,3,0)</f>
        <v>#N/A</v>
      </c>
      <c r="G583" s="10"/>
      <c r="H583" s="13"/>
      <c r="I583" s="11"/>
      <c r="J583" s="11" t="str">
        <f t="shared" si="82"/>
        <v/>
      </c>
      <c r="K583" s="24"/>
      <c r="L583" s="12"/>
      <c r="M583" s="25">
        <f t="shared" si="83"/>
        <v>0</v>
      </c>
      <c r="N583" s="26"/>
      <c r="O583" s="27"/>
      <c r="P583" s="28"/>
      <c r="Q583" s="35">
        <f t="shared" si="84"/>
        <v>0</v>
      </c>
      <c r="R583" s="36"/>
      <c r="S583" s="37" t="str">
        <f t="shared" si="85"/>
        <v/>
      </c>
      <c r="T583" s="38" t="str">
        <f t="shared" si="86"/>
        <v/>
      </c>
      <c r="U583" s="39"/>
      <c r="V583" s="40"/>
      <c r="W583" s="41">
        <f t="shared" si="87"/>
        <v>0</v>
      </c>
      <c r="X583" s="41">
        <f t="shared" si="88"/>
        <v>0</v>
      </c>
      <c r="Y583" s="41"/>
      <c r="Z583" s="41"/>
      <c r="AA583" s="25">
        <f t="shared" si="89"/>
        <v>0</v>
      </c>
      <c r="AB583" s="45"/>
      <c r="AC583" s="45"/>
      <c r="AD583" s="46"/>
    </row>
    <row r="584" s="2" customFormat="1" spans="1:30">
      <c r="A584" s="8">
        <f t="shared" si="81"/>
        <v>583</v>
      </c>
      <c r="B584" s="12"/>
      <c r="C584" s="10"/>
      <c r="D584" s="10"/>
      <c r="E584" s="14"/>
      <c r="F584" s="10" t="e">
        <f>VLOOKUP(E584,[1]零件成本9.1!$B$2:$D$11324,3,0)</f>
        <v>#N/A</v>
      </c>
      <c r="G584" s="15"/>
      <c r="H584" s="16"/>
      <c r="I584" s="11"/>
      <c r="J584" s="11" t="str">
        <f t="shared" si="82"/>
        <v/>
      </c>
      <c r="K584" s="29"/>
      <c r="L584" s="14"/>
      <c r="M584" s="25">
        <f t="shared" si="83"/>
        <v>0</v>
      </c>
      <c r="N584" s="26"/>
      <c r="O584" s="27"/>
      <c r="P584" s="28"/>
      <c r="Q584" s="35">
        <f t="shared" si="84"/>
        <v>0</v>
      </c>
      <c r="R584" s="36"/>
      <c r="S584" s="37" t="str">
        <f t="shared" si="85"/>
        <v/>
      </c>
      <c r="T584" s="38" t="str">
        <f t="shared" si="86"/>
        <v/>
      </c>
      <c r="U584" s="42"/>
      <c r="V584" s="40"/>
      <c r="W584" s="41">
        <f t="shared" si="87"/>
        <v>0</v>
      </c>
      <c r="X584" s="41">
        <f t="shared" si="88"/>
        <v>0</v>
      </c>
      <c r="Y584" s="41"/>
      <c r="Z584" s="41"/>
      <c r="AA584" s="25">
        <f t="shared" si="89"/>
        <v>0</v>
      </c>
      <c r="AB584" s="45"/>
      <c r="AC584" s="45"/>
      <c r="AD584" s="47"/>
    </row>
    <row r="585" s="2" customFormat="1" spans="1:30">
      <c r="A585" s="8">
        <f t="shared" si="81"/>
        <v>584</v>
      </c>
      <c r="B585" s="12"/>
      <c r="C585" s="10"/>
      <c r="D585" s="10"/>
      <c r="E585" s="14"/>
      <c r="F585" s="10" t="e">
        <f>VLOOKUP(E585,[1]零件成本9.1!$B$2:$D$11324,3,0)</f>
        <v>#N/A</v>
      </c>
      <c r="G585" s="15"/>
      <c r="H585" s="16"/>
      <c r="I585" s="11"/>
      <c r="J585" s="11" t="str">
        <f t="shared" si="82"/>
        <v/>
      </c>
      <c r="K585" s="29"/>
      <c r="L585" s="14"/>
      <c r="M585" s="25">
        <f t="shared" si="83"/>
        <v>0</v>
      </c>
      <c r="N585" s="26"/>
      <c r="O585" s="27"/>
      <c r="P585" s="28"/>
      <c r="Q585" s="35">
        <f t="shared" si="84"/>
        <v>0</v>
      </c>
      <c r="R585" s="36"/>
      <c r="S585" s="37" t="str">
        <f t="shared" si="85"/>
        <v/>
      </c>
      <c r="T585" s="38" t="str">
        <f t="shared" si="86"/>
        <v/>
      </c>
      <c r="U585" s="42"/>
      <c r="V585" s="40"/>
      <c r="W585" s="41">
        <f t="shared" si="87"/>
        <v>0</v>
      </c>
      <c r="X585" s="41">
        <f t="shared" si="88"/>
        <v>0</v>
      </c>
      <c r="Y585" s="41"/>
      <c r="Z585" s="41"/>
      <c r="AA585" s="25">
        <f t="shared" si="89"/>
        <v>0</v>
      </c>
      <c r="AB585" s="45"/>
      <c r="AC585" s="45"/>
      <c r="AD585" s="47"/>
    </row>
    <row r="586" s="2" customFormat="1" spans="1:30">
      <c r="A586" s="8">
        <f t="shared" si="81"/>
        <v>585</v>
      </c>
      <c r="B586" s="12"/>
      <c r="C586" s="10"/>
      <c r="D586" s="10"/>
      <c r="E586" s="14"/>
      <c r="F586" s="10" t="e">
        <f>VLOOKUP(E586,[1]零件成本9.1!$B$2:$D$11324,3,0)</f>
        <v>#N/A</v>
      </c>
      <c r="G586" s="15"/>
      <c r="H586" s="16"/>
      <c r="I586" s="11"/>
      <c r="J586" s="11" t="str">
        <f t="shared" si="82"/>
        <v/>
      </c>
      <c r="K586" s="29"/>
      <c r="L586" s="14"/>
      <c r="M586" s="25">
        <f t="shared" si="83"/>
        <v>0</v>
      </c>
      <c r="N586" s="26"/>
      <c r="O586" s="27"/>
      <c r="P586" s="28"/>
      <c r="Q586" s="35">
        <f t="shared" si="84"/>
        <v>0</v>
      </c>
      <c r="R586" s="36"/>
      <c r="S586" s="37" t="str">
        <f t="shared" si="85"/>
        <v/>
      </c>
      <c r="T586" s="38" t="str">
        <f t="shared" si="86"/>
        <v/>
      </c>
      <c r="U586" s="42"/>
      <c r="V586" s="40"/>
      <c r="W586" s="41">
        <f t="shared" si="87"/>
        <v>0</v>
      </c>
      <c r="X586" s="41">
        <f t="shared" si="88"/>
        <v>0</v>
      </c>
      <c r="Y586" s="41"/>
      <c r="Z586" s="41"/>
      <c r="AA586" s="25">
        <f t="shared" si="89"/>
        <v>0</v>
      </c>
      <c r="AB586" s="45"/>
      <c r="AC586" s="45"/>
      <c r="AD586" s="47"/>
    </row>
    <row r="587" s="2" customFormat="1" spans="1:30">
      <c r="A587" s="8">
        <f t="shared" si="81"/>
        <v>586</v>
      </c>
      <c r="B587" s="12"/>
      <c r="C587" s="10"/>
      <c r="D587" s="10"/>
      <c r="E587" s="14"/>
      <c r="F587" s="10" t="e">
        <f>VLOOKUP(E587,[1]零件成本9.1!$B$2:$D$11324,3,0)</f>
        <v>#N/A</v>
      </c>
      <c r="G587" s="15"/>
      <c r="H587" s="16"/>
      <c r="I587" s="11"/>
      <c r="J587" s="11" t="str">
        <f t="shared" si="82"/>
        <v/>
      </c>
      <c r="K587" s="29"/>
      <c r="L587" s="14"/>
      <c r="M587" s="25">
        <f t="shared" si="83"/>
        <v>0</v>
      </c>
      <c r="N587" s="26"/>
      <c r="O587" s="27"/>
      <c r="P587" s="28"/>
      <c r="Q587" s="35">
        <f t="shared" si="84"/>
        <v>0</v>
      </c>
      <c r="R587" s="36"/>
      <c r="S587" s="37" t="str">
        <f t="shared" si="85"/>
        <v/>
      </c>
      <c r="T587" s="38" t="str">
        <f t="shared" si="86"/>
        <v/>
      </c>
      <c r="U587" s="42"/>
      <c r="V587" s="40"/>
      <c r="W587" s="41">
        <f t="shared" si="87"/>
        <v>0</v>
      </c>
      <c r="X587" s="41">
        <f t="shared" si="88"/>
        <v>0</v>
      </c>
      <c r="Y587" s="41"/>
      <c r="Z587" s="41"/>
      <c r="AA587" s="25">
        <f t="shared" si="89"/>
        <v>0</v>
      </c>
      <c r="AB587" s="45"/>
      <c r="AC587" s="45"/>
      <c r="AD587" s="47"/>
    </row>
    <row r="588" s="2" customFormat="1" spans="1:30">
      <c r="A588" s="8">
        <f t="shared" si="81"/>
        <v>587</v>
      </c>
      <c r="B588" s="12"/>
      <c r="C588" s="10"/>
      <c r="D588" s="10"/>
      <c r="E588" s="14"/>
      <c r="F588" s="10" t="e">
        <f>VLOOKUP(E588,[1]零件成本9.1!$B$2:$D$11324,3,0)</f>
        <v>#N/A</v>
      </c>
      <c r="G588" s="15"/>
      <c r="H588" s="16"/>
      <c r="I588" s="11"/>
      <c r="J588" s="11" t="str">
        <f t="shared" si="82"/>
        <v/>
      </c>
      <c r="K588" s="29"/>
      <c r="L588" s="14"/>
      <c r="M588" s="25">
        <f t="shared" si="83"/>
        <v>0</v>
      </c>
      <c r="N588" s="26"/>
      <c r="O588" s="27"/>
      <c r="P588" s="28"/>
      <c r="Q588" s="35">
        <f t="shared" si="84"/>
        <v>0</v>
      </c>
      <c r="R588" s="36"/>
      <c r="S588" s="37" t="str">
        <f t="shared" si="85"/>
        <v/>
      </c>
      <c r="T588" s="38" t="str">
        <f t="shared" si="86"/>
        <v/>
      </c>
      <c r="U588" s="42"/>
      <c r="V588" s="40"/>
      <c r="W588" s="41">
        <f t="shared" si="87"/>
        <v>0</v>
      </c>
      <c r="X588" s="41">
        <f t="shared" si="88"/>
        <v>0</v>
      </c>
      <c r="Y588" s="41"/>
      <c r="Z588" s="41"/>
      <c r="AA588" s="25">
        <f t="shared" si="89"/>
        <v>0</v>
      </c>
      <c r="AB588" s="45"/>
      <c r="AC588" s="45"/>
      <c r="AD588" s="47"/>
    </row>
    <row r="589" s="2" customFormat="1" spans="1:30">
      <c r="A589" s="8">
        <f t="shared" si="81"/>
        <v>588</v>
      </c>
      <c r="B589" s="12"/>
      <c r="C589" s="10"/>
      <c r="D589" s="10"/>
      <c r="E589" s="14"/>
      <c r="F589" s="10" t="e">
        <f>VLOOKUP(E589,[1]零件成本9.1!$B$2:$D$11324,3,0)</f>
        <v>#N/A</v>
      </c>
      <c r="G589" s="15"/>
      <c r="H589" s="16"/>
      <c r="I589" s="11"/>
      <c r="J589" s="11" t="str">
        <f t="shared" si="82"/>
        <v/>
      </c>
      <c r="K589" s="29"/>
      <c r="L589" s="14"/>
      <c r="M589" s="25">
        <f t="shared" si="83"/>
        <v>0</v>
      </c>
      <c r="N589" s="26"/>
      <c r="O589" s="27"/>
      <c r="P589" s="28"/>
      <c r="Q589" s="35">
        <f t="shared" si="84"/>
        <v>0</v>
      </c>
      <c r="R589" s="36"/>
      <c r="S589" s="37" t="str">
        <f t="shared" si="85"/>
        <v/>
      </c>
      <c r="T589" s="38" t="str">
        <f t="shared" si="86"/>
        <v/>
      </c>
      <c r="U589" s="42"/>
      <c r="V589" s="40"/>
      <c r="W589" s="41">
        <f t="shared" si="87"/>
        <v>0</v>
      </c>
      <c r="X589" s="41">
        <f t="shared" si="88"/>
        <v>0</v>
      </c>
      <c r="Y589" s="41"/>
      <c r="Z589" s="41"/>
      <c r="AA589" s="25">
        <f t="shared" si="89"/>
        <v>0</v>
      </c>
      <c r="AB589" s="45"/>
      <c r="AC589" s="45"/>
      <c r="AD589" s="47"/>
    </row>
    <row r="590" s="2" customFormat="1" spans="1:30">
      <c r="A590" s="8">
        <f t="shared" si="81"/>
        <v>589</v>
      </c>
      <c r="B590" s="12"/>
      <c r="C590" s="10"/>
      <c r="D590" s="10"/>
      <c r="E590" s="14"/>
      <c r="F590" s="10" t="e">
        <f>VLOOKUP(E590,[1]零件成本9.1!$B$2:$D$11324,3,0)</f>
        <v>#N/A</v>
      </c>
      <c r="G590" s="15"/>
      <c r="H590" s="16"/>
      <c r="I590" s="11"/>
      <c r="J590" s="11" t="str">
        <f t="shared" si="82"/>
        <v/>
      </c>
      <c r="K590" s="29"/>
      <c r="L590" s="14"/>
      <c r="M590" s="25">
        <f t="shared" si="83"/>
        <v>0</v>
      </c>
      <c r="N590" s="26"/>
      <c r="O590" s="27"/>
      <c r="P590" s="28"/>
      <c r="Q590" s="35">
        <f t="shared" si="84"/>
        <v>0</v>
      </c>
      <c r="R590" s="36"/>
      <c r="S590" s="37" t="str">
        <f t="shared" si="85"/>
        <v/>
      </c>
      <c r="T590" s="38" t="str">
        <f t="shared" si="86"/>
        <v/>
      </c>
      <c r="U590" s="42"/>
      <c r="V590" s="40"/>
      <c r="W590" s="41">
        <f t="shared" si="87"/>
        <v>0</v>
      </c>
      <c r="X590" s="41">
        <f t="shared" si="88"/>
        <v>0</v>
      </c>
      <c r="Y590" s="41"/>
      <c r="Z590" s="41"/>
      <c r="AA590" s="25">
        <f t="shared" si="89"/>
        <v>0</v>
      </c>
      <c r="AB590" s="45"/>
      <c r="AC590" s="45"/>
      <c r="AD590" s="47"/>
    </row>
    <row r="591" s="2" customFormat="1" spans="1:30">
      <c r="A591" s="8">
        <f t="shared" si="81"/>
        <v>590</v>
      </c>
      <c r="B591" s="12"/>
      <c r="C591" s="10"/>
      <c r="D591" s="10"/>
      <c r="E591" s="14"/>
      <c r="F591" s="10" t="e">
        <f>VLOOKUP(E591,[1]零件成本9.1!$B$2:$D$11324,3,0)</f>
        <v>#N/A</v>
      </c>
      <c r="G591" s="15"/>
      <c r="H591" s="16"/>
      <c r="I591" s="11"/>
      <c r="J591" s="11" t="str">
        <f t="shared" si="82"/>
        <v/>
      </c>
      <c r="K591" s="29"/>
      <c r="L591" s="14"/>
      <c r="M591" s="25">
        <f t="shared" si="83"/>
        <v>0</v>
      </c>
      <c r="N591" s="26"/>
      <c r="O591" s="27"/>
      <c r="P591" s="28"/>
      <c r="Q591" s="35">
        <f t="shared" si="84"/>
        <v>0</v>
      </c>
      <c r="R591" s="36"/>
      <c r="S591" s="37" t="str">
        <f t="shared" si="85"/>
        <v/>
      </c>
      <c r="T591" s="38" t="str">
        <f t="shared" si="86"/>
        <v/>
      </c>
      <c r="U591" s="42"/>
      <c r="V591" s="40"/>
      <c r="W591" s="41">
        <f t="shared" si="87"/>
        <v>0</v>
      </c>
      <c r="X591" s="41">
        <f t="shared" si="88"/>
        <v>0</v>
      </c>
      <c r="Y591" s="41"/>
      <c r="Z591" s="41"/>
      <c r="AA591" s="25">
        <f t="shared" si="89"/>
        <v>0</v>
      </c>
      <c r="AB591" s="45"/>
      <c r="AC591" s="45"/>
      <c r="AD591" s="47"/>
    </row>
    <row r="592" s="2" customFormat="1" spans="1:30">
      <c r="A592" s="8">
        <f t="shared" si="81"/>
        <v>591</v>
      </c>
      <c r="B592" s="12"/>
      <c r="C592" s="10"/>
      <c r="D592" s="10"/>
      <c r="E592" s="14"/>
      <c r="F592" s="10" t="e">
        <f>VLOOKUP(E592,[1]零件成本9.1!$B$2:$D$11324,3,0)</f>
        <v>#N/A</v>
      </c>
      <c r="G592" s="15"/>
      <c r="H592" s="16"/>
      <c r="I592" s="11"/>
      <c r="J592" s="11" t="str">
        <f t="shared" si="82"/>
        <v/>
      </c>
      <c r="K592" s="29"/>
      <c r="L592" s="14"/>
      <c r="M592" s="25">
        <f t="shared" si="83"/>
        <v>0</v>
      </c>
      <c r="N592" s="26"/>
      <c r="O592" s="27"/>
      <c r="P592" s="28"/>
      <c r="Q592" s="35">
        <f t="shared" si="84"/>
        <v>0</v>
      </c>
      <c r="R592" s="36"/>
      <c r="S592" s="37" t="str">
        <f t="shared" si="85"/>
        <v/>
      </c>
      <c r="T592" s="38" t="str">
        <f t="shared" si="86"/>
        <v/>
      </c>
      <c r="U592" s="42"/>
      <c r="V592" s="40"/>
      <c r="W592" s="41">
        <f t="shared" si="87"/>
        <v>0</v>
      </c>
      <c r="X592" s="41">
        <f t="shared" si="88"/>
        <v>0</v>
      </c>
      <c r="Y592" s="41"/>
      <c r="Z592" s="41"/>
      <c r="AA592" s="25">
        <f t="shared" si="89"/>
        <v>0</v>
      </c>
      <c r="AB592" s="45"/>
      <c r="AC592" s="45"/>
      <c r="AD592" s="47"/>
    </row>
    <row r="593" s="2" customFormat="1" spans="1:30">
      <c r="A593" s="8">
        <f t="shared" si="81"/>
        <v>592</v>
      </c>
      <c r="B593" s="12"/>
      <c r="C593" s="10"/>
      <c r="D593" s="10"/>
      <c r="E593" s="14"/>
      <c r="F593" s="10" t="e">
        <f>VLOOKUP(E593,[1]零件成本9.1!$B$2:$D$11324,3,0)</f>
        <v>#N/A</v>
      </c>
      <c r="G593" s="15"/>
      <c r="H593" s="16"/>
      <c r="I593" s="11"/>
      <c r="J593" s="11" t="str">
        <f t="shared" si="82"/>
        <v/>
      </c>
      <c r="K593" s="29"/>
      <c r="L593" s="14"/>
      <c r="M593" s="25">
        <f t="shared" si="83"/>
        <v>0</v>
      </c>
      <c r="N593" s="26"/>
      <c r="O593" s="27"/>
      <c r="P593" s="28"/>
      <c r="Q593" s="35">
        <f t="shared" si="84"/>
        <v>0</v>
      </c>
      <c r="R593" s="36"/>
      <c r="S593" s="37" t="str">
        <f t="shared" si="85"/>
        <v/>
      </c>
      <c r="T593" s="38" t="str">
        <f t="shared" si="86"/>
        <v/>
      </c>
      <c r="U593" s="42"/>
      <c r="V593" s="40"/>
      <c r="W593" s="41">
        <f t="shared" si="87"/>
        <v>0</v>
      </c>
      <c r="X593" s="41">
        <f t="shared" si="88"/>
        <v>0</v>
      </c>
      <c r="Y593" s="41"/>
      <c r="Z593" s="41"/>
      <c r="AA593" s="25">
        <f t="shared" si="89"/>
        <v>0</v>
      </c>
      <c r="AB593" s="45"/>
      <c r="AC593" s="45"/>
      <c r="AD593" s="47"/>
    </row>
    <row r="594" s="2" customFormat="1" spans="1:30">
      <c r="A594" s="8">
        <f t="shared" si="81"/>
        <v>593</v>
      </c>
      <c r="B594" s="12"/>
      <c r="C594" s="10"/>
      <c r="D594" s="10"/>
      <c r="E594" s="14"/>
      <c r="F594" s="10" t="e">
        <f>VLOOKUP(E594,[1]零件成本9.1!$B$2:$D$11324,3,0)</f>
        <v>#N/A</v>
      </c>
      <c r="G594" s="15"/>
      <c r="H594" s="16"/>
      <c r="I594" s="11"/>
      <c r="J594" s="11" t="str">
        <f t="shared" si="82"/>
        <v/>
      </c>
      <c r="K594" s="29"/>
      <c r="L594" s="14"/>
      <c r="M594" s="25">
        <f t="shared" si="83"/>
        <v>0</v>
      </c>
      <c r="N594" s="26"/>
      <c r="O594" s="27"/>
      <c r="P594" s="28"/>
      <c r="Q594" s="35">
        <f t="shared" si="84"/>
        <v>0</v>
      </c>
      <c r="R594" s="36"/>
      <c r="S594" s="37" t="str">
        <f t="shared" si="85"/>
        <v/>
      </c>
      <c r="T594" s="38" t="str">
        <f t="shared" si="86"/>
        <v/>
      </c>
      <c r="U594" s="42"/>
      <c r="V594" s="40"/>
      <c r="W594" s="41">
        <f t="shared" si="87"/>
        <v>0</v>
      </c>
      <c r="X594" s="41">
        <f t="shared" si="88"/>
        <v>0</v>
      </c>
      <c r="Y594" s="41"/>
      <c r="Z594" s="41"/>
      <c r="AA594" s="25">
        <f t="shared" si="89"/>
        <v>0</v>
      </c>
      <c r="AB594" s="45"/>
      <c r="AC594" s="45"/>
      <c r="AD594" s="47"/>
    </row>
    <row r="595" s="2" customFormat="1" spans="1:30">
      <c r="A595" s="8">
        <f t="shared" si="81"/>
        <v>594</v>
      </c>
      <c r="B595" s="12"/>
      <c r="C595" s="10"/>
      <c r="D595" s="10"/>
      <c r="E595" s="14"/>
      <c r="F595" s="10" t="e">
        <f>VLOOKUP(E595,[1]零件成本9.1!$B$2:$D$11324,3,0)</f>
        <v>#N/A</v>
      </c>
      <c r="G595" s="15"/>
      <c r="H595" s="16"/>
      <c r="I595" s="11"/>
      <c r="J595" s="11" t="str">
        <f t="shared" si="82"/>
        <v/>
      </c>
      <c r="K595" s="29"/>
      <c r="L595" s="14"/>
      <c r="M595" s="25">
        <f t="shared" si="83"/>
        <v>0</v>
      </c>
      <c r="N595" s="26"/>
      <c r="O595" s="27"/>
      <c r="P595" s="28"/>
      <c r="Q595" s="35">
        <f t="shared" si="84"/>
        <v>0</v>
      </c>
      <c r="R595" s="36"/>
      <c r="S595" s="37" t="str">
        <f t="shared" si="85"/>
        <v/>
      </c>
      <c r="T595" s="38" t="str">
        <f t="shared" si="86"/>
        <v/>
      </c>
      <c r="U595" s="42"/>
      <c r="V595" s="40"/>
      <c r="W595" s="41">
        <f t="shared" si="87"/>
        <v>0</v>
      </c>
      <c r="X595" s="41">
        <f t="shared" si="88"/>
        <v>0</v>
      </c>
      <c r="Y595" s="41"/>
      <c r="Z595" s="41"/>
      <c r="AA595" s="25">
        <f t="shared" si="89"/>
        <v>0</v>
      </c>
      <c r="AB595" s="45"/>
      <c r="AC595" s="45"/>
      <c r="AD595" s="47"/>
    </row>
    <row r="596" s="2" customFormat="1" spans="1:30">
      <c r="A596" s="8">
        <f t="shared" si="81"/>
        <v>595</v>
      </c>
      <c r="B596" s="12"/>
      <c r="C596" s="10"/>
      <c r="D596" s="10"/>
      <c r="E596" s="14"/>
      <c r="F596" s="10" t="e">
        <f>VLOOKUP(E596,[1]零件成本9.1!$B$2:$D$11324,3,0)</f>
        <v>#N/A</v>
      </c>
      <c r="G596" s="15"/>
      <c r="H596" s="16"/>
      <c r="I596" s="11"/>
      <c r="J596" s="11" t="str">
        <f t="shared" si="82"/>
        <v/>
      </c>
      <c r="K596" s="29"/>
      <c r="L596" s="14"/>
      <c r="M596" s="25">
        <f t="shared" si="83"/>
        <v>0</v>
      </c>
      <c r="N596" s="26"/>
      <c r="O596" s="27"/>
      <c r="P596" s="28"/>
      <c r="Q596" s="35">
        <f t="shared" si="84"/>
        <v>0</v>
      </c>
      <c r="R596" s="36"/>
      <c r="S596" s="37" t="str">
        <f t="shared" si="85"/>
        <v/>
      </c>
      <c r="T596" s="38" t="str">
        <f t="shared" si="86"/>
        <v/>
      </c>
      <c r="U596" s="42"/>
      <c r="V596" s="40"/>
      <c r="W596" s="41">
        <f t="shared" si="87"/>
        <v>0</v>
      </c>
      <c r="X596" s="41">
        <f t="shared" si="88"/>
        <v>0</v>
      </c>
      <c r="Y596" s="41"/>
      <c r="Z596" s="41"/>
      <c r="AA596" s="25">
        <f t="shared" si="89"/>
        <v>0</v>
      </c>
      <c r="AB596" s="45"/>
      <c r="AC596" s="45"/>
      <c r="AD596" s="47"/>
    </row>
    <row r="597" s="2" customFormat="1" spans="1:30">
      <c r="A597" s="8">
        <f t="shared" si="81"/>
        <v>596</v>
      </c>
      <c r="B597" s="12"/>
      <c r="C597" s="10"/>
      <c r="D597" s="10"/>
      <c r="E597" s="14"/>
      <c r="F597" s="10" t="e">
        <f>VLOOKUP(E597,[1]零件成本9.1!$B$2:$D$11324,3,0)</f>
        <v>#N/A</v>
      </c>
      <c r="G597" s="15"/>
      <c r="H597" s="16"/>
      <c r="I597" s="11"/>
      <c r="J597" s="11" t="str">
        <f t="shared" si="82"/>
        <v/>
      </c>
      <c r="K597" s="29"/>
      <c r="L597" s="14"/>
      <c r="M597" s="25">
        <f t="shared" si="83"/>
        <v>0</v>
      </c>
      <c r="N597" s="26"/>
      <c r="O597" s="27"/>
      <c r="P597" s="28"/>
      <c r="Q597" s="35">
        <f t="shared" si="84"/>
        <v>0</v>
      </c>
      <c r="R597" s="36"/>
      <c r="S597" s="37" t="str">
        <f t="shared" si="85"/>
        <v/>
      </c>
      <c r="T597" s="38" t="str">
        <f t="shared" si="86"/>
        <v/>
      </c>
      <c r="U597" s="42"/>
      <c r="V597" s="40"/>
      <c r="W597" s="41">
        <f t="shared" si="87"/>
        <v>0</v>
      </c>
      <c r="X597" s="41">
        <f t="shared" si="88"/>
        <v>0</v>
      </c>
      <c r="Y597" s="41"/>
      <c r="Z597" s="41"/>
      <c r="AA597" s="25">
        <f t="shared" si="89"/>
        <v>0</v>
      </c>
      <c r="AB597" s="45"/>
      <c r="AC597" s="45"/>
      <c r="AD597" s="47"/>
    </row>
    <row r="598" s="2" customFormat="1" spans="1:30">
      <c r="A598" s="8">
        <f t="shared" si="81"/>
        <v>597</v>
      </c>
      <c r="B598" s="12"/>
      <c r="C598" s="10"/>
      <c r="D598" s="10"/>
      <c r="E598" s="14"/>
      <c r="F598" s="10" t="e">
        <f>VLOOKUP(E598,[1]零件成本9.1!$B$2:$D$11324,3,0)</f>
        <v>#N/A</v>
      </c>
      <c r="G598" s="15"/>
      <c r="H598" s="16"/>
      <c r="I598" s="11"/>
      <c r="J598" s="11" t="str">
        <f t="shared" si="82"/>
        <v/>
      </c>
      <c r="K598" s="29"/>
      <c r="L598" s="14"/>
      <c r="M598" s="25">
        <f t="shared" si="83"/>
        <v>0</v>
      </c>
      <c r="N598" s="26"/>
      <c r="O598" s="27"/>
      <c r="P598" s="28"/>
      <c r="Q598" s="35">
        <f t="shared" si="84"/>
        <v>0</v>
      </c>
      <c r="R598" s="36"/>
      <c r="S598" s="37" t="str">
        <f t="shared" si="85"/>
        <v/>
      </c>
      <c r="T598" s="38" t="str">
        <f t="shared" si="86"/>
        <v/>
      </c>
      <c r="U598" s="42"/>
      <c r="V598" s="40"/>
      <c r="W598" s="41">
        <f t="shared" si="87"/>
        <v>0</v>
      </c>
      <c r="X598" s="41">
        <f t="shared" si="88"/>
        <v>0</v>
      </c>
      <c r="Y598" s="41"/>
      <c r="Z598" s="41"/>
      <c r="AA598" s="25">
        <f t="shared" si="89"/>
        <v>0</v>
      </c>
      <c r="AB598" s="45"/>
      <c r="AC598" s="45"/>
      <c r="AD598" s="47"/>
    </row>
    <row r="599" s="2" customFormat="1" spans="1:30">
      <c r="A599" s="8">
        <f t="shared" si="81"/>
        <v>598</v>
      </c>
      <c r="B599" s="12"/>
      <c r="C599" s="10"/>
      <c r="D599" s="10"/>
      <c r="E599" s="14"/>
      <c r="F599" s="10" t="e">
        <f>VLOOKUP(E599,[1]零件成本9.1!$B$2:$D$11324,3,0)</f>
        <v>#N/A</v>
      </c>
      <c r="G599" s="15"/>
      <c r="H599" s="16"/>
      <c r="I599" s="11"/>
      <c r="J599" s="11" t="str">
        <f t="shared" si="82"/>
        <v/>
      </c>
      <c r="K599" s="29"/>
      <c r="L599" s="14"/>
      <c r="M599" s="25">
        <f t="shared" si="83"/>
        <v>0</v>
      </c>
      <c r="N599" s="26"/>
      <c r="O599" s="27"/>
      <c r="P599" s="28"/>
      <c r="Q599" s="35">
        <f t="shared" si="84"/>
        <v>0</v>
      </c>
      <c r="R599" s="36"/>
      <c r="S599" s="37" t="str">
        <f t="shared" si="85"/>
        <v/>
      </c>
      <c r="T599" s="38" t="str">
        <f t="shared" si="86"/>
        <v/>
      </c>
      <c r="U599" s="42"/>
      <c r="V599" s="40"/>
      <c r="W599" s="41">
        <f t="shared" si="87"/>
        <v>0</v>
      </c>
      <c r="X599" s="41">
        <f t="shared" si="88"/>
        <v>0</v>
      </c>
      <c r="Y599" s="41"/>
      <c r="Z599" s="41"/>
      <c r="AA599" s="25">
        <f t="shared" si="89"/>
        <v>0</v>
      </c>
      <c r="AB599" s="45"/>
      <c r="AC599" s="45"/>
      <c r="AD599" s="47"/>
    </row>
    <row r="600" s="2" customFormat="1" spans="1:30">
      <c r="A600" s="8">
        <f t="shared" si="81"/>
        <v>599</v>
      </c>
      <c r="B600" s="12"/>
      <c r="C600" s="10"/>
      <c r="D600" s="10"/>
      <c r="E600" s="14"/>
      <c r="F600" s="10" t="e">
        <f>VLOOKUP(E600,[1]零件成本9.1!$B$2:$D$11324,3,0)</f>
        <v>#N/A</v>
      </c>
      <c r="G600" s="15"/>
      <c r="H600" s="16"/>
      <c r="I600" s="11"/>
      <c r="J600" s="11" t="str">
        <f t="shared" si="82"/>
        <v/>
      </c>
      <c r="K600" s="29"/>
      <c r="L600" s="14"/>
      <c r="M600" s="25">
        <f t="shared" si="83"/>
        <v>0</v>
      </c>
      <c r="N600" s="26"/>
      <c r="O600" s="27"/>
      <c r="P600" s="28"/>
      <c r="Q600" s="35">
        <f t="shared" si="84"/>
        <v>0</v>
      </c>
      <c r="R600" s="36"/>
      <c r="S600" s="37" t="str">
        <f t="shared" si="85"/>
        <v/>
      </c>
      <c r="T600" s="38" t="str">
        <f t="shared" si="86"/>
        <v/>
      </c>
      <c r="U600" s="42"/>
      <c r="V600" s="40"/>
      <c r="W600" s="41">
        <f t="shared" si="87"/>
        <v>0</v>
      </c>
      <c r="X600" s="41">
        <f t="shared" si="88"/>
        <v>0</v>
      </c>
      <c r="Y600" s="41"/>
      <c r="Z600" s="41"/>
      <c r="AA600" s="25">
        <f t="shared" si="89"/>
        <v>0</v>
      </c>
      <c r="AB600" s="45"/>
      <c r="AC600" s="45"/>
      <c r="AD600" s="47"/>
    </row>
    <row r="601" s="2" customFormat="1" spans="1:30">
      <c r="A601" s="8">
        <f t="shared" si="81"/>
        <v>600</v>
      </c>
      <c r="B601" s="12"/>
      <c r="C601" s="10"/>
      <c r="D601" s="10"/>
      <c r="E601" s="14"/>
      <c r="F601" s="10" t="e">
        <f>VLOOKUP(E601,[1]零件成本9.1!$B$2:$D$11324,3,0)</f>
        <v>#N/A</v>
      </c>
      <c r="G601" s="15"/>
      <c r="H601" s="16"/>
      <c r="I601" s="11"/>
      <c r="J601" s="11" t="str">
        <f t="shared" si="82"/>
        <v/>
      </c>
      <c r="K601" s="29"/>
      <c r="L601" s="14"/>
      <c r="M601" s="25">
        <f t="shared" si="83"/>
        <v>0</v>
      </c>
      <c r="N601" s="26"/>
      <c r="O601" s="27"/>
      <c r="P601" s="28"/>
      <c r="Q601" s="35">
        <f t="shared" si="84"/>
        <v>0</v>
      </c>
      <c r="R601" s="36"/>
      <c r="S601" s="37" t="str">
        <f t="shared" si="85"/>
        <v/>
      </c>
      <c r="T601" s="38" t="str">
        <f t="shared" si="86"/>
        <v/>
      </c>
      <c r="U601" s="42"/>
      <c r="V601" s="40"/>
      <c r="W601" s="41">
        <f t="shared" si="87"/>
        <v>0</v>
      </c>
      <c r="X601" s="41">
        <f t="shared" si="88"/>
        <v>0</v>
      </c>
      <c r="Y601" s="41"/>
      <c r="Z601" s="41"/>
      <c r="AA601" s="25">
        <f t="shared" si="89"/>
        <v>0</v>
      </c>
      <c r="AB601" s="45"/>
      <c r="AC601" s="45"/>
      <c r="AD601" s="47"/>
    </row>
    <row r="602" s="2" customFormat="1" spans="1:30">
      <c r="A602" s="8">
        <f t="shared" si="81"/>
        <v>601</v>
      </c>
      <c r="B602" s="12"/>
      <c r="C602" s="10"/>
      <c r="D602" s="10"/>
      <c r="E602" s="14"/>
      <c r="F602" s="10" t="e">
        <f>VLOOKUP(E602,[1]零件成本9.1!$B$2:$D$11324,3,0)</f>
        <v>#N/A</v>
      </c>
      <c r="G602" s="15"/>
      <c r="H602" s="16"/>
      <c r="I602" s="11"/>
      <c r="J602" s="11" t="str">
        <f t="shared" si="82"/>
        <v/>
      </c>
      <c r="K602" s="29"/>
      <c r="L602" s="14"/>
      <c r="M602" s="25">
        <f t="shared" si="83"/>
        <v>0</v>
      </c>
      <c r="N602" s="26"/>
      <c r="O602" s="27"/>
      <c r="P602" s="28"/>
      <c r="Q602" s="35">
        <f t="shared" si="84"/>
        <v>0</v>
      </c>
      <c r="R602" s="36"/>
      <c r="S602" s="37" t="str">
        <f t="shared" si="85"/>
        <v/>
      </c>
      <c r="T602" s="38" t="str">
        <f t="shared" si="86"/>
        <v/>
      </c>
      <c r="U602" s="42"/>
      <c r="V602" s="40"/>
      <c r="W602" s="41">
        <f t="shared" si="87"/>
        <v>0</v>
      </c>
      <c r="X602" s="41">
        <f t="shared" si="88"/>
        <v>0</v>
      </c>
      <c r="Y602" s="41"/>
      <c r="Z602" s="41"/>
      <c r="AA602" s="25">
        <f t="shared" si="89"/>
        <v>0</v>
      </c>
      <c r="AB602" s="45"/>
      <c r="AC602" s="45"/>
      <c r="AD602" s="47"/>
    </row>
    <row r="603" s="2" customFormat="1" spans="1:30">
      <c r="A603" s="8">
        <f t="shared" si="81"/>
        <v>602</v>
      </c>
      <c r="B603" s="12"/>
      <c r="C603" s="10"/>
      <c r="D603" s="10"/>
      <c r="E603" s="14"/>
      <c r="F603" s="10" t="e">
        <f>VLOOKUP(E603,[1]零件成本9.1!$B$2:$D$11324,3,0)</f>
        <v>#N/A</v>
      </c>
      <c r="G603" s="15"/>
      <c r="H603" s="16"/>
      <c r="I603" s="11"/>
      <c r="J603" s="11" t="str">
        <f t="shared" si="82"/>
        <v/>
      </c>
      <c r="K603" s="29"/>
      <c r="L603" s="14"/>
      <c r="M603" s="25">
        <f t="shared" si="83"/>
        <v>0</v>
      </c>
      <c r="N603" s="26"/>
      <c r="O603" s="27"/>
      <c r="P603" s="28"/>
      <c r="Q603" s="35">
        <f t="shared" si="84"/>
        <v>0</v>
      </c>
      <c r="R603" s="36"/>
      <c r="S603" s="37" t="str">
        <f t="shared" si="85"/>
        <v/>
      </c>
      <c r="T603" s="38" t="str">
        <f t="shared" si="86"/>
        <v/>
      </c>
      <c r="U603" s="42"/>
      <c r="V603" s="40"/>
      <c r="W603" s="41">
        <f t="shared" si="87"/>
        <v>0</v>
      </c>
      <c r="X603" s="41">
        <f t="shared" si="88"/>
        <v>0</v>
      </c>
      <c r="Y603" s="41"/>
      <c r="Z603" s="41"/>
      <c r="AA603" s="25">
        <f t="shared" si="89"/>
        <v>0</v>
      </c>
      <c r="AB603" s="45"/>
      <c r="AC603" s="45"/>
      <c r="AD603" s="47"/>
    </row>
    <row r="604" s="2" customFormat="1" spans="1:30">
      <c r="A604" s="8">
        <f t="shared" si="81"/>
        <v>603</v>
      </c>
      <c r="B604" s="12"/>
      <c r="C604" s="10"/>
      <c r="D604" s="10"/>
      <c r="E604" s="14"/>
      <c r="F604" s="10" t="e">
        <f>VLOOKUP(E604,[1]零件成本9.1!$B$2:$D$11324,3,0)</f>
        <v>#N/A</v>
      </c>
      <c r="G604" s="15"/>
      <c r="H604" s="16"/>
      <c r="I604" s="11"/>
      <c r="J604" s="11" t="str">
        <f t="shared" si="82"/>
        <v/>
      </c>
      <c r="K604" s="29"/>
      <c r="L604" s="14"/>
      <c r="M604" s="25">
        <f t="shared" si="83"/>
        <v>0</v>
      </c>
      <c r="N604" s="26"/>
      <c r="O604" s="27"/>
      <c r="P604" s="28"/>
      <c r="Q604" s="35">
        <f t="shared" si="84"/>
        <v>0</v>
      </c>
      <c r="R604" s="36"/>
      <c r="S604" s="37" t="str">
        <f t="shared" si="85"/>
        <v/>
      </c>
      <c r="T604" s="38" t="str">
        <f t="shared" si="86"/>
        <v/>
      </c>
      <c r="U604" s="42"/>
      <c r="V604" s="40"/>
      <c r="W604" s="41">
        <f t="shared" si="87"/>
        <v>0</v>
      </c>
      <c r="X604" s="41">
        <f t="shared" si="88"/>
        <v>0</v>
      </c>
      <c r="Y604" s="41"/>
      <c r="Z604" s="41"/>
      <c r="AA604" s="25">
        <f t="shared" si="89"/>
        <v>0</v>
      </c>
      <c r="AB604" s="45"/>
      <c r="AC604" s="45"/>
      <c r="AD604" s="47"/>
    </row>
    <row r="605" s="2" customFormat="1" spans="1:30">
      <c r="A605" s="8">
        <f t="shared" si="81"/>
        <v>604</v>
      </c>
      <c r="B605" s="12"/>
      <c r="C605" s="10"/>
      <c r="D605" s="10"/>
      <c r="E605" s="14"/>
      <c r="F605" s="10" t="e">
        <f>VLOOKUP(E605,[1]零件成本9.1!$B$2:$D$11324,3,0)</f>
        <v>#N/A</v>
      </c>
      <c r="G605" s="15"/>
      <c r="H605" s="16"/>
      <c r="I605" s="11"/>
      <c r="J605" s="11" t="str">
        <f t="shared" si="82"/>
        <v/>
      </c>
      <c r="K605" s="29"/>
      <c r="L605" s="14"/>
      <c r="M605" s="25">
        <f t="shared" si="83"/>
        <v>0</v>
      </c>
      <c r="N605" s="26"/>
      <c r="O605" s="27"/>
      <c r="P605" s="28"/>
      <c r="Q605" s="35">
        <f t="shared" si="84"/>
        <v>0</v>
      </c>
      <c r="R605" s="36"/>
      <c r="S605" s="37" t="str">
        <f t="shared" si="85"/>
        <v/>
      </c>
      <c r="T605" s="38" t="str">
        <f t="shared" si="86"/>
        <v/>
      </c>
      <c r="U605" s="42"/>
      <c r="V605" s="40"/>
      <c r="W605" s="41">
        <f t="shared" si="87"/>
        <v>0</v>
      </c>
      <c r="X605" s="41">
        <f t="shared" si="88"/>
        <v>0</v>
      </c>
      <c r="Y605" s="41"/>
      <c r="Z605" s="41"/>
      <c r="AA605" s="25">
        <f t="shared" si="89"/>
        <v>0</v>
      </c>
      <c r="AB605" s="45"/>
      <c r="AC605" s="45"/>
      <c r="AD605" s="47"/>
    </row>
    <row r="606" s="2" customFormat="1" spans="1:30">
      <c r="A606" s="8">
        <f t="shared" si="81"/>
        <v>605</v>
      </c>
      <c r="B606" s="12"/>
      <c r="C606" s="10"/>
      <c r="D606" s="10"/>
      <c r="E606" s="14"/>
      <c r="F606" s="10" t="e">
        <f>VLOOKUP(E606,[1]零件成本9.1!$B$2:$D$11324,3,0)</f>
        <v>#N/A</v>
      </c>
      <c r="G606" s="15"/>
      <c r="H606" s="16"/>
      <c r="I606" s="11"/>
      <c r="J606" s="11" t="str">
        <f t="shared" si="82"/>
        <v/>
      </c>
      <c r="K606" s="29"/>
      <c r="L606" s="14"/>
      <c r="M606" s="25">
        <f t="shared" si="83"/>
        <v>0</v>
      </c>
      <c r="N606" s="26"/>
      <c r="O606" s="27"/>
      <c r="P606" s="28"/>
      <c r="Q606" s="35">
        <f t="shared" si="84"/>
        <v>0</v>
      </c>
      <c r="R606" s="36"/>
      <c r="S606" s="37" t="str">
        <f t="shared" si="85"/>
        <v/>
      </c>
      <c r="T606" s="38" t="str">
        <f t="shared" si="86"/>
        <v/>
      </c>
      <c r="U606" s="42"/>
      <c r="V606" s="40"/>
      <c r="W606" s="41">
        <f t="shared" si="87"/>
        <v>0</v>
      </c>
      <c r="X606" s="41">
        <f t="shared" si="88"/>
        <v>0</v>
      </c>
      <c r="Y606" s="41"/>
      <c r="Z606" s="41"/>
      <c r="AA606" s="25">
        <f t="shared" si="89"/>
        <v>0</v>
      </c>
      <c r="AB606" s="45"/>
      <c r="AC606" s="45"/>
      <c r="AD606" s="47"/>
    </row>
    <row r="607" s="2" customFormat="1" spans="1:30">
      <c r="A607" s="8">
        <f t="shared" si="81"/>
        <v>606</v>
      </c>
      <c r="B607" s="12"/>
      <c r="C607" s="10"/>
      <c r="D607" s="10"/>
      <c r="E607" s="14"/>
      <c r="F607" s="10" t="e">
        <f>VLOOKUP(E607,[1]零件成本9.1!$B$2:$D$11324,3,0)</f>
        <v>#N/A</v>
      </c>
      <c r="G607" s="15"/>
      <c r="H607" s="16"/>
      <c r="I607" s="11"/>
      <c r="J607" s="11" t="str">
        <f t="shared" si="82"/>
        <v/>
      </c>
      <c r="K607" s="29"/>
      <c r="L607" s="14"/>
      <c r="M607" s="25">
        <f t="shared" si="83"/>
        <v>0</v>
      </c>
      <c r="N607" s="26"/>
      <c r="O607" s="27"/>
      <c r="P607" s="28"/>
      <c r="Q607" s="35">
        <f t="shared" si="84"/>
        <v>0</v>
      </c>
      <c r="R607" s="36"/>
      <c r="S607" s="37" t="str">
        <f t="shared" si="85"/>
        <v/>
      </c>
      <c r="T607" s="38" t="str">
        <f t="shared" si="86"/>
        <v/>
      </c>
      <c r="U607" s="42"/>
      <c r="V607" s="40"/>
      <c r="W607" s="41">
        <f t="shared" si="87"/>
        <v>0</v>
      </c>
      <c r="X607" s="41">
        <f t="shared" si="88"/>
        <v>0</v>
      </c>
      <c r="Y607" s="41"/>
      <c r="Z607" s="41"/>
      <c r="AA607" s="25">
        <f t="shared" si="89"/>
        <v>0</v>
      </c>
      <c r="AB607" s="45"/>
      <c r="AC607" s="45"/>
      <c r="AD607" s="47"/>
    </row>
    <row r="608" s="2" customFormat="1" spans="1:30">
      <c r="A608" s="8">
        <f t="shared" si="81"/>
        <v>607</v>
      </c>
      <c r="B608" s="12"/>
      <c r="C608" s="10"/>
      <c r="D608" s="10"/>
      <c r="E608" s="14"/>
      <c r="F608" s="10" t="e">
        <f>VLOOKUP(E608,[1]零件成本9.1!$B$2:$D$11324,3,0)</f>
        <v>#N/A</v>
      </c>
      <c r="G608" s="15"/>
      <c r="H608" s="16"/>
      <c r="I608" s="11"/>
      <c r="J608" s="11" t="str">
        <f t="shared" si="82"/>
        <v/>
      </c>
      <c r="K608" s="29"/>
      <c r="L608" s="14"/>
      <c r="M608" s="25">
        <f t="shared" si="83"/>
        <v>0</v>
      </c>
      <c r="N608" s="26"/>
      <c r="O608" s="27"/>
      <c r="P608" s="28"/>
      <c r="Q608" s="35">
        <f t="shared" si="84"/>
        <v>0</v>
      </c>
      <c r="R608" s="36"/>
      <c r="S608" s="37" t="str">
        <f t="shared" si="85"/>
        <v/>
      </c>
      <c r="T608" s="38" t="str">
        <f t="shared" si="86"/>
        <v/>
      </c>
      <c r="U608" s="42"/>
      <c r="V608" s="40"/>
      <c r="W608" s="41">
        <f t="shared" si="87"/>
        <v>0</v>
      </c>
      <c r="X608" s="41">
        <f t="shared" si="88"/>
        <v>0</v>
      </c>
      <c r="Y608" s="41"/>
      <c r="Z608" s="41"/>
      <c r="AA608" s="25">
        <f t="shared" si="89"/>
        <v>0</v>
      </c>
      <c r="AB608" s="45"/>
      <c r="AC608" s="45"/>
      <c r="AD608" s="47"/>
    </row>
    <row r="609" s="2" customFormat="1" spans="1:30">
      <c r="A609" s="8">
        <f t="shared" si="81"/>
        <v>608</v>
      </c>
      <c r="B609" s="12"/>
      <c r="C609" s="10"/>
      <c r="D609" s="10"/>
      <c r="E609" s="14"/>
      <c r="F609" s="10" t="e">
        <f>VLOOKUP(E609,[1]零件成本9.1!$B$2:$D$11324,3,0)</f>
        <v>#N/A</v>
      </c>
      <c r="G609" s="15"/>
      <c r="H609" s="16"/>
      <c r="I609" s="11"/>
      <c r="J609" s="11" t="str">
        <f t="shared" si="82"/>
        <v/>
      </c>
      <c r="K609" s="29"/>
      <c r="L609" s="14"/>
      <c r="M609" s="25">
        <f t="shared" si="83"/>
        <v>0</v>
      </c>
      <c r="N609" s="26"/>
      <c r="O609" s="27"/>
      <c r="P609" s="28"/>
      <c r="Q609" s="35">
        <f t="shared" si="84"/>
        <v>0</v>
      </c>
      <c r="R609" s="36"/>
      <c r="S609" s="37" t="str">
        <f t="shared" si="85"/>
        <v/>
      </c>
      <c r="T609" s="38" t="str">
        <f t="shared" si="86"/>
        <v/>
      </c>
      <c r="U609" s="42"/>
      <c r="V609" s="40"/>
      <c r="W609" s="41">
        <f t="shared" si="87"/>
        <v>0</v>
      </c>
      <c r="X609" s="41">
        <f t="shared" si="88"/>
        <v>0</v>
      </c>
      <c r="Y609" s="41"/>
      <c r="Z609" s="41"/>
      <c r="AA609" s="25">
        <f t="shared" si="89"/>
        <v>0</v>
      </c>
      <c r="AB609" s="45"/>
      <c r="AC609" s="45"/>
      <c r="AD609" s="47"/>
    </row>
    <row r="610" s="2" customFormat="1" spans="1:30">
      <c r="A610" s="8">
        <f t="shared" si="81"/>
        <v>609</v>
      </c>
      <c r="B610" s="12"/>
      <c r="C610" s="10"/>
      <c r="D610" s="10"/>
      <c r="E610" s="14"/>
      <c r="F610" s="10" t="e">
        <f>VLOOKUP(E610,[1]零件成本9.1!$B$2:$D$11324,3,0)</f>
        <v>#N/A</v>
      </c>
      <c r="G610" s="15"/>
      <c r="H610" s="16"/>
      <c r="I610" s="11"/>
      <c r="J610" s="11" t="str">
        <f t="shared" si="82"/>
        <v/>
      </c>
      <c r="K610" s="29"/>
      <c r="L610" s="14"/>
      <c r="M610" s="25">
        <f t="shared" si="83"/>
        <v>0</v>
      </c>
      <c r="N610" s="26"/>
      <c r="O610" s="27"/>
      <c r="P610" s="28"/>
      <c r="Q610" s="35">
        <f t="shared" si="84"/>
        <v>0</v>
      </c>
      <c r="R610" s="36"/>
      <c r="S610" s="37" t="str">
        <f t="shared" si="85"/>
        <v/>
      </c>
      <c r="T610" s="38" t="str">
        <f t="shared" si="86"/>
        <v/>
      </c>
      <c r="U610" s="42"/>
      <c r="V610" s="40"/>
      <c r="W610" s="41">
        <f t="shared" si="87"/>
        <v>0</v>
      </c>
      <c r="X610" s="41">
        <f t="shared" si="88"/>
        <v>0</v>
      </c>
      <c r="Y610" s="41"/>
      <c r="Z610" s="41"/>
      <c r="AA610" s="25">
        <f t="shared" si="89"/>
        <v>0</v>
      </c>
      <c r="AB610" s="45"/>
      <c r="AC610" s="45"/>
      <c r="AD610" s="47"/>
    </row>
    <row r="611" s="2" customFormat="1" spans="1:30">
      <c r="A611" s="8">
        <f t="shared" si="81"/>
        <v>610</v>
      </c>
      <c r="B611" s="12"/>
      <c r="C611" s="10"/>
      <c r="D611" s="10"/>
      <c r="E611" s="14"/>
      <c r="F611" s="10" t="e">
        <f>VLOOKUP(E611,[1]零件成本9.1!$B$2:$D$11324,3,0)</f>
        <v>#N/A</v>
      </c>
      <c r="G611" s="15"/>
      <c r="H611" s="16"/>
      <c r="I611" s="11"/>
      <c r="J611" s="11" t="str">
        <f t="shared" si="82"/>
        <v/>
      </c>
      <c r="K611" s="29"/>
      <c r="L611" s="14"/>
      <c r="M611" s="25">
        <f t="shared" si="83"/>
        <v>0</v>
      </c>
      <c r="N611" s="26"/>
      <c r="O611" s="27"/>
      <c r="P611" s="28"/>
      <c r="Q611" s="35">
        <f t="shared" si="84"/>
        <v>0</v>
      </c>
      <c r="R611" s="36"/>
      <c r="S611" s="37" t="str">
        <f t="shared" si="85"/>
        <v/>
      </c>
      <c r="T611" s="38" t="str">
        <f t="shared" si="86"/>
        <v/>
      </c>
      <c r="U611" s="42"/>
      <c r="V611" s="40"/>
      <c r="W611" s="41">
        <f t="shared" si="87"/>
        <v>0</v>
      </c>
      <c r="X611" s="41">
        <f t="shared" si="88"/>
        <v>0</v>
      </c>
      <c r="Y611" s="41"/>
      <c r="Z611" s="41"/>
      <c r="AA611" s="25">
        <f t="shared" si="89"/>
        <v>0</v>
      </c>
      <c r="AB611" s="45"/>
      <c r="AC611" s="45"/>
      <c r="AD611" s="47"/>
    </row>
    <row r="612" s="2" customFormat="1" spans="1:30">
      <c r="A612" s="8">
        <f t="shared" si="81"/>
        <v>611</v>
      </c>
      <c r="B612" s="12"/>
      <c r="C612" s="10"/>
      <c r="D612" s="10"/>
      <c r="E612" s="14"/>
      <c r="F612" s="10" t="e">
        <f>VLOOKUP(E612,[1]零件成本9.1!$B$2:$D$11324,3,0)</f>
        <v>#N/A</v>
      </c>
      <c r="G612" s="15"/>
      <c r="H612" s="16"/>
      <c r="I612" s="11"/>
      <c r="J612" s="11" t="str">
        <f t="shared" si="82"/>
        <v/>
      </c>
      <c r="K612" s="29"/>
      <c r="L612" s="14"/>
      <c r="M612" s="25">
        <f t="shared" si="83"/>
        <v>0</v>
      </c>
      <c r="N612" s="26"/>
      <c r="O612" s="27"/>
      <c r="P612" s="28"/>
      <c r="Q612" s="35">
        <f t="shared" si="84"/>
        <v>0</v>
      </c>
      <c r="R612" s="36"/>
      <c r="S612" s="37" t="str">
        <f t="shared" si="85"/>
        <v/>
      </c>
      <c r="T612" s="38" t="str">
        <f t="shared" si="86"/>
        <v/>
      </c>
      <c r="U612" s="42"/>
      <c r="V612" s="40"/>
      <c r="W612" s="41">
        <f t="shared" si="87"/>
        <v>0</v>
      </c>
      <c r="X612" s="41">
        <f t="shared" si="88"/>
        <v>0</v>
      </c>
      <c r="Y612" s="41"/>
      <c r="Z612" s="41"/>
      <c r="AA612" s="25">
        <f t="shared" si="89"/>
        <v>0</v>
      </c>
      <c r="AB612" s="45"/>
      <c r="AC612" s="45"/>
      <c r="AD612" s="47"/>
    </row>
    <row r="613" s="2" customFormat="1" spans="1:30">
      <c r="A613" s="8">
        <f t="shared" si="81"/>
        <v>612</v>
      </c>
      <c r="B613" s="12"/>
      <c r="C613" s="10"/>
      <c r="D613" s="10"/>
      <c r="E613" s="14"/>
      <c r="F613" s="10" t="e">
        <f>VLOOKUP(E613,[1]零件成本9.1!$B$2:$D$11324,3,0)</f>
        <v>#N/A</v>
      </c>
      <c r="G613" s="15"/>
      <c r="H613" s="16"/>
      <c r="I613" s="11"/>
      <c r="J613" s="11" t="str">
        <f t="shared" si="82"/>
        <v/>
      </c>
      <c r="K613" s="29"/>
      <c r="L613" s="14"/>
      <c r="M613" s="25">
        <f t="shared" si="83"/>
        <v>0</v>
      </c>
      <c r="N613" s="26"/>
      <c r="O613" s="27"/>
      <c r="P613" s="28"/>
      <c r="Q613" s="35">
        <f t="shared" si="84"/>
        <v>0</v>
      </c>
      <c r="R613" s="36"/>
      <c r="S613" s="37" t="str">
        <f t="shared" si="85"/>
        <v/>
      </c>
      <c r="T613" s="38" t="str">
        <f t="shared" si="86"/>
        <v/>
      </c>
      <c r="U613" s="42"/>
      <c r="V613" s="40"/>
      <c r="W613" s="41">
        <f t="shared" si="87"/>
        <v>0</v>
      </c>
      <c r="X613" s="41">
        <f t="shared" si="88"/>
        <v>0</v>
      </c>
      <c r="Y613" s="41"/>
      <c r="Z613" s="41"/>
      <c r="AA613" s="25">
        <f t="shared" si="89"/>
        <v>0</v>
      </c>
      <c r="AB613" s="45"/>
      <c r="AC613" s="45"/>
      <c r="AD613" s="47"/>
    </row>
    <row r="614" s="2" customFormat="1" spans="1:30">
      <c r="A614" s="8">
        <f t="shared" si="81"/>
        <v>613</v>
      </c>
      <c r="B614" s="12"/>
      <c r="C614" s="10"/>
      <c r="D614" s="10"/>
      <c r="E614" s="14"/>
      <c r="F614" s="10" t="e">
        <f>VLOOKUP(E614,[1]零件成本9.1!$B$2:$D$11324,3,0)</f>
        <v>#N/A</v>
      </c>
      <c r="G614" s="15"/>
      <c r="H614" s="16"/>
      <c r="I614" s="11"/>
      <c r="J614" s="11" t="str">
        <f t="shared" si="82"/>
        <v/>
      </c>
      <c r="K614" s="29"/>
      <c r="L614" s="14"/>
      <c r="M614" s="25">
        <f t="shared" si="83"/>
        <v>0</v>
      </c>
      <c r="N614" s="26"/>
      <c r="O614" s="27"/>
      <c r="P614" s="28"/>
      <c r="Q614" s="35">
        <f t="shared" si="84"/>
        <v>0</v>
      </c>
      <c r="R614" s="36"/>
      <c r="S614" s="37" t="str">
        <f t="shared" si="85"/>
        <v/>
      </c>
      <c r="T614" s="38" t="str">
        <f t="shared" si="86"/>
        <v/>
      </c>
      <c r="U614" s="42"/>
      <c r="V614" s="40"/>
      <c r="W614" s="41">
        <f t="shared" si="87"/>
        <v>0</v>
      </c>
      <c r="X614" s="41">
        <f t="shared" si="88"/>
        <v>0</v>
      </c>
      <c r="Y614" s="41"/>
      <c r="Z614" s="41"/>
      <c r="AA614" s="25">
        <f t="shared" si="89"/>
        <v>0</v>
      </c>
      <c r="AB614" s="45"/>
      <c r="AC614" s="45"/>
      <c r="AD614" s="47"/>
    </row>
    <row r="615" s="2" customFormat="1" spans="1:30">
      <c r="A615" s="8">
        <f t="shared" si="81"/>
        <v>614</v>
      </c>
      <c r="B615" s="12"/>
      <c r="C615" s="10"/>
      <c r="D615" s="10"/>
      <c r="E615" s="14"/>
      <c r="F615" s="10" t="e">
        <f>VLOOKUP(E615,[1]零件成本9.1!$B$2:$D$11324,3,0)</f>
        <v>#N/A</v>
      </c>
      <c r="G615" s="15"/>
      <c r="H615" s="16"/>
      <c r="I615" s="11"/>
      <c r="J615" s="11" t="str">
        <f t="shared" si="82"/>
        <v/>
      </c>
      <c r="K615" s="29"/>
      <c r="L615" s="14"/>
      <c r="M615" s="25">
        <f t="shared" si="83"/>
        <v>0</v>
      </c>
      <c r="N615" s="26"/>
      <c r="O615" s="27"/>
      <c r="P615" s="28"/>
      <c r="Q615" s="35">
        <f t="shared" si="84"/>
        <v>0</v>
      </c>
      <c r="R615" s="36"/>
      <c r="S615" s="37" t="str">
        <f t="shared" si="85"/>
        <v/>
      </c>
      <c r="T615" s="38" t="str">
        <f t="shared" si="86"/>
        <v/>
      </c>
      <c r="U615" s="42"/>
      <c r="V615" s="40"/>
      <c r="W615" s="41">
        <f t="shared" si="87"/>
        <v>0</v>
      </c>
      <c r="X615" s="41">
        <f t="shared" si="88"/>
        <v>0</v>
      </c>
      <c r="Y615" s="41"/>
      <c r="Z615" s="41"/>
      <c r="AA615" s="25">
        <f t="shared" si="89"/>
        <v>0</v>
      </c>
      <c r="AB615" s="45"/>
      <c r="AC615" s="45"/>
      <c r="AD615" s="47"/>
    </row>
    <row r="616" s="2" customFormat="1" spans="1:30">
      <c r="A616" s="8">
        <f t="shared" si="81"/>
        <v>615</v>
      </c>
      <c r="B616" s="12"/>
      <c r="C616" s="10"/>
      <c r="D616" s="10"/>
      <c r="E616" s="14"/>
      <c r="F616" s="10" t="e">
        <f>VLOOKUP(E616,[1]零件成本9.1!$B$2:$D$11324,3,0)</f>
        <v>#N/A</v>
      </c>
      <c r="G616" s="15"/>
      <c r="H616" s="16"/>
      <c r="I616" s="11"/>
      <c r="J616" s="11" t="str">
        <f t="shared" si="82"/>
        <v/>
      </c>
      <c r="K616" s="29"/>
      <c r="L616" s="14"/>
      <c r="M616" s="25">
        <f t="shared" si="83"/>
        <v>0</v>
      </c>
      <c r="N616" s="26"/>
      <c r="O616" s="27"/>
      <c r="P616" s="28"/>
      <c r="Q616" s="35">
        <f t="shared" si="84"/>
        <v>0</v>
      </c>
      <c r="R616" s="36"/>
      <c r="S616" s="37" t="str">
        <f t="shared" si="85"/>
        <v/>
      </c>
      <c r="T616" s="38" t="str">
        <f t="shared" si="86"/>
        <v/>
      </c>
      <c r="U616" s="42"/>
      <c r="V616" s="40"/>
      <c r="W616" s="41">
        <f t="shared" si="87"/>
        <v>0</v>
      </c>
      <c r="X616" s="41">
        <f t="shared" si="88"/>
        <v>0</v>
      </c>
      <c r="Y616" s="41"/>
      <c r="Z616" s="41"/>
      <c r="AA616" s="25">
        <f t="shared" si="89"/>
        <v>0</v>
      </c>
      <c r="AB616" s="45"/>
      <c r="AC616" s="45"/>
      <c r="AD616" s="47"/>
    </row>
    <row r="617" s="2" customFormat="1" spans="1:30">
      <c r="A617" s="8">
        <f t="shared" si="81"/>
        <v>616</v>
      </c>
      <c r="B617" s="12"/>
      <c r="C617" s="10"/>
      <c r="D617" s="10"/>
      <c r="E617" s="14"/>
      <c r="F617" s="10" t="e">
        <f>VLOOKUP(E617,[1]零件成本9.1!$B$2:$D$11324,3,0)</f>
        <v>#N/A</v>
      </c>
      <c r="G617" s="15"/>
      <c r="H617" s="16"/>
      <c r="I617" s="11"/>
      <c r="J617" s="11" t="str">
        <f t="shared" si="82"/>
        <v/>
      </c>
      <c r="K617" s="29"/>
      <c r="L617" s="14"/>
      <c r="M617" s="25">
        <f t="shared" si="83"/>
        <v>0</v>
      </c>
      <c r="N617" s="26"/>
      <c r="O617" s="27"/>
      <c r="P617" s="28"/>
      <c r="Q617" s="35">
        <f t="shared" si="84"/>
        <v>0</v>
      </c>
      <c r="R617" s="36"/>
      <c r="S617" s="37" t="str">
        <f t="shared" si="85"/>
        <v/>
      </c>
      <c r="T617" s="38" t="str">
        <f t="shared" si="86"/>
        <v/>
      </c>
      <c r="U617" s="42"/>
      <c r="V617" s="40"/>
      <c r="W617" s="41">
        <f t="shared" si="87"/>
        <v>0</v>
      </c>
      <c r="X617" s="41">
        <f t="shared" si="88"/>
        <v>0</v>
      </c>
      <c r="Y617" s="41"/>
      <c r="Z617" s="41"/>
      <c r="AA617" s="25">
        <f t="shared" si="89"/>
        <v>0</v>
      </c>
      <c r="AB617" s="45"/>
      <c r="AC617" s="45"/>
      <c r="AD617" s="47"/>
    </row>
    <row r="618" s="2" customFormat="1" spans="1:30">
      <c r="A618" s="8">
        <f t="shared" si="81"/>
        <v>617</v>
      </c>
      <c r="B618" s="12"/>
      <c r="C618" s="10"/>
      <c r="D618" s="10"/>
      <c r="E618" s="14"/>
      <c r="F618" s="10" t="e">
        <f>VLOOKUP(E618,[1]零件成本9.1!$B$2:$D$11324,3,0)</f>
        <v>#N/A</v>
      </c>
      <c r="G618" s="15"/>
      <c r="H618" s="16"/>
      <c r="I618" s="11"/>
      <c r="J618" s="11" t="str">
        <f t="shared" si="82"/>
        <v/>
      </c>
      <c r="K618" s="29"/>
      <c r="L618" s="14"/>
      <c r="M618" s="25">
        <f t="shared" si="83"/>
        <v>0</v>
      </c>
      <c r="N618" s="26"/>
      <c r="O618" s="27"/>
      <c r="P618" s="28"/>
      <c r="Q618" s="35">
        <f t="shared" si="84"/>
        <v>0</v>
      </c>
      <c r="R618" s="36"/>
      <c r="S618" s="37" t="str">
        <f t="shared" si="85"/>
        <v/>
      </c>
      <c r="T618" s="38" t="str">
        <f t="shared" si="86"/>
        <v/>
      </c>
      <c r="U618" s="42"/>
      <c r="V618" s="40"/>
      <c r="W618" s="41">
        <f t="shared" si="87"/>
        <v>0</v>
      </c>
      <c r="X618" s="41">
        <f t="shared" si="88"/>
        <v>0</v>
      </c>
      <c r="Y618" s="41"/>
      <c r="Z618" s="41"/>
      <c r="AA618" s="25">
        <f t="shared" si="89"/>
        <v>0</v>
      </c>
      <c r="AB618" s="45"/>
      <c r="AC618" s="45"/>
      <c r="AD618" s="47"/>
    </row>
    <row r="619" s="2" customFormat="1" spans="1:30">
      <c r="A619" s="8">
        <f t="shared" si="81"/>
        <v>618</v>
      </c>
      <c r="B619" s="12"/>
      <c r="C619" s="10"/>
      <c r="D619" s="10"/>
      <c r="E619" s="14"/>
      <c r="F619" s="10" t="e">
        <f>VLOOKUP(E619,[1]零件成本9.1!$B$2:$D$11324,3,0)</f>
        <v>#N/A</v>
      </c>
      <c r="G619" s="15"/>
      <c r="H619" s="16"/>
      <c r="I619" s="11"/>
      <c r="J619" s="11" t="str">
        <f t="shared" si="82"/>
        <v/>
      </c>
      <c r="K619" s="29"/>
      <c r="L619" s="14"/>
      <c r="M619" s="25">
        <f t="shared" si="83"/>
        <v>0</v>
      </c>
      <c r="N619" s="26"/>
      <c r="O619" s="27"/>
      <c r="P619" s="28"/>
      <c r="Q619" s="35">
        <f t="shared" si="84"/>
        <v>0</v>
      </c>
      <c r="R619" s="36"/>
      <c r="S619" s="37" t="str">
        <f t="shared" si="85"/>
        <v/>
      </c>
      <c r="T619" s="38" t="str">
        <f t="shared" si="86"/>
        <v/>
      </c>
      <c r="U619" s="42"/>
      <c r="V619" s="40"/>
      <c r="W619" s="41">
        <f t="shared" si="87"/>
        <v>0</v>
      </c>
      <c r="X619" s="41">
        <f t="shared" si="88"/>
        <v>0</v>
      </c>
      <c r="Y619" s="41"/>
      <c r="Z619" s="41"/>
      <c r="AA619" s="25">
        <f t="shared" si="89"/>
        <v>0</v>
      </c>
      <c r="AB619" s="45"/>
      <c r="AC619" s="45"/>
      <c r="AD619" s="47"/>
    </row>
    <row r="620" s="2" customFormat="1" spans="1:30">
      <c r="A620" s="8">
        <f t="shared" si="81"/>
        <v>619</v>
      </c>
      <c r="B620" s="12"/>
      <c r="C620" s="10"/>
      <c r="D620" s="10"/>
      <c r="E620" s="14"/>
      <c r="F620" s="10" t="e">
        <f>VLOOKUP(E620,[1]零件成本9.1!$B$2:$D$11324,3,0)</f>
        <v>#N/A</v>
      </c>
      <c r="G620" s="15"/>
      <c r="H620" s="16"/>
      <c r="I620" s="11"/>
      <c r="J620" s="11" t="str">
        <f t="shared" si="82"/>
        <v/>
      </c>
      <c r="K620" s="29"/>
      <c r="L620" s="14"/>
      <c r="M620" s="25">
        <f t="shared" si="83"/>
        <v>0</v>
      </c>
      <c r="N620" s="26"/>
      <c r="O620" s="27"/>
      <c r="P620" s="28"/>
      <c r="Q620" s="35">
        <f t="shared" si="84"/>
        <v>0</v>
      </c>
      <c r="R620" s="36"/>
      <c r="S620" s="37" t="str">
        <f t="shared" si="85"/>
        <v/>
      </c>
      <c r="T620" s="38" t="str">
        <f t="shared" si="86"/>
        <v/>
      </c>
      <c r="U620" s="42"/>
      <c r="V620" s="40"/>
      <c r="W620" s="41">
        <f t="shared" si="87"/>
        <v>0</v>
      </c>
      <c r="X620" s="41">
        <f t="shared" si="88"/>
        <v>0</v>
      </c>
      <c r="Y620" s="41"/>
      <c r="Z620" s="41"/>
      <c r="AA620" s="25">
        <f t="shared" si="89"/>
        <v>0</v>
      </c>
      <c r="AB620" s="45"/>
      <c r="AC620" s="45"/>
      <c r="AD620" s="47"/>
    </row>
    <row r="621" s="2" customFormat="1" spans="1:30">
      <c r="A621" s="8">
        <f t="shared" si="81"/>
        <v>620</v>
      </c>
      <c r="B621" s="12"/>
      <c r="C621" s="10"/>
      <c r="D621" s="10"/>
      <c r="E621" s="14"/>
      <c r="F621" s="10" t="e">
        <f>VLOOKUP(E621,[1]零件成本9.1!$B$2:$D$11324,3,0)</f>
        <v>#N/A</v>
      </c>
      <c r="G621" s="15"/>
      <c r="H621" s="16"/>
      <c r="I621" s="11"/>
      <c r="J621" s="11" t="str">
        <f t="shared" si="82"/>
        <v/>
      </c>
      <c r="K621" s="29"/>
      <c r="L621" s="14"/>
      <c r="M621" s="25">
        <f t="shared" si="83"/>
        <v>0</v>
      </c>
      <c r="N621" s="26"/>
      <c r="O621" s="27"/>
      <c r="P621" s="28"/>
      <c r="Q621" s="35">
        <f t="shared" si="84"/>
        <v>0</v>
      </c>
      <c r="R621" s="36"/>
      <c r="S621" s="37" t="str">
        <f t="shared" si="85"/>
        <v/>
      </c>
      <c r="T621" s="38" t="str">
        <f t="shared" si="86"/>
        <v/>
      </c>
      <c r="U621" s="42"/>
      <c r="V621" s="40"/>
      <c r="W621" s="41">
        <f t="shared" si="87"/>
        <v>0</v>
      </c>
      <c r="X621" s="41">
        <f t="shared" si="88"/>
        <v>0</v>
      </c>
      <c r="Y621" s="41"/>
      <c r="Z621" s="41"/>
      <c r="AA621" s="25">
        <f t="shared" si="89"/>
        <v>0</v>
      </c>
      <c r="AB621" s="45"/>
      <c r="AC621" s="45"/>
      <c r="AD621" s="47"/>
    </row>
    <row r="622" s="2" customFormat="1" spans="1:30">
      <c r="A622" s="8">
        <f t="shared" si="81"/>
        <v>621</v>
      </c>
      <c r="B622" s="12"/>
      <c r="C622" s="10"/>
      <c r="D622" s="10"/>
      <c r="E622" s="14"/>
      <c r="F622" s="10" t="e">
        <f>VLOOKUP(E622,[1]零件成本9.1!$B$2:$D$11324,3,0)</f>
        <v>#N/A</v>
      </c>
      <c r="G622" s="15"/>
      <c r="H622" s="16"/>
      <c r="I622" s="11"/>
      <c r="J622" s="11" t="str">
        <f t="shared" si="82"/>
        <v/>
      </c>
      <c r="K622" s="29"/>
      <c r="L622" s="14"/>
      <c r="M622" s="25">
        <f t="shared" si="83"/>
        <v>0</v>
      </c>
      <c r="N622" s="26"/>
      <c r="O622" s="27"/>
      <c r="P622" s="28"/>
      <c r="Q622" s="35">
        <f t="shared" si="84"/>
        <v>0</v>
      </c>
      <c r="R622" s="36"/>
      <c r="S622" s="37" t="str">
        <f t="shared" si="85"/>
        <v/>
      </c>
      <c r="T622" s="38" t="str">
        <f t="shared" si="86"/>
        <v/>
      </c>
      <c r="U622" s="42"/>
      <c r="V622" s="40"/>
      <c r="W622" s="41">
        <f t="shared" si="87"/>
        <v>0</v>
      </c>
      <c r="X622" s="41">
        <f t="shared" si="88"/>
        <v>0</v>
      </c>
      <c r="Y622" s="41"/>
      <c r="Z622" s="41"/>
      <c r="AA622" s="25">
        <f t="shared" si="89"/>
        <v>0</v>
      </c>
      <c r="AB622" s="45"/>
      <c r="AC622" s="45"/>
      <c r="AD622" s="47"/>
    </row>
    <row r="623" s="2" customFormat="1" spans="1:30">
      <c r="A623" s="8">
        <f t="shared" si="81"/>
        <v>622</v>
      </c>
      <c r="B623" s="12"/>
      <c r="C623" s="10"/>
      <c r="D623" s="10"/>
      <c r="E623" s="14"/>
      <c r="F623" s="10" t="e">
        <f>VLOOKUP(E623,[1]零件成本9.1!$B$2:$D$11324,3,0)</f>
        <v>#N/A</v>
      </c>
      <c r="G623" s="15"/>
      <c r="H623" s="16"/>
      <c r="I623" s="11"/>
      <c r="J623" s="11" t="str">
        <f t="shared" si="82"/>
        <v/>
      </c>
      <c r="K623" s="29"/>
      <c r="L623" s="14"/>
      <c r="M623" s="25">
        <f t="shared" si="83"/>
        <v>0</v>
      </c>
      <c r="N623" s="26"/>
      <c r="O623" s="27"/>
      <c r="P623" s="28"/>
      <c r="Q623" s="35">
        <f t="shared" si="84"/>
        <v>0</v>
      </c>
      <c r="R623" s="36"/>
      <c r="S623" s="37" t="str">
        <f t="shared" si="85"/>
        <v/>
      </c>
      <c r="T623" s="38" t="str">
        <f t="shared" si="86"/>
        <v/>
      </c>
      <c r="U623" s="42"/>
      <c r="V623" s="40"/>
      <c r="W623" s="41">
        <f t="shared" si="87"/>
        <v>0</v>
      </c>
      <c r="X623" s="41">
        <f t="shared" si="88"/>
        <v>0</v>
      </c>
      <c r="Y623" s="41"/>
      <c r="Z623" s="41"/>
      <c r="AA623" s="25">
        <f t="shared" si="89"/>
        <v>0</v>
      </c>
      <c r="AB623" s="45"/>
      <c r="AC623" s="45"/>
      <c r="AD623" s="47"/>
    </row>
    <row r="624" s="2" customFormat="1" spans="1:30">
      <c r="A624" s="8">
        <f t="shared" si="81"/>
        <v>623</v>
      </c>
      <c r="B624" s="12"/>
      <c r="C624" s="10"/>
      <c r="D624" s="10"/>
      <c r="E624" s="14"/>
      <c r="F624" s="10" t="e">
        <f>VLOOKUP(E624,[1]零件成本9.1!$B$2:$D$11324,3,0)</f>
        <v>#N/A</v>
      </c>
      <c r="G624" s="15"/>
      <c r="H624" s="16"/>
      <c r="I624" s="11"/>
      <c r="J624" s="11" t="str">
        <f t="shared" si="82"/>
        <v/>
      </c>
      <c r="K624" s="29"/>
      <c r="L624" s="14"/>
      <c r="M624" s="25">
        <f t="shared" si="83"/>
        <v>0</v>
      </c>
      <c r="N624" s="26"/>
      <c r="O624" s="27"/>
      <c r="P624" s="28"/>
      <c r="Q624" s="35">
        <f t="shared" si="84"/>
        <v>0</v>
      </c>
      <c r="R624" s="36"/>
      <c r="S624" s="37" t="str">
        <f t="shared" si="85"/>
        <v/>
      </c>
      <c r="T624" s="38" t="str">
        <f t="shared" si="86"/>
        <v/>
      </c>
      <c r="U624" s="42"/>
      <c r="V624" s="40"/>
      <c r="W624" s="41">
        <f t="shared" si="87"/>
        <v>0</v>
      </c>
      <c r="X624" s="41">
        <f t="shared" si="88"/>
        <v>0</v>
      </c>
      <c r="Y624" s="41"/>
      <c r="Z624" s="41"/>
      <c r="AA624" s="25">
        <f t="shared" si="89"/>
        <v>0</v>
      </c>
      <c r="AB624" s="45"/>
      <c r="AC624" s="45"/>
      <c r="AD624" s="47"/>
    </row>
    <row r="625" s="2" customFormat="1" spans="1:30">
      <c r="A625" s="8">
        <f t="shared" si="81"/>
        <v>624</v>
      </c>
      <c r="B625" s="12"/>
      <c r="C625" s="10"/>
      <c r="D625" s="10"/>
      <c r="E625" s="14"/>
      <c r="F625" s="10" t="e">
        <f>VLOOKUP(E625,[1]零件成本9.1!$B$2:$D$11324,3,0)</f>
        <v>#N/A</v>
      </c>
      <c r="G625" s="15"/>
      <c r="H625" s="16"/>
      <c r="I625" s="11"/>
      <c r="J625" s="11" t="str">
        <f t="shared" si="82"/>
        <v/>
      </c>
      <c r="K625" s="29"/>
      <c r="L625" s="14"/>
      <c r="M625" s="25">
        <f t="shared" si="83"/>
        <v>0</v>
      </c>
      <c r="N625" s="26"/>
      <c r="O625" s="27"/>
      <c r="P625" s="28"/>
      <c r="Q625" s="35">
        <f t="shared" si="84"/>
        <v>0</v>
      </c>
      <c r="R625" s="36"/>
      <c r="S625" s="37" t="str">
        <f t="shared" si="85"/>
        <v/>
      </c>
      <c r="T625" s="38" t="str">
        <f t="shared" si="86"/>
        <v/>
      </c>
      <c r="U625" s="42"/>
      <c r="V625" s="40"/>
      <c r="W625" s="41">
        <f t="shared" si="87"/>
        <v>0</v>
      </c>
      <c r="X625" s="41">
        <f t="shared" si="88"/>
        <v>0</v>
      </c>
      <c r="Y625" s="41"/>
      <c r="Z625" s="41"/>
      <c r="AA625" s="25">
        <f t="shared" si="89"/>
        <v>0</v>
      </c>
      <c r="AB625" s="45"/>
      <c r="AC625" s="45"/>
      <c r="AD625" s="47"/>
    </row>
    <row r="626" s="2" customFormat="1" spans="1:30">
      <c r="A626" s="8">
        <f t="shared" si="81"/>
        <v>625</v>
      </c>
      <c r="B626" s="12"/>
      <c r="C626" s="10"/>
      <c r="D626" s="10"/>
      <c r="E626" s="14"/>
      <c r="F626" s="10" t="e">
        <f>VLOOKUP(E626,[1]零件成本9.1!$B$2:$D$11324,3,0)</f>
        <v>#N/A</v>
      </c>
      <c r="G626" s="15"/>
      <c r="H626" s="16"/>
      <c r="I626" s="11"/>
      <c r="J626" s="11" t="str">
        <f t="shared" si="82"/>
        <v/>
      </c>
      <c r="K626" s="29"/>
      <c r="L626" s="14"/>
      <c r="M626" s="25">
        <f t="shared" si="83"/>
        <v>0</v>
      </c>
      <c r="N626" s="26"/>
      <c r="O626" s="27"/>
      <c r="P626" s="28"/>
      <c r="Q626" s="35">
        <f t="shared" si="84"/>
        <v>0</v>
      </c>
      <c r="R626" s="36"/>
      <c r="S626" s="37" t="str">
        <f t="shared" si="85"/>
        <v/>
      </c>
      <c r="T626" s="38" t="str">
        <f t="shared" si="86"/>
        <v/>
      </c>
      <c r="U626" s="42"/>
      <c r="V626" s="40"/>
      <c r="W626" s="41">
        <f t="shared" si="87"/>
        <v>0</v>
      </c>
      <c r="X626" s="41">
        <f t="shared" si="88"/>
        <v>0</v>
      </c>
      <c r="Y626" s="41"/>
      <c r="Z626" s="41"/>
      <c r="AA626" s="25">
        <f t="shared" si="89"/>
        <v>0</v>
      </c>
      <c r="AB626" s="45"/>
      <c r="AC626" s="45"/>
      <c r="AD626" s="47"/>
    </row>
    <row r="627" s="2" customFormat="1" spans="1:30">
      <c r="A627" s="8">
        <f t="shared" si="81"/>
        <v>626</v>
      </c>
      <c r="B627" s="12"/>
      <c r="C627" s="10"/>
      <c r="D627" s="10"/>
      <c r="E627" s="14"/>
      <c r="F627" s="10" t="e">
        <f>VLOOKUP(E627,[1]零件成本9.1!$B$2:$D$11324,3,0)</f>
        <v>#N/A</v>
      </c>
      <c r="G627" s="15"/>
      <c r="H627" s="16"/>
      <c r="I627" s="11"/>
      <c r="J627" s="11" t="str">
        <f t="shared" si="82"/>
        <v/>
      </c>
      <c r="K627" s="29"/>
      <c r="L627" s="14"/>
      <c r="M627" s="25">
        <f t="shared" si="83"/>
        <v>0</v>
      </c>
      <c r="N627" s="26"/>
      <c r="O627" s="27"/>
      <c r="P627" s="28"/>
      <c r="Q627" s="35">
        <f t="shared" si="84"/>
        <v>0</v>
      </c>
      <c r="R627" s="36"/>
      <c r="S627" s="37" t="str">
        <f t="shared" si="85"/>
        <v/>
      </c>
      <c r="T627" s="38" t="str">
        <f t="shared" si="86"/>
        <v/>
      </c>
      <c r="U627" s="42"/>
      <c r="V627" s="40"/>
      <c r="W627" s="41">
        <f t="shared" si="87"/>
        <v>0</v>
      </c>
      <c r="X627" s="41">
        <f t="shared" si="88"/>
        <v>0</v>
      </c>
      <c r="Y627" s="41"/>
      <c r="Z627" s="41"/>
      <c r="AA627" s="25">
        <f t="shared" si="89"/>
        <v>0</v>
      </c>
      <c r="AB627" s="45"/>
      <c r="AC627" s="45"/>
      <c r="AD627" s="47"/>
    </row>
    <row r="628" s="2" customFormat="1" spans="1:30">
      <c r="A628" s="8">
        <f t="shared" si="81"/>
        <v>627</v>
      </c>
      <c r="B628" s="12"/>
      <c r="C628" s="10"/>
      <c r="D628" s="10"/>
      <c r="E628" s="14"/>
      <c r="F628" s="10" t="e">
        <f>VLOOKUP(E628,[1]零件成本9.1!$B$2:$D$11324,3,0)</f>
        <v>#N/A</v>
      </c>
      <c r="G628" s="15"/>
      <c r="H628" s="16"/>
      <c r="I628" s="11"/>
      <c r="J628" s="11" t="str">
        <f t="shared" si="82"/>
        <v/>
      </c>
      <c r="K628" s="29"/>
      <c r="L628" s="14"/>
      <c r="M628" s="25">
        <f t="shared" si="83"/>
        <v>0</v>
      </c>
      <c r="N628" s="26"/>
      <c r="O628" s="27"/>
      <c r="P628" s="28"/>
      <c r="Q628" s="35">
        <f t="shared" si="84"/>
        <v>0</v>
      </c>
      <c r="R628" s="36"/>
      <c r="S628" s="37" t="str">
        <f t="shared" si="85"/>
        <v/>
      </c>
      <c r="T628" s="38" t="str">
        <f t="shared" si="86"/>
        <v/>
      </c>
      <c r="U628" s="42"/>
      <c r="V628" s="40"/>
      <c r="W628" s="41">
        <f t="shared" si="87"/>
        <v>0</v>
      </c>
      <c r="X628" s="41">
        <f t="shared" si="88"/>
        <v>0</v>
      </c>
      <c r="Y628" s="41"/>
      <c r="Z628" s="41"/>
      <c r="AA628" s="25">
        <f t="shared" si="89"/>
        <v>0</v>
      </c>
      <c r="AB628" s="45"/>
      <c r="AC628" s="45"/>
      <c r="AD628" s="47"/>
    </row>
    <row r="629" s="2" customFormat="1" spans="1:30">
      <c r="A629" s="8">
        <f t="shared" si="81"/>
        <v>628</v>
      </c>
      <c r="B629" s="12"/>
      <c r="C629" s="10"/>
      <c r="D629" s="10"/>
      <c r="E629" s="14"/>
      <c r="F629" s="10" t="e">
        <f>VLOOKUP(E629,[1]零件成本9.1!$B$2:$D$11324,3,0)</f>
        <v>#N/A</v>
      </c>
      <c r="G629" s="15"/>
      <c r="H629" s="16"/>
      <c r="I629" s="11"/>
      <c r="J629" s="11" t="str">
        <f t="shared" si="82"/>
        <v/>
      </c>
      <c r="K629" s="29"/>
      <c r="L629" s="14"/>
      <c r="M629" s="25">
        <f t="shared" si="83"/>
        <v>0</v>
      </c>
      <c r="N629" s="26"/>
      <c r="O629" s="27"/>
      <c r="P629" s="28"/>
      <c r="Q629" s="35">
        <f t="shared" si="84"/>
        <v>0</v>
      </c>
      <c r="R629" s="36"/>
      <c r="S629" s="37" t="str">
        <f t="shared" si="85"/>
        <v/>
      </c>
      <c r="T629" s="38" t="str">
        <f t="shared" si="86"/>
        <v/>
      </c>
      <c r="U629" s="42"/>
      <c r="V629" s="40"/>
      <c r="W629" s="41">
        <f t="shared" si="87"/>
        <v>0</v>
      </c>
      <c r="X629" s="41">
        <f t="shared" si="88"/>
        <v>0</v>
      </c>
      <c r="Y629" s="41"/>
      <c r="Z629" s="41"/>
      <c r="AA629" s="25">
        <f t="shared" si="89"/>
        <v>0</v>
      </c>
      <c r="AB629" s="45"/>
      <c r="AC629" s="45"/>
      <c r="AD629" s="47"/>
    </row>
    <row r="630" s="2" customFormat="1" spans="1:30">
      <c r="A630" s="8">
        <f t="shared" si="81"/>
        <v>629</v>
      </c>
      <c r="B630" s="12"/>
      <c r="C630" s="10"/>
      <c r="D630" s="10"/>
      <c r="E630" s="14"/>
      <c r="F630" s="10" t="e">
        <f>VLOOKUP(E630,[1]零件成本9.1!$B$2:$D$11324,3,0)</f>
        <v>#N/A</v>
      </c>
      <c r="G630" s="15"/>
      <c r="H630" s="16"/>
      <c r="I630" s="11"/>
      <c r="J630" s="11" t="str">
        <f t="shared" si="82"/>
        <v/>
      </c>
      <c r="K630" s="29"/>
      <c r="L630" s="14"/>
      <c r="M630" s="25">
        <f t="shared" si="83"/>
        <v>0</v>
      </c>
      <c r="N630" s="26"/>
      <c r="O630" s="27"/>
      <c r="P630" s="28"/>
      <c r="Q630" s="35">
        <f t="shared" si="84"/>
        <v>0</v>
      </c>
      <c r="R630" s="36"/>
      <c r="S630" s="37" t="str">
        <f t="shared" si="85"/>
        <v/>
      </c>
      <c r="T630" s="38" t="str">
        <f t="shared" si="86"/>
        <v/>
      </c>
      <c r="U630" s="42"/>
      <c r="V630" s="40"/>
      <c r="W630" s="41">
        <f t="shared" si="87"/>
        <v>0</v>
      </c>
      <c r="X630" s="41">
        <f t="shared" si="88"/>
        <v>0</v>
      </c>
      <c r="Y630" s="41"/>
      <c r="Z630" s="41"/>
      <c r="AA630" s="25">
        <f t="shared" si="89"/>
        <v>0</v>
      </c>
      <c r="AB630" s="45"/>
      <c r="AC630" s="45"/>
      <c r="AD630" s="47"/>
    </row>
    <row r="631" s="2" customFormat="1" spans="1:30">
      <c r="A631" s="8">
        <f t="shared" si="81"/>
        <v>630</v>
      </c>
      <c r="B631" s="12"/>
      <c r="C631" s="10"/>
      <c r="D631" s="10"/>
      <c r="E631" s="14"/>
      <c r="F631" s="10" t="e">
        <f>VLOOKUP(E631,[1]零件成本9.1!$B$2:$D$11324,3,0)</f>
        <v>#N/A</v>
      </c>
      <c r="G631" s="15"/>
      <c r="H631" s="16"/>
      <c r="I631" s="11"/>
      <c r="J631" s="11" t="str">
        <f t="shared" si="82"/>
        <v/>
      </c>
      <c r="K631" s="29"/>
      <c r="L631" s="14"/>
      <c r="M631" s="25">
        <f t="shared" si="83"/>
        <v>0</v>
      </c>
      <c r="N631" s="26"/>
      <c r="O631" s="27"/>
      <c r="P631" s="28"/>
      <c r="Q631" s="35">
        <f t="shared" si="84"/>
        <v>0</v>
      </c>
      <c r="R631" s="36"/>
      <c r="S631" s="37" t="str">
        <f t="shared" si="85"/>
        <v/>
      </c>
      <c r="T631" s="38" t="str">
        <f t="shared" si="86"/>
        <v/>
      </c>
      <c r="U631" s="42"/>
      <c r="V631" s="40"/>
      <c r="W631" s="41">
        <f t="shared" si="87"/>
        <v>0</v>
      </c>
      <c r="X631" s="41">
        <f t="shared" si="88"/>
        <v>0</v>
      </c>
      <c r="Y631" s="41"/>
      <c r="Z631" s="41"/>
      <c r="AA631" s="25">
        <f t="shared" si="89"/>
        <v>0</v>
      </c>
      <c r="AB631" s="45"/>
      <c r="AC631" s="45"/>
      <c r="AD631" s="47"/>
    </row>
    <row r="632" s="2" customFormat="1" spans="1:30">
      <c r="A632" s="8">
        <f t="shared" si="81"/>
        <v>631</v>
      </c>
      <c r="B632" s="12"/>
      <c r="C632" s="10"/>
      <c r="D632" s="10"/>
      <c r="E632" s="14"/>
      <c r="F632" s="10" t="e">
        <f>VLOOKUP(E632,[1]零件成本9.1!$B$2:$D$11324,3,0)</f>
        <v>#N/A</v>
      </c>
      <c r="G632" s="15"/>
      <c r="H632" s="16"/>
      <c r="I632" s="11"/>
      <c r="J632" s="11" t="str">
        <f t="shared" si="82"/>
        <v/>
      </c>
      <c r="K632" s="29"/>
      <c r="L632" s="14"/>
      <c r="M632" s="25">
        <f t="shared" si="83"/>
        <v>0</v>
      </c>
      <c r="N632" s="26"/>
      <c r="O632" s="27"/>
      <c r="P632" s="28"/>
      <c r="Q632" s="35">
        <f t="shared" si="84"/>
        <v>0</v>
      </c>
      <c r="R632" s="36"/>
      <c r="S632" s="37" t="str">
        <f t="shared" si="85"/>
        <v/>
      </c>
      <c r="T632" s="38" t="str">
        <f t="shared" si="86"/>
        <v/>
      </c>
      <c r="U632" s="42"/>
      <c r="V632" s="40"/>
      <c r="W632" s="41">
        <f t="shared" si="87"/>
        <v>0</v>
      </c>
      <c r="X632" s="41">
        <f t="shared" si="88"/>
        <v>0</v>
      </c>
      <c r="Y632" s="41"/>
      <c r="Z632" s="41"/>
      <c r="AA632" s="25">
        <f t="shared" si="89"/>
        <v>0</v>
      </c>
      <c r="AB632" s="45"/>
      <c r="AC632" s="45"/>
      <c r="AD632" s="47"/>
    </row>
    <row r="633" s="2" customFormat="1" spans="1:30">
      <c r="A633" s="8">
        <f t="shared" si="81"/>
        <v>632</v>
      </c>
      <c r="B633" s="12"/>
      <c r="C633" s="10"/>
      <c r="D633" s="10"/>
      <c r="E633" s="14"/>
      <c r="F633" s="10" t="e">
        <f>VLOOKUP(E633,[1]零件成本9.1!$B$2:$D$11324,3,0)</f>
        <v>#N/A</v>
      </c>
      <c r="G633" s="15"/>
      <c r="H633" s="16"/>
      <c r="I633" s="11"/>
      <c r="J633" s="11" t="str">
        <f t="shared" si="82"/>
        <v/>
      </c>
      <c r="K633" s="29"/>
      <c r="L633" s="14"/>
      <c r="M633" s="25">
        <f t="shared" si="83"/>
        <v>0</v>
      </c>
      <c r="N633" s="26"/>
      <c r="O633" s="27"/>
      <c r="P633" s="28"/>
      <c r="Q633" s="35">
        <f t="shared" si="84"/>
        <v>0</v>
      </c>
      <c r="R633" s="36"/>
      <c r="S633" s="37" t="str">
        <f t="shared" si="85"/>
        <v/>
      </c>
      <c r="T633" s="38" t="str">
        <f t="shared" si="86"/>
        <v/>
      </c>
      <c r="U633" s="42"/>
      <c r="V633" s="40"/>
      <c r="W633" s="41">
        <f t="shared" si="87"/>
        <v>0</v>
      </c>
      <c r="X633" s="41">
        <f t="shared" si="88"/>
        <v>0</v>
      </c>
      <c r="Y633" s="41"/>
      <c r="Z633" s="41"/>
      <c r="AA633" s="25">
        <f t="shared" si="89"/>
        <v>0</v>
      </c>
      <c r="AB633" s="45"/>
      <c r="AC633" s="45"/>
      <c r="AD633" s="47"/>
    </row>
    <row r="634" s="2" customFormat="1" spans="1:30">
      <c r="A634" s="8">
        <f t="shared" si="81"/>
        <v>633</v>
      </c>
      <c r="B634" s="12"/>
      <c r="C634" s="10"/>
      <c r="D634" s="10"/>
      <c r="E634" s="14"/>
      <c r="F634" s="10" t="e">
        <f>VLOOKUP(E634,[1]零件成本9.1!$B$2:$D$11324,3,0)</f>
        <v>#N/A</v>
      </c>
      <c r="G634" s="15"/>
      <c r="H634" s="16"/>
      <c r="I634" s="11"/>
      <c r="J634" s="11" t="str">
        <f t="shared" si="82"/>
        <v/>
      </c>
      <c r="K634" s="29"/>
      <c r="L634" s="14"/>
      <c r="M634" s="25">
        <f t="shared" si="83"/>
        <v>0</v>
      </c>
      <c r="N634" s="26"/>
      <c r="O634" s="27"/>
      <c r="P634" s="28"/>
      <c r="Q634" s="35">
        <f t="shared" si="84"/>
        <v>0</v>
      </c>
      <c r="R634" s="36"/>
      <c r="S634" s="37" t="str">
        <f t="shared" si="85"/>
        <v/>
      </c>
      <c r="T634" s="38" t="str">
        <f t="shared" si="86"/>
        <v/>
      </c>
      <c r="U634" s="42"/>
      <c r="V634" s="40"/>
      <c r="W634" s="41">
        <f t="shared" si="87"/>
        <v>0</v>
      </c>
      <c r="X634" s="41">
        <f t="shared" si="88"/>
        <v>0</v>
      </c>
      <c r="Y634" s="41"/>
      <c r="Z634" s="41"/>
      <c r="AA634" s="25">
        <f t="shared" si="89"/>
        <v>0</v>
      </c>
      <c r="AB634" s="45"/>
      <c r="AC634" s="45"/>
      <c r="AD634" s="47"/>
    </row>
    <row r="635" s="2" customFormat="1" spans="1:30">
      <c r="A635" s="8">
        <f t="shared" si="81"/>
        <v>634</v>
      </c>
      <c r="B635" s="12"/>
      <c r="C635" s="10"/>
      <c r="D635" s="10"/>
      <c r="E635" s="14"/>
      <c r="F635" s="10" t="e">
        <f>VLOOKUP(E635,[1]零件成本9.1!$B$2:$D$11324,3,0)</f>
        <v>#N/A</v>
      </c>
      <c r="G635" s="15"/>
      <c r="H635" s="16"/>
      <c r="I635" s="11"/>
      <c r="J635" s="11" t="str">
        <f t="shared" si="82"/>
        <v/>
      </c>
      <c r="K635" s="29"/>
      <c r="L635" s="14"/>
      <c r="M635" s="25">
        <f t="shared" si="83"/>
        <v>0</v>
      </c>
      <c r="N635" s="26"/>
      <c r="O635" s="27"/>
      <c r="P635" s="28"/>
      <c r="Q635" s="35">
        <f t="shared" si="84"/>
        <v>0</v>
      </c>
      <c r="R635" s="36"/>
      <c r="S635" s="37" t="str">
        <f t="shared" si="85"/>
        <v/>
      </c>
      <c r="T635" s="38" t="str">
        <f t="shared" si="86"/>
        <v/>
      </c>
      <c r="U635" s="42"/>
      <c r="V635" s="40"/>
      <c r="W635" s="41">
        <f t="shared" si="87"/>
        <v>0</v>
      </c>
      <c r="X635" s="41">
        <f t="shared" si="88"/>
        <v>0</v>
      </c>
      <c r="Y635" s="41"/>
      <c r="Z635" s="41"/>
      <c r="AA635" s="25">
        <f t="shared" si="89"/>
        <v>0</v>
      </c>
      <c r="AB635" s="45"/>
      <c r="AC635" s="45"/>
      <c r="AD635" s="47"/>
    </row>
    <row r="636" s="2" customFormat="1" spans="1:30">
      <c r="A636" s="8">
        <f t="shared" si="81"/>
        <v>635</v>
      </c>
      <c r="B636" s="12"/>
      <c r="C636" s="10"/>
      <c r="D636" s="10"/>
      <c r="E636" s="14"/>
      <c r="F636" s="10" t="e">
        <f>VLOOKUP(E636,[1]零件成本9.1!$B$2:$D$11324,3,0)</f>
        <v>#N/A</v>
      </c>
      <c r="G636" s="15"/>
      <c r="H636" s="16"/>
      <c r="I636" s="11"/>
      <c r="J636" s="11" t="str">
        <f t="shared" si="82"/>
        <v/>
      </c>
      <c r="K636" s="29"/>
      <c r="L636" s="14"/>
      <c r="M636" s="25">
        <f t="shared" si="83"/>
        <v>0</v>
      </c>
      <c r="N636" s="26"/>
      <c r="O636" s="27"/>
      <c r="P636" s="28"/>
      <c r="Q636" s="35">
        <f t="shared" si="84"/>
        <v>0</v>
      </c>
      <c r="R636" s="36"/>
      <c r="S636" s="37" t="str">
        <f t="shared" si="85"/>
        <v/>
      </c>
      <c r="T636" s="38" t="str">
        <f t="shared" si="86"/>
        <v/>
      </c>
      <c r="U636" s="42"/>
      <c r="V636" s="40"/>
      <c r="W636" s="41">
        <f t="shared" si="87"/>
        <v>0</v>
      </c>
      <c r="X636" s="41">
        <f t="shared" si="88"/>
        <v>0</v>
      </c>
      <c r="Y636" s="41"/>
      <c r="Z636" s="41"/>
      <c r="AA636" s="25">
        <f t="shared" si="89"/>
        <v>0</v>
      </c>
      <c r="AB636" s="45"/>
      <c r="AC636" s="45"/>
      <c r="AD636" s="47"/>
    </row>
    <row r="637" s="2" customFormat="1" spans="1:30">
      <c r="A637" s="8">
        <f t="shared" si="81"/>
        <v>636</v>
      </c>
      <c r="B637" s="12"/>
      <c r="C637" s="10"/>
      <c r="D637" s="10"/>
      <c r="E637" s="14"/>
      <c r="F637" s="10" t="e">
        <f>VLOOKUP(E637,[1]零件成本9.1!$B$2:$D$11324,3,0)</f>
        <v>#N/A</v>
      </c>
      <c r="G637" s="15"/>
      <c r="H637" s="16"/>
      <c r="I637" s="11"/>
      <c r="J637" s="11" t="str">
        <f t="shared" si="82"/>
        <v/>
      </c>
      <c r="K637" s="29"/>
      <c r="L637" s="14"/>
      <c r="M637" s="25">
        <f t="shared" si="83"/>
        <v>0</v>
      </c>
      <c r="N637" s="26"/>
      <c r="O637" s="27"/>
      <c r="P637" s="28"/>
      <c r="Q637" s="35">
        <f t="shared" si="84"/>
        <v>0</v>
      </c>
      <c r="R637" s="36"/>
      <c r="S637" s="37" t="str">
        <f t="shared" si="85"/>
        <v/>
      </c>
      <c r="T637" s="38" t="str">
        <f t="shared" si="86"/>
        <v/>
      </c>
      <c r="U637" s="42"/>
      <c r="V637" s="40"/>
      <c r="W637" s="41">
        <f t="shared" si="87"/>
        <v>0</v>
      </c>
      <c r="X637" s="41">
        <f t="shared" si="88"/>
        <v>0</v>
      </c>
      <c r="Y637" s="41"/>
      <c r="Z637" s="41"/>
      <c r="AA637" s="25">
        <f t="shared" si="89"/>
        <v>0</v>
      </c>
      <c r="AB637" s="45"/>
      <c r="AC637" s="45"/>
      <c r="AD637" s="47"/>
    </row>
    <row r="638" s="2" customFormat="1" spans="1:30">
      <c r="A638" s="8">
        <f t="shared" si="81"/>
        <v>637</v>
      </c>
      <c r="B638" s="12"/>
      <c r="C638" s="10"/>
      <c r="D638" s="10"/>
      <c r="E638" s="14"/>
      <c r="F638" s="10" t="e">
        <f>VLOOKUP(E638,[1]零件成本9.1!$B$2:$D$11324,3,0)</f>
        <v>#N/A</v>
      </c>
      <c r="G638" s="15"/>
      <c r="H638" s="16"/>
      <c r="I638" s="11"/>
      <c r="J638" s="11" t="str">
        <f t="shared" si="82"/>
        <v/>
      </c>
      <c r="K638" s="29"/>
      <c r="L638" s="14"/>
      <c r="M638" s="25">
        <f t="shared" si="83"/>
        <v>0</v>
      </c>
      <c r="N638" s="26"/>
      <c r="O638" s="27"/>
      <c r="P638" s="28"/>
      <c r="Q638" s="35">
        <f t="shared" si="84"/>
        <v>0</v>
      </c>
      <c r="R638" s="36"/>
      <c r="S638" s="37" t="str">
        <f t="shared" si="85"/>
        <v/>
      </c>
      <c r="T638" s="38" t="str">
        <f t="shared" si="86"/>
        <v/>
      </c>
      <c r="U638" s="42"/>
      <c r="V638" s="40"/>
      <c r="W638" s="41">
        <f t="shared" si="87"/>
        <v>0</v>
      </c>
      <c r="X638" s="41">
        <f t="shared" si="88"/>
        <v>0</v>
      </c>
      <c r="Y638" s="41"/>
      <c r="Z638" s="41"/>
      <c r="AA638" s="25">
        <f t="shared" si="89"/>
        <v>0</v>
      </c>
      <c r="AB638" s="45"/>
      <c r="AC638" s="45"/>
      <c r="AD638" s="47"/>
    </row>
    <row r="639" s="2" customFormat="1" spans="1:30">
      <c r="A639" s="8">
        <f t="shared" si="81"/>
        <v>638</v>
      </c>
      <c r="B639" s="12"/>
      <c r="C639" s="10"/>
      <c r="D639" s="10"/>
      <c r="E639" s="14"/>
      <c r="F639" s="10" t="e">
        <f>VLOOKUP(E639,[1]零件成本9.1!$B$2:$D$11324,3,0)</f>
        <v>#N/A</v>
      </c>
      <c r="G639" s="15"/>
      <c r="H639" s="16"/>
      <c r="I639" s="11"/>
      <c r="J639" s="11" t="str">
        <f t="shared" si="82"/>
        <v/>
      </c>
      <c r="K639" s="29"/>
      <c r="L639" s="14"/>
      <c r="M639" s="25">
        <f t="shared" si="83"/>
        <v>0</v>
      </c>
      <c r="N639" s="26"/>
      <c r="O639" s="27"/>
      <c r="P639" s="28"/>
      <c r="Q639" s="35">
        <f t="shared" si="84"/>
        <v>0</v>
      </c>
      <c r="R639" s="36"/>
      <c r="S639" s="37" t="str">
        <f t="shared" si="85"/>
        <v/>
      </c>
      <c r="T639" s="38" t="str">
        <f t="shared" si="86"/>
        <v/>
      </c>
      <c r="U639" s="42"/>
      <c r="V639" s="40"/>
      <c r="W639" s="41">
        <f t="shared" si="87"/>
        <v>0</v>
      </c>
      <c r="X639" s="41">
        <f t="shared" si="88"/>
        <v>0</v>
      </c>
      <c r="Y639" s="41"/>
      <c r="Z639" s="41"/>
      <c r="AA639" s="25">
        <f t="shared" si="89"/>
        <v>0</v>
      </c>
      <c r="AB639" s="45"/>
      <c r="AC639" s="45"/>
      <c r="AD639" s="47"/>
    </row>
    <row r="640" s="2" customFormat="1" spans="1:30">
      <c r="A640" s="8">
        <f t="shared" si="81"/>
        <v>639</v>
      </c>
      <c r="B640" s="12"/>
      <c r="C640" s="10"/>
      <c r="D640" s="10"/>
      <c r="E640" s="14"/>
      <c r="F640" s="10" t="e">
        <f>VLOOKUP(E640,[1]零件成本9.1!$B$2:$D$11324,3,0)</f>
        <v>#N/A</v>
      </c>
      <c r="G640" s="15"/>
      <c r="H640" s="16"/>
      <c r="I640" s="11"/>
      <c r="J640" s="11" t="str">
        <f t="shared" si="82"/>
        <v/>
      </c>
      <c r="K640" s="29"/>
      <c r="L640" s="14"/>
      <c r="M640" s="25">
        <f t="shared" si="83"/>
        <v>0</v>
      </c>
      <c r="N640" s="26"/>
      <c r="O640" s="27"/>
      <c r="P640" s="28"/>
      <c r="Q640" s="35">
        <f t="shared" si="84"/>
        <v>0</v>
      </c>
      <c r="R640" s="36"/>
      <c r="S640" s="37" t="str">
        <f t="shared" si="85"/>
        <v/>
      </c>
      <c r="T640" s="38" t="str">
        <f t="shared" si="86"/>
        <v/>
      </c>
      <c r="U640" s="42"/>
      <c r="V640" s="40"/>
      <c r="W640" s="41">
        <f t="shared" si="87"/>
        <v>0</v>
      </c>
      <c r="X640" s="41">
        <f t="shared" si="88"/>
        <v>0</v>
      </c>
      <c r="Y640" s="41"/>
      <c r="Z640" s="41"/>
      <c r="AA640" s="25">
        <f t="shared" si="89"/>
        <v>0</v>
      </c>
      <c r="AB640" s="45"/>
      <c r="AC640" s="45"/>
      <c r="AD640" s="47"/>
    </row>
    <row r="641" s="2" customFormat="1" spans="1:30">
      <c r="A641" s="8">
        <f t="shared" si="81"/>
        <v>640</v>
      </c>
      <c r="B641" s="12"/>
      <c r="C641" s="10"/>
      <c r="D641" s="10"/>
      <c r="E641" s="14"/>
      <c r="F641" s="10" t="e">
        <f>VLOOKUP(E641,[1]零件成本9.1!$B$2:$D$11324,3,0)</f>
        <v>#N/A</v>
      </c>
      <c r="G641" s="15"/>
      <c r="H641" s="16"/>
      <c r="I641" s="11"/>
      <c r="J641" s="11" t="str">
        <f t="shared" si="82"/>
        <v/>
      </c>
      <c r="K641" s="29"/>
      <c r="L641" s="14"/>
      <c r="M641" s="25">
        <f t="shared" si="83"/>
        <v>0</v>
      </c>
      <c r="N641" s="26"/>
      <c r="O641" s="27"/>
      <c r="P641" s="28"/>
      <c r="Q641" s="35">
        <f t="shared" si="84"/>
        <v>0</v>
      </c>
      <c r="R641" s="36"/>
      <c r="S641" s="37" t="str">
        <f t="shared" si="85"/>
        <v/>
      </c>
      <c r="T641" s="38" t="str">
        <f t="shared" si="86"/>
        <v/>
      </c>
      <c r="U641" s="42"/>
      <c r="V641" s="40"/>
      <c r="W641" s="41">
        <f t="shared" si="87"/>
        <v>0</v>
      </c>
      <c r="X641" s="41">
        <f t="shared" si="88"/>
        <v>0</v>
      </c>
      <c r="Y641" s="41"/>
      <c r="Z641" s="41"/>
      <c r="AA641" s="25">
        <f t="shared" si="89"/>
        <v>0</v>
      </c>
      <c r="AB641" s="45"/>
      <c r="AC641" s="45"/>
      <c r="AD641" s="47"/>
    </row>
    <row r="642" s="2" customFormat="1" spans="1:30">
      <c r="A642" s="8">
        <f t="shared" ref="A642:A705" si="90">ROW()-1</f>
        <v>641</v>
      </c>
      <c r="B642" s="12"/>
      <c r="C642" s="10"/>
      <c r="D642" s="10"/>
      <c r="E642" s="14"/>
      <c r="F642" s="10" t="e">
        <f>VLOOKUP(E642,[1]零件成本9.1!$B$2:$D$11324,3,0)</f>
        <v>#N/A</v>
      </c>
      <c r="G642" s="15"/>
      <c r="H642" s="16"/>
      <c r="I642" s="11"/>
      <c r="J642" s="11" t="str">
        <f t="shared" ref="J642:J705" si="91">B642&amp;E642</f>
        <v/>
      </c>
      <c r="K642" s="29"/>
      <c r="L642" s="14"/>
      <c r="M642" s="25">
        <f t="shared" ref="M642:M705" si="92">K642+L642</f>
        <v>0</v>
      </c>
      <c r="N642" s="26"/>
      <c r="O642" s="27"/>
      <c r="P642" s="28"/>
      <c r="Q642" s="35">
        <f t="shared" ref="Q642:Q705" si="93">M642</f>
        <v>0</v>
      </c>
      <c r="R642" s="36"/>
      <c r="S642" s="37" t="str">
        <f t="shared" ref="S642:S705" si="94">IF(Q642&gt;R642,Q642-R642,"")</f>
        <v/>
      </c>
      <c r="T642" s="38" t="str">
        <f t="shared" ref="T642:T705" si="95">IF(Q642&lt;R642,Q642-R642,"")</f>
        <v/>
      </c>
      <c r="U642" s="42"/>
      <c r="V642" s="40"/>
      <c r="W642" s="41">
        <f t="shared" ref="W642:W705" si="96">Q642*V642</f>
        <v>0</v>
      </c>
      <c r="X642" s="41">
        <f t="shared" ref="X642:X705" si="97">R642*V642</f>
        <v>0</v>
      </c>
      <c r="Y642" s="41"/>
      <c r="Z642" s="41"/>
      <c r="AA642" s="25">
        <f t="shared" ref="AA642:AA705" si="98">W642-X642</f>
        <v>0</v>
      </c>
      <c r="AB642" s="45"/>
      <c r="AC642" s="45"/>
      <c r="AD642" s="47"/>
    </row>
    <row r="643" s="2" customFormat="1" spans="1:30">
      <c r="A643" s="8">
        <f t="shared" si="90"/>
        <v>642</v>
      </c>
      <c r="B643" s="12"/>
      <c r="C643" s="10"/>
      <c r="D643" s="10"/>
      <c r="E643" s="14"/>
      <c r="F643" s="10" t="e">
        <f>VLOOKUP(E643,[1]零件成本9.1!$B$2:$D$11324,3,0)</f>
        <v>#N/A</v>
      </c>
      <c r="G643" s="15"/>
      <c r="H643" s="16"/>
      <c r="I643" s="11"/>
      <c r="J643" s="11" t="str">
        <f t="shared" si="91"/>
        <v/>
      </c>
      <c r="K643" s="29"/>
      <c r="L643" s="14"/>
      <c r="M643" s="25">
        <f t="shared" si="92"/>
        <v>0</v>
      </c>
      <c r="N643" s="26"/>
      <c r="O643" s="27"/>
      <c r="P643" s="28"/>
      <c r="Q643" s="35">
        <f t="shared" si="93"/>
        <v>0</v>
      </c>
      <c r="R643" s="36"/>
      <c r="S643" s="37" t="str">
        <f t="shared" si="94"/>
        <v/>
      </c>
      <c r="T643" s="38" t="str">
        <f t="shared" si="95"/>
        <v/>
      </c>
      <c r="U643" s="42"/>
      <c r="V643" s="40"/>
      <c r="W643" s="41">
        <f t="shared" si="96"/>
        <v>0</v>
      </c>
      <c r="X643" s="41">
        <f t="shared" si="97"/>
        <v>0</v>
      </c>
      <c r="Y643" s="41"/>
      <c r="Z643" s="41"/>
      <c r="AA643" s="25">
        <f t="shared" si="98"/>
        <v>0</v>
      </c>
      <c r="AB643" s="45"/>
      <c r="AC643" s="45"/>
      <c r="AD643" s="47"/>
    </row>
    <row r="644" s="2" customFormat="1" spans="1:30">
      <c r="A644" s="8">
        <f t="shared" si="90"/>
        <v>643</v>
      </c>
      <c r="B644" s="12"/>
      <c r="C644" s="10"/>
      <c r="D644" s="10"/>
      <c r="E644" s="14"/>
      <c r="F644" s="10" t="e">
        <f>VLOOKUP(E644,[1]零件成本9.1!$B$2:$D$11324,3,0)</f>
        <v>#N/A</v>
      </c>
      <c r="G644" s="15"/>
      <c r="H644" s="16"/>
      <c r="I644" s="11"/>
      <c r="J644" s="11" t="str">
        <f t="shared" si="91"/>
        <v/>
      </c>
      <c r="K644" s="29"/>
      <c r="L644" s="14"/>
      <c r="M644" s="25">
        <f t="shared" si="92"/>
        <v>0</v>
      </c>
      <c r="N644" s="26"/>
      <c r="O644" s="27"/>
      <c r="P644" s="28"/>
      <c r="Q644" s="35">
        <f t="shared" si="93"/>
        <v>0</v>
      </c>
      <c r="R644" s="36"/>
      <c r="S644" s="37" t="str">
        <f t="shared" si="94"/>
        <v/>
      </c>
      <c r="T644" s="38" t="str">
        <f t="shared" si="95"/>
        <v/>
      </c>
      <c r="U644" s="42"/>
      <c r="V644" s="40"/>
      <c r="W644" s="41">
        <f t="shared" si="96"/>
        <v>0</v>
      </c>
      <c r="X644" s="41">
        <f t="shared" si="97"/>
        <v>0</v>
      </c>
      <c r="Y644" s="41"/>
      <c r="Z644" s="41"/>
      <c r="AA644" s="25">
        <f t="shared" si="98"/>
        <v>0</v>
      </c>
      <c r="AB644" s="45"/>
      <c r="AC644" s="45"/>
      <c r="AD644" s="47"/>
    </row>
    <row r="645" s="2" customFormat="1" spans="1:30">
      <c r="A645" s="8">
        <f t="shared" si="90"/>
        <v>644</v>
      </c>
      <c r="B645" s="12"/>
      <c r="C645" s="10"/>
      <c r="D645" s="10"/>
      <c r="E645" s="14"/>
      <c r="F645" s="10" t="e">
        <f>VLOOKUP(E645,[1]零件成本9.1!$B$2:$D$11324,3,0)</f>
        <v>#N/A</v>
      </c>
      <c r="G645" s="15"/>
      <c r="H645" s="16"/>
      <c r="I645" s="11"/>
      <c r="J645" s="11" t="str">
        <f t="shared" si="91"/>
        <v/>
      </c>
      <c r="K645" s="29"/>
      <c r="L645" s="14"/>
      <c r="M645" s="25">
        <f t="shared" si="92"/>
        <v>0</v>
      </c>
      <c r="N645" s="26"/>
      <c r="O645" s="27"/>
      <c r="P645" s="28"/>
      <c r="Q645" s="35">
        <f t="shared" si="93"/>
        <v>0</v>
      </c>
      <c r="R645" s="36"/>
      <c r="S645" s="37" t="str">
        <f t="shared" si="94"/>
        <v/>
      </c>
      <c r="T645" s="38" t="str">
        <f t="shared" si="95"/>
        <v/>
      </c>
      <c r="U645" s="42"/>
      <c r="V645" s="40"/>
      <c r="W645" s="41">
        <f t="shared" si="96"/>
        <v>0</v>
      </c>
      <c r="X645" s="41">
        <f t="shared" si="97"/>
        <v>0</v>
      </c>
      <c r="Y645" s="41"/>
      <c r="Z645" s="41"/>
      <c r="AA645" s="25">
        <f t="shared" si="98"/>
        <v>0</v>
      </c>
      <c r="AB645" s="45"/>
      <c r="AC645" s="45"/>
      <c r="AD645" s="47"/>
    </row>
    <row r="646" s="2" customFormat="1" spans="1:30">
      <c r="A646" s="8">
        <f t="shared" si="90"/>
        <v>645</v>
      </c>
      <c r="B646" s="12"/>
      <c r="C646" s="10"/>
      <c r="D646" s="10"/>
      <c r="E646" s="14"/>
      <c r="F646" s="10" t="e">
        <f>VLOOKUP(E646,[1]零件成本9.1!$B$2:$D$11324,3,0)</f>
        <v>#N/A</v>
      </c>
      <c r="G646" s="15"/>
      <c r="H646" s="16"/>
      <c r="I646" s="11"/>
      <c r="J646" s="11" t="str">
        <f t="shared" si="91"/>
        <v/>
      </c>
      <c r="K646" s="29"/>
      <c r="L646" s="14"/>
      <c r="M646" s="25">
        <f t="shared" si="92"/>
        <v>0</v>
      </c>
      <c r="N646" s="26"/>
      <c r="O646" s="27"/>
      <c r="P646" s="28"/>
      <c r="Q646" s="35">
        <f t="shared" si="93"/>
        <v>0</v>
      </c>
      <c r="R646" s="36"/>
      <c r="S646" s="37" t="str">
        <f t="shared" si="94"/>
        <v/>
      </c>
      <c r="T646" s="38" t="str">
        <f t="shared" si="95"/>
        <v/>
      </c>
      <c r="U646" s="42"/>
      <c r="V646" s="40"/>
      <c r="W646" s="41">
        <f t="shared" si="96"/>
        <v>0</v>
      </c>
      <c r="X646" s="41">
        <f t="shared" si="97"/>
        <v>0</v>
      </c>
      <c r="Y646" s="41"/>
      <c r="Z646" s="41"/>
      <c r="AA646" s="25">
        <f t="shared" si="98"/>
        <v>0</v>
      </c>
      <c r="AB646" s="45"/>
      <c r="AC646" s="45"/>
      <c r="AD646" s="47"/>
    </row>
    <row r="647" s="2" customFormat="1" spans="1:30">
      <c r="A647" s="8">
        <f t="shared" si="90"/>
        <v>646</v>
      </c>
      <c r="B647" s="12"/>
      <c r="C647" s="10"/>
      <c r="D647" s="10"/>
      <c r="E647" s="14"/>
      <c r="F647" s="10" t="e">
        <f>VLOOKUP(E647,[1]零件成本9.1!$B$2:$D$11324,3,0)</f>
        <v>#N/A</v>
      </c>
      <c r="G647" s="15"/>
      <c r="H647" s="16"/>
      <c r="I647" s="11"/>
      <c r="J647" s="11" t="str">
        <f t="shared" si="91"/>
        <v/>
      </c>
      <c r="K647" s="29"/>
      <c r="L647" s="14"/>
      <c r="M647" s="25">
        <f t="shared" si="92"/>
        <v>0</v>
      </c>
      <c r="N647" s="26"/>
      <c r="O647" s="27"/>
      <c r="P647" s="28"/>
      <c r="Q647" s="35">
        <f t="shared" si="93"/>
        <v>0</v>
      </c>
      <c r="R647" s="36"/>
      <c r="S647" s="37" t="str">
        <f t="shared" si="94"/>
        <v/>
      </c>
      <c r="T647" s="38" t="str">
        <f t="shared" si="95"/>
        <v/>
      </c>
      <c r="U647" s="42"/>
      <c r="V647" s="40"/>
      <c r="W647" s="41">
        <f t="shared" si="96"/>
        <v>0</v>
      </c>
      <c r="X647" s="41">
        <f t="shared" si="97"/>
        <v>0</v>
      </c>
      <c r="Y647" s="41"/>
      <c r="Z647" s="41"/>
      <c r="AA647" s="25">
        <f t="shared" si="98"/>
        <v>0</v>
      </c>
      <c r="AB647" s="45"/>
      <c r="AC647" s="45"/>
      <c r="AD647" s="47"/>
    </row>
    <row r="648" s="2" customFormat="1" spans="1:30">
      <c r="A648" s="8">
        <f t="shared" si="90"/>
        <v>647</v>
      </c>
      <c r="B648" s="12"/>
      <c r="C648" s="10"/>
      <c r="D648" s="10"/>
      <c r="E648" s="14"/>
      <c r="F648" s="10" t="e">
        <f>VLOOKUP(E648,[1]零件成本9.1!$B$2:$D$11324,3,0)</f>
        <v>#N/A</v>
      </c>
      <c r="G648" s="15"/>
      <c r="H648" s="16"/>
      <c r="I648" s="11"/>
      <c r="J648" s="11" t="str">
        <f t="shared" si="91"/>
        <v/>
      </c>
      <c r="K648" s="29"/>
      <c r="L648" s="14"/>
      <c r="M648" s="25">
        <f t="shared" si="92"/>
        <v>0</v>
      </c>
      <c r="N648" s="26"/>
      <c r="O648" s="27"/>
      <c r="P648" s="28"/>
      <c r="Q648" s="35">
        <f t="shared" si="93"/>
        <v>0</v>
      </c>
      <c r="R648" s="36"/>
      <c r="S648" s="37" t="str">
        <f t="shared" si="94"/>
        <v/>
      </c>
      <c r="T648" s="38" t="str">
        <f t="shared" si="95"/>
        <v/>
      </c>
      <c r="U648" s="42"/>
      <c r="V648" s="40"/>
      <c r="W648" s="41">
        <f t="shared" si="96"/>
        <v>0</v>
      </c>
      <c r="X648" s="41">
        <f t="shared" si="97"/>
        <v>0</v>
      </c>
      <c r="Y648" s="41"/>
      <c r="Z648" s="41"/>
      <c r="AA648" s="25">
        <f t="shared" si="98"/>
        <v>0</v>
      </c>
      <c r="AB648" s="45"/>
      <c r="AC648" s="45"/>
      <c r="AD648" s="47"/>
    </row>
    <row r="649" s="2" customFormat="1" spans="1:30">
      <c r="A649" s="8">
        <f t="shared" si="90"/>
        <v>648</v>
      </c>
      <c r="B649" s="12"/>
      <c r="C649" s="10"/>
      <c r="D649" s="10"/>
      <c r="E649" s="14"/>
      <c r="F649" s="10" t="e">
        <f>VLOOKUP(E649,[1]零件成本9.1!$B$2:$D$11324,3,0)</f>
        <v>#N/A</v>
      </c>
      <c r="G649" s="15"/>
      <c r="H649" s="16"/>
      <c r="I649" s="11"/>
      <c r="J649" s="11" t="str">
        <f t="shared" si="91"/>
        <v/>
      </c>
      <c r="K649" s="29"/>
      <c r="L649" s="14"/>
      <c r="M649" s="25">
        <f t="shared" si="92"/>
        <v>0</v>
      </c>
      <c r="N649" s="26"/>
      <c r="O649" s="27"/>
      <c r="P649" s="28"/>
      <c r="Q649" s="35">
        <f t="shared" si="93"/>
        <v>0</v>
      </c>
      <c r="R649" s="36"/>
      <c r="S649" s="37" t="str">
        <f t="shared" si="94"/>
        <v/>
      </c>
      <c r="T649" s="38" t="str">
        <f t="shared" si="95"/>
        <v/>
      </c>
      <c r="U649" s="42"/>
      <c r="V649" s="40"/>
      <c r="W649" s="41">
        <f t="shared" si="96"/>
        <v>0</v>
      </c>
      <c r="X649" s="41">
        <f t="shared" si="97"/>
        <v>0</v>
      </c>
      <c r="Y649" s="41"/>
      <c r="Z649" s="41"/>
      <c r="AA649" s="25">
        <f t="shared" si="98"/>
        <v>0</v>
      </c>
      <c r="AB649" s="45"/>
      <c r="AC649" s="45"/>
      <c r="AD649" s="47"/>
    </row>
    <row r="650" s="2" customFormat="1" spans="1:30">
      <c r="A650" s="8">
        <f t="shared" si="90"/>
        <v>649</v>
      </c>
      <c r="B650" s="12"/>
      <c r="C650" s="10"/>
      <c r="D650" s="10"/>
      <c r="E650" s="14"/>
      <c r="F650" s="10" t="e">
        <f>VLOOKUP(E650,[1]零件成本9.1!$B$2:$D$11324,3,0)</f>
        <v>#N/A</v>
      </c>
      <c r="G650" s="15"/>
      <c r="H650" s="16"/>
      <c r="I650" s="11"/>
      <c r="J650" s="11" t="str">
        <f t="shared" si="91"/>
        <v/>
      </c>
      <c r="K650" s="29"/>
      <c r="L650" s="14"/>
      <c r="M650" s="25">
        <f t="shared" si="92"/>
        <v>0</v>
      </c>
      <c r="N650" s="26"/>
      <c r="O650" s="27"/>
      <c r="P650" s="28"/>
      <c r="Q650" s="35">
        <f t="shared" si="93"/>
        <v>0</v>
      </c>
      <c r="R650" s="36"/>
      <c r="S650" s="37" t="str">
        <f t="shared" si="94"/>
        <v/>
      </c>
      <c r="T650" s="38" t="str">
        <f t="shared" si="95"/>
        <v/>
      </c>
      <c r="U650" s="42"/>
      <c r="V650" s="40"/>
      <c r="W650" s="41">
        <f t="shared" si="96"/>
        <v>0</v>
      </c>
      <c r="X650" s="41">
        <f t="shared" si="97"/>
        <v>0</v>
      </c>
      <c r="Y650" s="41"/>
      <c r="Z650" s="41"/>
      <c r="AA650" s="25">
        <f t="shared" si="98"/>
        <v>0</v>
      </c>
      <c r="AB650" s="45"/>
      <c r="AC650" s="45"/>
      <c r="AD650" s="47"/>
    </row>
    <row r="651" s="2" customFormat="1" spans="1:30">
      <c r="A651" s="8">
        <f t="shared" si="90"/>
        <v>650</v>
      </c>
      <c r="B651" s="12"/>
      <c r="C651" s="10"/>
      <c r="D651" s="10"/>
      <c r="E651" s="14"/>
      <c r="F651" s="10" t="e">
        <f>VLOOKUP(E651,[1]零件成本9.1!$B$2:$D$11324,3,0)</f>
        <v>#N/A</v>
      </c>
      <c r="G651" s="15"/>
      <c r="H651" s="16"/>
      <c r="I651" s="11"/>
      <c r="J651" s="11" t="str">
        <f t="shared" si="91"/>
        <v/>
      </c>
      <c r="K651" s="29"/>
      <c r="L651" s="14"/>
      <c r="M651" s="25">
        <f t="shared" si="92"/>
        <v>0</v>
      </c>
      <c r="N651" s="26"/>
      <c r="O651" s="27"/>
      <c r="P651" s="28"/>
      <c r="Q651" s="35">
        <f t="shared" si="93"/>
        <v>0</v>
      </c>
      <c r="R651" s="36"/>
      <c r="S651" s="37" t="str">
        <f t="shared" si="94"/>
        <v/>
      </c>
      <c r="T651" s="38" t="str">
        <f t="shared" si="95"/>
        <v/>
      </c>
      <c r="U651" s="42"/>
      <c r="V651" s="40"/>
      <c r="W651" s="41">
        <f t="shared" si="96"/>
        <v>0</v>
      </c>
      <c r="X651" s="41">
        <f t="shared" si="97"/>
        <v>0</v>
      </c>
      <c r="Y651" s="41"/>
      <c r="Z651" s="41"/>
      <c r="AA651" s="25">
        <f t="shared" si="98"/>
        <v>0</v>
      </c>
      <c r="AB651" s="45"/>
      <c r="AC651" s="45"/>
      <c r="AD651" s="47"/>
    </row>
    <row r="652" s="2" customFormat="1" spans="1:30">
      <c r="A652" s="8">
        <f t="shared" si="90"/>
        <v>651</v>
      </c>
      <c r="B652" s="12"/>
      <c r="C652" s="10"/>
      <c r="D652" s="10"/>
      <c r="E652" s="14"/>
      <c r="F652" s="10" t="e">
        <f>VLOOKUP(E652,[1]零件成本9.1!$B$2:$D$11324,3,0)</f>
        <v>#N/A</v>
      </c>
      <c r="G652" s="15"/>
      <c r="H652" s="16"/>
      <c r="I652" s="11"/>
      <c r="J652" s="11" t="str">
        <f t="shared" si="91"/>
        <v/>
      </c>
      <c r="K652" s="29"/>
      <c r="L652" s="14"/>
      <c r="M652" s="25">
        <f t="shared" si="92"/>
        <v>0</v>
      </c>
      <c r="N652" s="26"/>
      <c r="O652" s="27"/>
      <c r="P652" s="28"/>
      <c r="Q652" s="35">
        <f t="shared" si="93"/>
        <v>0</v>
      </c>
      <c r="R652" s="36"/>
      <c r="S652" s="37" t="str">
        <f t="shared" si="94"/>
        <v/>
      </c>
      <c r="T652" s="38" t="str">
        <f t="shared" si="95"/>
        <v/>
      </c>
      <c r="U652" s="42"/>
      <c r="V652" s="40"/>
      <c r="W652" s="41">
        <f t="shared" si="96"/>
        <v>0</v>
      </c>
      <c r="X652" s="41">
        <f t="shared" si="97"/>
        <v>0</v>
      </c>
      <c r="Y652" s="41"/>
      <c r="Z652" s="41"/>
      <c r="AA652" s="25">
        <f t="shared" si="98"/>
        <v>0</v>
      </c>
      <c r="AB652" s="45"/>
      <c r="AC652" s="45"/>
      <c r="AD652" s="47"/>
    </row>
    <row r="653" s="2" customFormat="1" spans="1:30">
      <c r="A653" s="8">
        <f t="shared" si="90"/>
        <v>652</v>
      </c>
      <c r="B653" s="12"/>
      <c r="C653" s="10"/>
      <c r="D653" s="10"/>
      <c r="E653" s="14"/>
      <c r="F653" s="10" t="e">
        <f>VLOOKUP(E653,[1]零件成本9.1!$B$2:$D$11324,3,0)</f>
        <v>#N/A</v>
      </c>
      <c r="G653" s="15"/>
      <c r="H653" s="16"/>
      <c r="I653" s="11"/>
      <c r="J653" s="11" t="str">
        <f t="shared" si="91"/>
        <v/>
      </c>
      <c r="K653" s="29"/>
      <c r="L653" s="14"/>
      <c r="M653" s="25">
        <f t="shared" si="92"/>
        <v>0</v>
      </c>
      <c r="N653" s="26"/>
      <c r="O653" s="27"/>
      <c r="P653" s="28"/>
      <c r="Q653" s="35">
        <f t="shared" si="93"/>
        <v>0</v>
      </c>
      <c r="R653" s="36"/>
      <c r="S653" s="37" t="str">
        <f t="shared" si="94"/>
        <v/>
      </c>
      <c r="T653" s="38" t="str">
        <f t="shared" si="95"/>
        <v/>
      </c>
      <c r="U653" s="42"/>
      <c r="V653" s="40"/>
      <c r="W653" s="41">
        <f t="shared" si="96"/>
        <v>0</v>
      </c>
      <c r="X653" s="41">
        <f t="shared" si="97"/>
        <v>0</v>
      </c>
      <c r="Y653" s="41"/>
      <c r="Z653" s="41"/>
      <c r="AA653" s="25">
        <f t="shared" si="98"/>
        <v>0</v>
      </c>
      <c r="AB653" s="45"/>
      <c r="AC653" s="45"/>
      <c r="AD653" s="47"/>
    </row>
    <row r="654" s="2" customFormat="1" spans="1:30">
      <c r="A654" s="8">
        <f t="shared" si="90"/>
        <v>653</v>
      </c>
      <c r="B654" s="12"/>
      <c r="C654" s="10"/>
      <c r="D654" s="10"/>
      <c r="E654" s="14"/>
      <c r="F654" s="10" t="e">
        <f>VLOOKUP(E654,[1]零件成本9.1!$B$2:$D$11324,3,0)</f>
        <v>#N/A</v>
      </c>
      <c r="G654" s="15"/>
      <c r="H654" s="16"/>
      <c r="I654" s="11"/>
      <c r="J654" s="11" t="str">
        <f t="shared" si="91"/>
        <v/>
      </c>
      <c r="K654" s="29"/>
      <c r="L654" s="14"/>
      <c r="M654" s="25">
        <f t="shared" si="92"/>
        <v>0</v>
      </c>
      <c r="N654" s="26"/>
      <c r="O654" s="27"/>
      <c r="P654" s="28"/>
      <c r="Q654" s="35">
        <f t="shared" si="93"/>
        <v>0</v>
      </c>
      <c r="R654" s="36"/>
      <c r="S654" s="37" t="str">
        <f t="shared" si="94"/>
        <v/>
      </c>
      <c r="T654" s="38" t="str">
        <f t="shared" si="95"/>
        <v/>
      </c>
      <c r="U654" s="42"/>
      <c r="V654" s="40"/>
      <c r="W654" s="41">
        <f t="shared" si="96"/>
        <v>0</v>
      </c>
      <c r="X654" s="41">
        <f t="shared" si="97"/>
        <v>0</v>
      </c>
      <c r="Y654" s="41"/>
      <c r="Z654" s="41"/>
      <c r="AA654" s="25">
        <f t="shared" si="98"/>
        <v>0</v>
      </c>
      <c r="AB654" s="45"/>
      <c r="AC654" s="45"/>
      <c r="AD654" s="47"/>
    </row>
    <row r="655" s="2" customFormat="1" spans="1:30">
      <c r="A655" s="8">
        <f t="shared" si="90"/>
        <v>654</v>
      </c>
      <c r="B655" s="12"/>
      <c r="C655" s="10"/>
      <c r="D655" s="10"/>
      <c r="E655" s="14"/>
      <c r="F655" s="10" t="e">
        <f>VLOOKUP(E655,[1]零件成本9.1!$B$2:$D$11324,3,0)</f>
        <v>#N/A</v>
      </c>
      <c r="G655" s="15"/>
      <c r="H655" s="16"/>
      <c r="I655" s="11"/>
      <c r="J655" s="11" t="str">
        <f t="shared" si="91"/>
        <v/>
      </c>
      <c r="K655" s="29"/>
      <c r="L655" s="14"/>
      <c r="M655" s="25">
        <f t="shared" si="92"/>
        <v>0</v>
      </c>
      <c r="N655" s="26"/>
      <c r="O655" s="27"/>
      <c r="P655" s="28"/>
      <c r="Q655" s="35">
        <f t="shared" si="93"/>
        <v>0</v>
      </c>
      <c r="R655" s="36"/>
      <c r="S655" s="37" t="str">
        <f t="shared" si="94"/>
        <v/>
      </c>
      <c r="T655" s="38" t="str">
        <f t="shared" si="95"/>
        <v/>
      </c>
      <c r="U655" s="42"/>
      <c r="V655" s="40"/>
      <c r="W655" s="41">
        <f t="shared" si="96"/>
        <v>0</v>
      </c>
      <c r="X655" s="41">
        <f t="shared" si="97"/>
        <v>0</v>
      </c>
      <c r="Y655" s="41"/>
      <c r="Z655" s="41"/>
      <c r="AA655" s="25">
        <f t="shared" si="98"/>
        <v>0</v>
      </c>
      <c r="AB655" s="45"/>
      <c r="AC655" s="45"/>
      <c r="AD655" s="47"/>
    </row>
    <row r="656" s="2" customFormat="1" spans="1:30">
      <c r="A656" s="8">
        <f t="shared" si="90"/>
        <v>655</v>
      </c>
      <c r="B656" s="12"/>
      <c r="C656" s="10"/>
      <c r="D656" s="10"/>
      <c r="E656" s="14"/>
      <c r="F656" s="10" t="e">
        <f>VLOOKUP(E656,[1]零件成本9.1!$B$2:$D$11324,3,0)</f>
        <v>#N/A</v>
      </c>
      <c r="G656" s="15"/>
      <c r="H656" s="16"/>
      <c r="I656" s="11"/>
      <c r="J656" s="11" t="str">
        <f t="shared" si="91"/>
        <v/>
      </c>
      <c r="K656" s="29"/>
      <c r="L656" s="14"/>
      <c r="M656" s="25">
        <f t="shared" si="92"/>
        <v>0</v>
      </c>
      <c r="N656" s="26"/>
      <c r="O656" s="27"/>
      <c r="P656" s="28"/>
      <c r="Q656" s="35">
        <f t="shared" si="93"/>
        <v>0</v>
      </c>
      <c r="R656" s="36"/>
      <c r="S656" s="37" t="str">
        <f t="shared" si="94"/>
        <v/>
      </c>
      <c r="T656" s="38" t="str">
        <f t="shared" si="95"/>
        <v/>
      </c>
      <c r="U656" s="42"/>
      <c r="V656" s="40"/>
      <c r="W656" s="41">
        <f t="shared" si="96"/>
        <v>0</v>
      </c>
      <c r="X656" s="41">
        <f t="shared" si="97"/>
        <v>0</v>
      </c>
      <c r="Y656" s="41"/>
      <c r="Z656" s="41"/>
      <c r="AA656" s="25">
        <f t="shared" si="98"/>
        <v>0</v>
      </c>
      <c r="AB656" s="45"/>
      <c r="AC656" s="45"/>
      <c r="AD656" s="47"/>
    </row>
    <row r="657" s="2" customFormat="1" spans="1:30">
      <c r="A657" s="8">
        <f t="shared" si="90"/>
        <v>656</v>
      </c>
      <c r="B657" s="12"/>
      <c r="C657" s="10"/>
      <c r="D657" s="10"/>
      <c r="E657" s="14"/>
      <c r="F657" s="10" t="e">
        <f>VLOOKUP(E657,[1]零件成本9.1!$B$2:$D$11324,3,0)</f>
        <v>#N/A</v>
      </c>
      <c r="G657" s="15"/>
      <c r="H657" s="16"/>
      <c r="I657" s="11"/>
      <c r="J657" s="11" t="str">
        <f t="shared" si="91"/>
        <v/>
      </c>
      <c r="K657" s="29"/>
      <c r="L657" s="14"/>
      <c r="M657" s="25">
        <f t="shared" si="92"/>
        <v>0</v>
      </c>
      <c r="N657" s="26"/>
      <c r="O657" s="27"/>
      <c r="P657" s="28"/>
      <c r="Q657" s="35">
        <f t="shared" si="93"/>
        <v>0</v>
      </c>
      <c r="R657" s="36"/>
      <c r="S657" s="37" t="str">
        <f t="shared" si="94"/>
        <v/>
      </c>
      <c r="T657" s="38" t="str">
        <f t="shared" si="95"/>
        <v/>
      </c>
      <c r="U657" s="42"/>
      <c r="V657" s="40"/>
      <c r="W657" s="41">
        <f t="shared" si="96"/>
        <v>0</v>
      </c>
      <c r="X657" s="41">
        <f t="shared" si="97"/>
        <v>0</v>
      </c>
      <c r="Y657" s="41"/>
      <c r="Z657" s="41"/>
      <c r="AA657" s="25">
        <f t="shared" si="98"/>
        <v>0</v>
      </c>
      <c r="AB657" s="45"/>
      <c r="AC657" s="45"/>
      <c r="AD657" s="47"/>
    </row>
    <row r="658" s="2" customFormat="1" spans="1:30">
      <c r="A658" s="8">
        <f t="shared" si="90"/>
        <v>657</v>
      </c>
      <c r="B658" s="12"/>
      <c r="C658" s="10"/>
      <c r="D658" s="10"/>
      <c r="E658" s="14"/>
      <c r="F658" s="10" t="e">
        <f>VLOOKUP(E658,[1]零件成本9.1!$B$2:$D$11324,3,0)</f>
        <v>#N/A</v>
      </c>
      <c r="G658" s="15"/>
      <c r="H658" s="16"/>
      <c r="I658" s="11"/>
      <c r="J658" s="11" t="str">
        <f t="shared" si="91"/>
        <v/>
      </c>
      <c r="K658" s="29"/>
      <c r="L658" s="14"/>
      <c r="M658" s="25">
        <f t="shared" si="92"/>
        <v>0</v>
      </c>
      <c r="N658" s="26"/>
      <c r="O658" s="27"/>
      <c r="P658" s="28"/>
      <c r="Q658" s="35">
        <f t="shared" si="93"/>
        <v>0</v>
      </c>
      <c r="R658" s="36"/>
      <c r="S658" s="37" t="str">
        <f t="shared" si="94"/>
        <v/>
      </c>
      <c r="T658" s="38" t="str">
        <f t="shared" si="95"/>
        <v/>
      </c>
      <c r="U658" s="42"/>
      <c r="V658" s="40"/>
      <c r="W658" s="41">
        <f t="shared" si="96"/>
        <v>0</v>
      </c>
      <c r="X658" s="41">
        <f t="shared" si="97"/>
        <v>0</v>
      </c>
      <c r="Y658" s="41"/>
      <c r="Z658" s="41"/>
      <c r="AA658" s="25">
        <f t="shared" si="98"/>
        <v>0</v>
      </c>
      <c r="AB658" s="45"/>
      <c r="AC658" s="45"/>
      <c r="AD658" s="47"/>
    </row>
    <row r="659" s="2" customFormat="1" spans="1:30">
      <c r="A659" s="8">
        <f t="shared" si="90"/>
        <v>658</v>
      </c>
      <c r="B659" s="12"/>
      <c r="C659" s="10"/>
      <c r="D659" s="10"/>
      <c r="E659" s="14"/>
      <c r="F659" s="10" t="e">
        <f>VLOOKUP(E659,[1]零件成本9.1!$B$2:$D$11324,3,0)</f>
        <v>#N/A</v>
      </c>
      <c r="G659" s="15"/>
      <c r="H659" s="16"/>
      <c r="I659" s="11"/>
      <c r="J659" s="11" t="str">
        <f t="shared" si="91"/>
        <v/>
      </c>
      <c r="K659" s="29"/>
      <c r="L659" s="14"/>
      <c r="M659" s="25">
        <f t="shared" si="92"/>
        <v>0</v>
      </c>
      <c r="N659" s="26"/>
      <c r="O659" s="27"/>
      <c r="P659" s="28"/>
      <c r="Q659" s="35">
        <f t="shared" si="93"/>
        <v>0</v>
      </c>
      <c r="R659" s="36"/>
      <c r="S659" s="37" t="str">
        <f t="shared" si="94"/>
        <v/>
      </c>
      <c r="T659" s="38" t="str">
        <f t="shared" si="95"/>
        <v/>
      </c>
      <c r="U659" s="42"/>
      <c r="V659" s="40"/>
      <c r="W659" s="41">
        <f t="shared" si="96"/>
        <v>0</v>
      </c>
      <c r="X659" s="41">
        <f t="shared" si="97"/>
        <v>0</v>
      </c>
      <c r="Y659" s="41"/>
      <c r="Z659" s="41"/>
      <c r="AA659" s="25">
        <f t="shared" si="98"/>
        <v>0</v>
      </c>
      <c r="AB659" s="45"/>
      <c r="AC659" s="45"/>
      <c r="AD659" s="47"/>
    </row>
    <row r="660" s="2" customFormat="1" spans="1:30">
      <c r="A660" s="8">
        <f t="shared" si="90"/>
        <v>659</v>
      </c>
      <c r="B660" s="12"/>
      <c r="C660" s="10"/>
      <c r="D660" s="10"/>
      <c r="E660" s="14"/>
      <c r="F660" s="10" t="e">
        <f>VLOOKUP(E660,[1]零件成本9.1!$B$2:$D$11324,3,0)</f>
        <v>#N/A</v>
      </c>
      <c r="G660" s="15"/>
      <c r="H660" s="16"/>
      <c r="I660" s="11"/>
      <c r="J660" s="11" t="str">
        <f t="shared" si="91"/>
        <v/>
      </c>
      <c r="K660" s="29"/>
      <c r="L660" s="14"/>
      <c r="M660" s="25">
        <f t="shared" si="92"/>
        <v>0</v>
      </c>
      <c r="N660" s="26"/>
      <c r="O660" s="27"/>
      <c r="P660" s="28"/>
      <c r="Q660" s="35">
        <f t="shared" si="93"/>
        <v>0</v>
      </c>
      <c r="R660" s="36"/>
      <c r="S660" s="37" t="str">
        <f t="shared" si="94"/>
        <v/>
      </c>
      <c r="T660" s="38" t="str">
        <f t="shared" si="95"/>
        <v/>
      </c>
      <c r="U660" s="42"/>
      <c r="V660" s="40"/>
      <c r="W660" s="41">
        <f t="shared" si="96"/>
        <v>0</v>
      </c>
      <c r="X660" s="41">
        <f t="shared" si="97"/>
        <v>0</v>
      </c>
      <c r="Y660" s="41"/>
      <c r="Z660" s="41"/>
      <c r="AA660" s="25">
        <f t="shared" si="98"/>
        <v>0</v>
      </c>
      <c r="AB660" s="45"/>
      <c r="AC660" s="45"/>
      <c r="AD660" s="47"/>
    </row>
    <row r="661" s="2" customFormat="1" spans="1:30">
      <c r="A661" s="8">
        <f t="shared" si="90"/>
        <v>660</v>
      </c>
      <c r="B661" s="12"/>
      <c r="C661" s="10"/>
      <c r="D661" s="10"/>
      <c r="E661" s="14"/>
      <c r="F661" s="10" t="e">
        <f>VLOOKUP(E661,[1]零件成本9.1!$B$2:$D$11324,3,0)</f>
        <v>#N/A</v>
      </c>
      <c r="G661" s="15"/>
      <c r="H661" s="16"/>
      <c r="I661" s="11"/>
      <c r="J661" s="11" t="str">
        <f t="shared" si="91"/>
        <v/>
      </c>
      <c r="K661" s="29"/>
      <c r="L661" s="14"/>
      <c r="M661" s="25">
        <f t="shared" si="92"/>
        <v>0</v>
      </c>
      <c r="N661" s="26"/>
      <c r="O661" s="27"/>
      <c r="P661" s="28"/>
      <c r="Q661" s="35">
        <f t="shared" si="93"/>
        <v>0</v>
      </c>
      <c r="R661" s="36"/>
      <c r="S661" s="37" t="str">
        <f t="shared" si="94"/>
        <v/>
      </c>
      <c r="T661" s="38" t="str">
        <f t="shared" si="95"/>
        <v/>
      </c>
      <c r="U661" s="42"/>
      <c r="V661" s="40"/>
      <c r="W661" s="41">
        <f t="shared" si="96"/>
        <v>0</v>
      </c>
      <c r="X661" s="41">
        <f t="shared" si="97"/>
        <v>0</v>
      </c>
      <c r="Y661" s="41"/>
      <c r="Z661" s="41"/>
      <c r="AA661" s="25">
        <f t="shared" si="98"/>
        <v>0</v>
      </c>
      <c r="AB661" s="45"/>
      <c r="AC661" s="45"/>
      <c r="AD661" s="47"/>
    </row>
    <row r="662" s="2" customFormat="1" spans="1:30">
      <c r="A662" s="8">
        <f t="shared" si="90"/>
        <v>661</v>
      </c>
      <c r="B662" s="12"/>
      <c r="C662" s="10"/>
      <c r="D662" s="10"/>
      <c r="E662" s="14"/>
      <c r="F662" s="10" t="e">
        <f>VLOOKUP(E662,[1]零件成本9.1!$B$2:$D$11324,3,0)</f>
        <v>#N/A</v>
      </c>
      <c r="G662" s="15"/>
      <c r="H662" s="16"/>
      <c r="I662" s="11"/>
      <c r="J662" s="11" t="str">
        <f t="shared" si="91"/>
        <v/>
      </c>
      <c r="K662" s="29"/>
      <c r="L662" s="14"/>
      <c r="M662" s="25">
        <f t="shared" si="92"/>
        <v>0</v>
      </c>
      <c r="N662" s="26"/>
      <c r="O662" s="27"/>
      <c r="P662" s="28"/>
      <c r="Q662" s="35">
        <f t="shared" si="93"/>
        <v>0</v>
      </c>
      <c r="R662" s="36"/>
      <c r="S662" s="37" t="str">
        <f t="shared" si="94"/>
        <v/>
      </c>
      <c r="T662" s="38" t="str">
        <f t="shared" si="95"/>
        <v/>
      </c>
      <c r="U662" s="42"/>
      <c r="V662" s="40"/>
      <c r="W662" s="41">
        <f t="shared" si="96"/>
        <v>0</v>
      </c>
      <c r="X662" s="41">
        <f t="shared" si="97"/>
        <v>0</v>
      </c>
      <c r="Y662" s="41"/>
      <c r="Z662" s="41"/>
      <c r="AA662" s="25">
        <f t="shared" si="98"/>
        <v>0</v>
      </c>
      <c r="AB662" s="45"/>
      <c r="AC662" s="45"/>
      <c r="AD662" s="47"/>
    </row>
    <row r="663" s="2" customFormat="1" spans="1:30">
      <c r="A663" s="8">
        <f t="shared" si="90"/>
        <v>662</v>
      </c>
      <c r="B663" s="12"/>
      <c r="C663" s="10"/>
      <c r="D663" s="10"/>
      <c r="E663" s="14"/>
      <c r="F663" s="10" t="e">
        <f>VLOOKUP(E663,[1]零件成本9.1!$B$2:$D$11324,3,0)</f>
        <v>#N/A</v>
      </c>
      <c r="G663" s="15"/>
      <c r="H663" s="16"/>
      <c r="I663" s="11"/>
      <c r="J663" s="11" t="str">
        <f t="shared" si="91"/>
        <v/>
      </c>
      <c r="K663" s="29"/>
      <c r="L663" s="14"/>
      <c r="M663" s="25">
        <f t="shared" si="92"/>
        <v>0</v>
      </c>
      <c r="N663" s="26"/>
      <c r="O663" s="27"/>
      <c r="P663" s="28"/>
      <c r="Q663" s="35">
        <f t="shared" si="93"/>
        <v>0</v>
      </c>
      <c r="R663" s="36"/>
      <c r="S663" s="37" t="str">
        <f t="shared" si="94"/>
        <v/>
      </c>
      <c r="T663" s="38" t="str">
        <f t="shared" si="95"/>
        <v/>
      </c>
      <c r="U663" s="42"/>
      <c r="V663" s="40"/>
      <c r="W663" s="41">
        <f t="shared" si="96"/>
        <v>0</v>
      </c>
      <c r="X663" s="41">
        <f t="shared" si="97"/>
        <v>0</v>
      </c>
      <c r="Y663" s="41"/>
      <c r="Z663" s="41"/>
      <c r="AA663" s="25">
        <f t="shared" si="98"/>
        <v>0</v>
      </c>
      <c r="AB663" s="45"/>
      <c r="AC663" s="45"/>
      <c r="AD663" s="47"/>
    </row>
    <row r="664" s="2" customFormat="1" spans="1:30">
      <c r="A664" s="8">
        <f t="shared" si="90"/>
        <v>663</v>
      </c>
      <c r="B664" s="12"/>
      <c r="C664" s="10"/>
      <c r="D664" s="10"/>
      <c r="E664" s="14"/>
      <c r="F664" s="10" t="e">
        <f>VLOOKUP(E664,[1]零件成本9.1!$B$2:$D$11324,3,0)</f>
        <v>#N/A</v>
      </c>
      <c r="G664" s="15"/>
      <c r="H664" s="16"/>
      <c r="I664" s="11"/>
      <c r="J664" s="11" t="str">
        <f t="shared" si="91"/>
        <v/>
      </c>
      <c r="K664" s="29"/>
      <c r="L664" s="14"/>
      <c r="M664" s="25">
        <f t="shared" si="92"/>
        <v>0</v>
      </c>
      <c r="N664" s="26"/>
      <c r="O664" s="27"/>
      <c r="P664" s="28"/>
      <c r="Q664" s="35">
        <f t="shared" si="93"/>
        <v>0</v>
      </c>
      <c r="R664" s="36"/>
      <c r="S664" s="37" t="str">
        <f t="shared" si="94"/>
        <v/>
      </c>
      <c r="T664" s="38" t="str">
        <f t="shared" si="95"/>
        <v/>
      </c>
      <c r="U664" s="42"/>
      <c r="V664" s="40"/>
      <c r="W664" s="41">
        <f t="shared" si="96"/>
        <v>0</v>
      </c>
      <c r="X664" s="41">
        <f t="shared" si="97"/>
        <v>0</v>
      </c>
      <c r="Y664" s="41"/>
      <c r="Z664" s="41"/>
      <c r="AA664" s="25">
        <f t="shared" si="98"/>
        <v>0</v>
      </c>
      <c r="AB664" s="45"/>
      <c r="AC664" s="45"/>
      <c r="AD664" s="47"/>
    </row>
    <row r="665" s="2" customFormat="1" spans="1:30">
      <c r="A665" s="8">
        <f t="shared" si="90"/>
        <v>664</v>
      </c>
      <c r="B665" s="12"/>
      <c r="C665" s="10"/>
      <c r="D665" s="10"/>
      <c r="E665" s="14"/>
      <c r="F665" s="10" t="e">
        <f>VLOOKUP(E665,[1]零件成本9.1!$B$2:$D$11324,3,0)</f>
        <v>#N/A</v>
      </c>
      <c r="G665" s="15"/>
      <c r="H665" s="16"/>
      <c r="I665" s="11"/>
      <c r="J665" s="11" t="str">
        <f t="shared" si="91"/>
        <v/>
      </c>
      <c r="K665" s="29"/>
      <c r="L665" s="14"/>
      <c r="M665" s="25">
        <f t="shared" si="92"/>
        <v>0</v>
      </c>
      <c r="N665" s="26"/>
      <c r="O665" s="27"/>
      <c r="P665" s="28"/>
      <c r="Q665" s="35">
        <f t="shared" si="93"/>
        <v>0</v>
      </c>
      <c r="R665" s="36"/>
      <c r="S665" s="37" t="str">
        <f t="shared" si="94"/>
        <v/>
      </c>
      <c r="T665" s="38" t="str">
        <f t="shared" si="95"/>
        <v/>
      </c>
      <c r="U665" s="42"/>
      <c r="V665" s="40"/>
      <c r="W665" s="41">
        <f t="shared" si="96"/>
        <v>0</v>
      </c>
      <c r="X665" s="41">
        <f t="shared" si="97"/>
        <v>0</v>
      </c>
      <c r="Y665" s="41"/>
      <c r="Z665" s="41"/>
      <c r="AA665" s="25">
        <f t="shared" si="98"/>
        <v>0</v>
      </c>
      <c r="AB665" s="45"/>
      <c r="AC665" s="45"/>
      <c r="AD665" s="47"/>
    </row>
    <row r="666" s="2" customFormat="1" spans="1:30">
      <c r="A666" s="8">
        <f t="shared" si="90"/>
        <v>665</v>
      </c>
      <c r="B666" s="12"/>
      <c r="C666" s="10"/>
      <c r="D666" s="10"/>
      <c r="E666" s="14"/>
      <c r="F666" s="10" t="e">
        <f>VLOOKUP(E666,[1]零件成本9.1!$B$2:$D$11324,3,0)</f>
        <v>#N/A</v>
      </c>
      <c r="G666" s="15"/>
      <c r="H666" s="16"/>
      <c r="I666" s="11"/>
      <c r="J666" s="11" t="str">
        <f t="shared" si="91"/>
        <v/>
      </c>
      <c r="K666" s="29"/>
      <c r="L666" s="14"/>
      <c r="M666" s="25">
        <f t="shared" si="92"/>
        <v>0</v>
      </c>
      <c r="N666" s="26"/>
      <c r="O666" s="27"/>
      <c r="P666" s="28"/>
      <c r="Q666" s="35">
        <f t="shared" si="93"/>
        <v>0</v>
      </c>
      <c r="R666" s="36"/>
      <c r="S666" s="37" t="str">
        <f t="shared" si="94"/>
        <v/>
      </c>
      <c r="T666" s="38" t="str">
        <f t="shared" si="95"/>
        <v/>
      </c>
      <c r="U666" s="42"/>
      <c r="V666" s="40"/>
      <c r="W666" s="41">
        <f t="shared" si="96"/>
        <v>0</v>
      </c>
      <c r="X666" s="41">
        <f t="shared" si="97"/>
        <v>0</v>
      </c>
      <c r="Y666" s="41"/>
      <c r="Z666" s="41"/>
      <c r="AA666" s="25">
        <f t="shared" si="98"/>
        <v>0</v>
      </c>
      <c r="AB666" s="45"/>
      <c r="AC666" s="45"/>
      <c r="AD666" s="47"/>
    </row>
    <row r="667" s="2" customFormat="1" spans="1:30">
      <c r="A667" s="8">
        <f t="shared" si="90"/>
        <v>666</v>
      </c>
      <c r="B667" s="12"/>
      <c r="C667" s="10"/>
      <c r="D667" s="10"/>
      <c r="E667" s="14"/>
      <c r="F667" s="10" t="e">
        <f>VLOOKUP(E667,[1]零件成本9.1!$B$2:$D$11324,3,0)</f>
        <v>#N/A</v>
      </c>
      <c r="G667" s="15"/>
      <c r="H667" s="16"/>
      <c r="I667" s="11"/>
      <c r="J667" s="11" t="str">
        <f t="shared" si="91"/>
        <v/>
      </c>
      <c r="K667" s="29"/>
      <c r="L667" s="14"/>
      <c r="M667" s="25">
        <f t="shared" si="92"/>
        <v>0</v>
      </c>
      <c r="N667" s="26"/>
      <c r="O667" s="27"/>
      <c r="P667" s="28"/>
      <c r="Q667" s="35">
        <f t="shared" si="93"/>
        <v>0</v>
      </c>
      <c r="R667" s="36"/>
      <c r="S667" s="37" t="str">
        <f t="shared" si="94"/>
        <v/>
      </c>
      <c r="T667" s="38" t="str">
        <f t="shared" si="95"/>
        <v/>
      </c>
      <c r="U667" s="42"/>
      <c r="V667" s="40"/>
      <c r="W667" s="41">
        <f t="shared" si="96"/>
        <v>0</v>
      </c>
      <c r="X667" s="41">
        <f t="shared" si="97"/>
        <v>0</v>
      </c>
      <c r="Y667" s="41"/>
      <c r="Z667" s="41"/>
      <c r="AA667" s="25">
        <f t="shared" si="98"/>
        <v>0</v>
      </c>
      <c r="AB667" s="45"/>
      <c r="AC667" s="45"/>
      <c r="AD667" s="47"/>
    </row>
    <row r="668" s="2" customFormat="1" spans="1:30">
      <c r="A668" s="8">
        <f t="shared" si="90"/>
        <v>667</v>
      </c>
      <c r="B668" s="12"/>
      <c r="C668" s="10"/>
      <c r="D668" s="10"/>
      <c r="E668" s="14"/>
      <c r="F668" s="10" t="e">
        <f>VLOOKUP(E668,[1]零件成本9.1!$B$2:$D$11324,3,0)</f>
        <v>#N/A</v>
      </c>
      <c r="G668" s="15"/>
      <c r="H668" s="16"/>
      <c r="I668" s="11"/>
      <c r="J668" s="11" t="str">
        <f t="shared" si="91"/>
        <v/>
      </c>
      <c r="K668" s="29"/>
      <c r="L668" s="14"/>
      <c r="M668" s="25">
        <f t="shared" si="92"/>
        <v>0</v>
      </c>
      <c r="N668" s="26"/>
      <c r="O668" s="27"/>
      <c r="P668" s="28"/>
      <c r="Q668" s="35">
        <f t="shared" si="93"/>
        <v>0</v>
      </c>
      <c r="R668" s="36"/>
      <c r="S668" s="37" t="str">
        <f t="shared" si="94"/>
        <v/>
      </c>
      <c r="T668" s="38" t="str">
        <f t="shared" si="95"/>
        <v/>
      </c>
      <c r="U668" s="42"/>
      <c r="V668" s="40"/>
      <c r="W668" s="41">
        <f t="shared" si="96"/>
        <v>0</v>
      </c>
      <c r="X668" s="41">
        <f t="shared" si="97"/>
        <v>0</v>
      </c>
      <c r="Y668" s="41"/>
      <c r="Z668" s="41"/>
      <c r="AA668" s="25">
        <f t="shared" si="98"/>
        <v>0</v>
      </c>
      <c r="AB668" s="45"/>
      <c r="AC668" s="45"/>
      <c r="AD668" s="47"/>
    </row>
    <row r="669" s="2" customFormat="1" spans="1:30">
      <c r="A669" s="8">
        <f t="shared" si="90"/>
        <v>668</v>
      </c>
      <c r="B669" s="12"/>
      <c r="C669" s="10"/>
      <c r="D669" s="10"/>
      <c r="E669" s="14"/>
      <c r="F669" s="10" t="e">
        <f>VLOOKUP(E669,[1]零件成本9.1!$B$2:$D$11324,3,0)</f>
        <v>#N/A</v>
      </c>
      <c r="G669" s="15"/>
      <c r="H669" s="16"/>
      <c r="I669" s="11"/>
      <c r="J669" s="11" t="str">
        <f t="shared" si="91"/>
        <v/>
      </c>
      <c r="K669" s="29"/>
      <c r="L669" s="14"/>
      <c r="M669" s="25">
        <f t="shared" si="92"/>
        <v>0</v>
      </c>
      <c r="N669" s="26"/>
      <c r="O669" s="27"/>
      <c r="P669" s="28"/>
      <c r="Q669" s="35">
        <f t="shared" si="93"/>
        <v>0</v>
      </c>
      <c r="R669" s="36"/>
      <c r="S669" s="37" t="str">
        <f t="shared" si="94"/>
        <v/>
      </c>
      <c r="T669" s="38" t="str">
        <f t="shared" si="95"/>
        <v/>
      </c>
      <c r="U669" s="42"/>
      <c r="V669" s="40"/>
      <c r="W669" s="41">
        <f t="shared" si="96"/>
        <v>0</v>
      </c>
      <c r="X669" s="41">
        <f t="shared" si="97"/>
        <v>0</v>
      </c>
      <c r="Y669" s="41"/>
      <c r="Z669" s="41"/>
      <c r="AA669" s="25">
        <f t="shared" si="98"/>
        <v>0</v>
      </c>
      <c r="AB669" s="45"/>
      <c r="AC669" s="45"/>
      <c r="AD669" s="47"/>
    </row>
    <row r="670" s="2" customFormat="1" spans="1:30">
      <c r="A670" s="8">
        <f t="shared" si="90"/>
        <v>669</v>
      </c>
      <c r="B670" s="12"/>
      <c r="C670" s="10"/>
      <c r="D670" s="10"/>
      <c r="E670" s="14"/>
      <c r="F670" s="10" t="e">
        <f>VLOOKUP(E670,[1]零件成本9.1!$B$2:$D$11324,3,0)</f>
        <v>#N/A</v>
      </c>
      <c r="G670" s="15"/>
      <c r="H670" s="16"/>
      <c r="I670" s="11"/>
      <c r="J670" s="11" t="str">
        <f t="shared" si="91"/>
        <v/>
      </c>
      <c r="K670" s="29"/>
      <c r="L670" s="14"/>
      <c r="M670" s="25">
        <f t="shared" si="92"/>
        <v>0</v>
      </c>
      <c r="N670" s="26"/>
      <c r="O670" s="27"/>
      <c r="P670" s="28"/>
      <c r="Q670" s="35">
        <f t="shared" si="93"/>
        <v>0</v>
      </c>
      <c r="R670" s="36"/>
      <c r="S670" s="37" t="str">
        <f t="shared" si="94"/>
        <v/>
      </c>
      <c r="T670" s="38" t="str">
        <f t="shared" si="95"/>
        <v/>
      </c>
      <c r="U670" s="42"/>
      <c r="V670" s="40"/>
      <c r="W670" s="41">
        <f t="shared" si="96"/>
        <v>0</v>
      </c>
      <c r="X670" s="41">
        <f t="shared" si="97"/>
        <v>0</v>
      </c>
      <c r="Y670" s="41"/>
      <c r="Z670" s="41"/>
      <c r="AA670" s="25">
        <f t="shared" si="98"/>
        <v>0</v>
      </c>
      <c r="AB670" s="45"/>
      <c r="AC670" s="45"/>
      <c r="AD670" s="47"/>
    </row>
    <row r="671" s="2" customFormat="1" spans="1:30">
      <c r="A671" s="8">
        <f t="shared" si="90"/>
        <v>670</v>
      </c>
      <c r="B671" s="12"/>
      <c r="C671" s="10"/>
      <c r="D671" s="10"/>
      <c r="E671" s="14"/>
      <c r="F671" s="10" t="e">
        <f>VLOOKUP(E671,[1]零件成本9.1!$B$2:$D$11324,3,0)</f>
        <v>#N/A</v>
      </c>
      <c r="G671" s="15"/>
      <c r="H671" s="16"/>
      <c r="I671" s="11"/>
      <c r="J671" s="11" t="str">
        <f t="shared" si="91"/>
        <v/>
      </c>
      <c r="K671" s="29"/>
      <c r="L671" s="14"/>
      <c r="M671" s="25">
        <f t="shared" si="92"/>
        <v>0</v>
      </c>
      <c r="N671" s="26"/>
      <c r="O671" s="27"/>
      <c r="P671" s="28"/>
      <c r="Q671" s="35">
        <f t="shared" si="93"/>
        <v>0</v>
      </c>
      <c r="R671" s="36"/>
      <c r="S671" s="37" t="str">
        <f t="shared" si="94"/>
        <v/>
      </c>
      <c r="T671" s="38" t="str">
        <f t="shared" si="95"/>
        <v/>
      </c>
      <c r="U671" s="42"/>
      <c r="V671" s="40"/>
      <c r="W671" s="41">
        <f t="shared" si="96"/>
        <v>0</v>
      </c>
      <c r="X671" s="41">
        <f t="shared" si="97"/>
        <v>0</v>
      </c>
      <c r="Y671" s="41"/>
      <c r="Z671" s="41"/>
      <c r="AA671" s="25">
        <f t="shared" si="98"/>
        <v>0</v>
      </c>
      <c r="AB671" s="45"/>
      <c r="AC671" s="45"/>
      <c r="AD671" s="47"/>
    </row>
    <row r="672" s="2" customFormat="1" spans="1:30">
      <c r="A672" s="8">
        <f t="shared" si="90"/>
        <v>671</v>
      </c>
      <c r="B672" s="12"/>
      <c r="C672" s="10"/>
      <c r="D672" s="10"/>
      <c r="E672" s="14"/>
      <c r="F672" s="10" t="e">
        <f>VLOOKUP(E672,[1]零件成本9.1!$B$2:$D$11324,3,0)</f>
        <v>#N/A</v>
      </c>
      <c r="G672" s="15"/>
      <c r="H672" s="16"/>
      <c r="I672" s="11"/>
      <c r="J672" s="11" t="str">
        <f t="shared" si="91"/>
        <v/>
      </c>
      <c r="K672" s="29"/>
      <c r="L672" s="14"/>
      <c r="M672" s="25">
        <f t="shared" si="92"/>
        <v>0</v>
      </c>
      <c r="N672" s="26"/>
      <c r="O672" s="27"/>
      <c r="P672" s="28"/>
      <c r="Q672" s="35">
        <f t="shared" si="93"/>
        <v>0</v>
      </c>
      <c r="R672" s="36"/>
      <c r="S672" s="37" t="str">
        <f t="shared" si="94"/>
        <v/>
      </c>
      <c r="T672" s="38" t="str">
        <f t="shared" si="95"/>
        <v/>
      </c>
      <c r="U672" s="42"/>
      <c r="V672" s="40"/>
      <c r="W672" s="41">
        <f t="shared" si="96"/>
        <v>0</v>
      </c>
      <c r="X672" s="41">
        <f t="shared" si="97"/>
        <v>0</v>
      </c>
      <c r="Y672" s="41"/>
      <c r="Z672" s="41"/>
      <c r="AA672" s="25">
        <f t="shared" si="98"/>
        <v>0</v>
      </c>
      <c r="AB672" s="45"/>
      <c r="AC672" s="45"/>
      <c r="AD672" s="47"/>
    </row>
    <row r="673" s="2" customFormat="1" spans="1:30">
      <c r="A673" s="8">
        <f t="shared" si="90"/>
        <v>672</v>
      </c>
      <c r="B673" s="12"/>
      <c r="C673" s="10"/>
      <c r="D673" s="10"/>
      <c r="E673" s="14"/>
      <c r="F673" s="10" t="e">
        <f>VLOOKUP(E673,[1]零件成本9.1!$B$2:$D$11324,3,0)</f>
        <v>#N/A</v>
      </c>
      <c r="G673" s="15"/>
      <c r="H673" s="16"/>
      <c r="I673" s="11"/>
      <c r="J673" s="11" t="str">
        <f t="shared" si="91"/>
        <v/>
      </c>
      <c r="K673" s="29"/>
      <c r="L673" s="14"/>
      <c r="M673" s="25">
        <f t="shared" si="92"/>
        <v>0</v>
      </c>
      <c r="N673" s="26"/>
      <c r="O673" s="27"/>
      <c r="P673" s="28"/>
      <c r="Q673" s="35">
        <f t="shared" si="93"/>
        <v>0</v>
      </c>
      <c r="R673" s="36"/>
      <c r="S673" s="37" t="str">
        <f t="shared" si="94"/>
        <v/>
      </c>
      <c r="T673" s="38" t="str">
        <f t="shared" si="95"/>
        <v/>
      </c>
      <c r="U673" s="42"/>
      <c r="V673" s="40"/>
      <c r="W673" s="41">
        <f t="shared" si="96"/>
        <v>0</v>
      </c>
      <c r="X673" s="41">
        <f t="shared" si="97"/>
        <v>0</v>
      </c>
      <c r="Y673" s="41"/>
      <c r="Z673" s="41"/>
      <c r="AA673" s="25">
        <f t="shared" si="98"/>
        <v>0</v>
      </c>
      <c r="AB673" s="45"/>
      <c r="AC673" s="45"/>
      <c r="AD673" s="47"/>
    </row>
    <row r="674" s="2" customFormat="1" spans="1:30">
      <c r="A674" s="8">
        <f t="shared" si="90"/>
        <v>673</v>
      </c>
      <c r="B674" s="12"/>
      <c r="C674" s="10"/>
      <c r="D674" s="10"/>
      <c r="E674" s="14"/>
      <c r="F674" s="10" t="e">
        <f>VLOOKUP(E674,[1]零件成本9.1!$B$2:$D$11324,3,0)</f>
        <v>#N/A</v>
      </c>
      <c r="G674" s="15"/>
      <c r="H674" s="16"/>
      <c r="I674" s="11"/>
      <c r="J674" s="11" t="str">
        <f t="shared" si="91"/>
        <v/>
      </c>
      <c r="K674" s="29"/>
      <c r="L674" s="14"/>
      <c r="M674" s="25">
        <f t="shared" si="92"/>
        <v>0</v>
      </c>
      <c r="N674" s="26"/>
      <c r="O674" s="27"/>
      <c r="P674" s="28"/>
      <c r="Q674" s="35">
        <f t="shared" si="93"/>
        <v>0</v>
      </c>
      <c r="R674" s="36"/>
      <c r="S674" s="37" t="str">
        <f t="shared" si="94"/>
        <v/>
      </c>
      <c r="T674" s="38" t="str">
        <f t="shared" si="95"/>
        <v/>
      </c>
      <c r="U674" s="42"/>
      <c r="V674" s="40"/>
      <c r="W674" s="41">
        <f t="shared" si="96"/>
        <v>0</v>
      </c>
      <c r="X674" s="41">
        <f t="shared" si="97"/>
        <v>0</v>
      </c>
      <c r="Y674" s="41"/>
      <c r="Z674" s="41"/>
      <c r="AA674" s="25">
        <f t="shared" si="98"/>
        <v>0</v>
      </c>
      <c r="AB674" s="45"/>
      <c r="AC674" s="45"/>
      <c r="AD674" s="47"/>
    </row>
    <row r="675" s="2" customFormat="1" spans="1:30">
      <c r="A675" s="8">
        <f t="shared" si="90"/>
        <v>674</v>
      </c>
      <c r="B675" s="12"/>
      <c r="C675" s="10"/>
      <c r="D675" s="10"/>
      <c r="E675" s="14"/>
      <c r="F675" s="10" t="e">
        <f>VLOOKUP(E675,[1]零件成本9.1!$B$2:$D$11324,3,0)</f>
        <v>#N/A</v>
      </c>
      <c r="G675" s="15"/>
      <c r="H675" s="16"/>
      <c r="I675" s="11"/>
      <c r="J675" s="11" t="str">
        <f t="shared" si="91"/>
        <v/>
      </c>
      <c r="K675" s="29"/>
      <c r="L675" s="14"/>
      <c r="M675" s="25">
        <f t="shared" si="92"/>
        <v>0</v>
      </c>
      <c r="N675" s="26"/>
      <c r="O675" s="27"/>
      <c r="P675" s="28"/>
      <c r="Q675" s="35">
        <f t="shared" si="93"/>
        <v>0</v>
      </c>
      <c r="R675" s="36"/>
      <c r="S675" s="37" t="str">
        <f t="shared" si="94"/>
        <v/>
      </c>
      <c r="T675" s="38" t="str">
        <f t="shared" si="95"/>
        <v/>
      </c>
      <c r="U675" s="42"/>
      <c r="V675" s="40"/>
      <c r="W675" s="41">
        <f t="shared" si="96"/>
        <v>0</v>
      </c>
      <c r="X675" s="41">
        <f t="shared" si="97"/>
        <v>0</v>
      </c>
      <c r="Y675" s="41"/>
      <c r="Z675" s="41"/>
      <c r="AA675" s="25">
        <f t="shared" si="98"/>
        <v>0</v>
      </c>
      <c r="AB675" s="45"/>
      <c r="AC675" s="45"/>
      <c r="AD675" s="47"/>
    </row>
    <row r="676" s="2" customFormat="1" spans="1:30">
      <c r="A676" s="8">
        <f t="shared" si="90"/>
        <v>675</v>
      </c>
      <c r="B676" s="12"/>
      <c r="C676" s="10"/>
      <c r="D676" s="10"/>
      <c r="E676" s="14"/>
      <c r="F676" s="10" t="e">
        <f>VLOOKUP(E676,[1]零件成本9.1!$B$2:$D$11324,3,0)</f>
        <v>#N/A</v>
      </c>
      <c r="G676" s="15"/>
      <c r="H676" s="16"/>
      <c r="I676" s="11"/>
      <c r="J676" s="11" t="str">
        <f t="shared" si="91"/>
        <v/>
      </c>
      <c r="K676" s="29"/>
      <c r="L676" s="14"/>
      <c r="M676" s="25">
        <f t="shared" si="92"/>
        <v>0</v>
      </c>
      <c r="N676" s="26"/>
      <c r="O676" s="27"/>
      <c r="P676" s="28"/>
      <c r="Q676" s="35">
        <f t="shared" si="93"/>
        <v>0</v>
      </c>
      <c r="R676" s="36"/>
      <c r="S676" s="37" t="str">
        <f t="shared" si="94"/>
        <v/>
      </c>
      <c r="T676" s="38" t="str">
        <f t="shared" si="95"/>
        <v/>
      </c>
      <c r="U676" s="42"/>
      <c r="V676" s="40"/>
      <c r="W676" s="41">
        <f t="shared" si="96"/>
        <v>0</v>
      </c>
      <c r="X676" s="41">
        <f t="shared" si="97"/>
        <v>0</v>
      </c>
      <c r="Y676" s="41"/>
      <c r="Z676" s="41"/>
      <c r="AA676" s="25">
        <f t="shared" si="98"/>
        <v>0</v>
      </c>
      <c r="AB676" s="45"/>
      <c r="AC676" s="45"/>
      <c r="AD676" s="47"/>
    </row>
    <row r="677" s="2" customFormat="1" spans="1:30">
      <c r="A677" s="8">
        <f t="shared" si="90"/>
        <v>676</v>
      </c>
      <c r="B677" s="12"/>
      <c r="C677" s="10"/>
      <c r="D677" s="10"/>
      <c r="E677" s="14"/>
      <c r="F677" s="10" t="e">
        <f>VLOOKUP(E677,[1]零件成本9.1!$B$2:$D$11324,3,0)</f>
        <v>#N/A</v>
      </c>
      <c r="G677" s="15"/>
      <c r="H677" s="16"/>
      <c r="I677" s="11"/>
      <c r="J677" s="11" t="str">
        <f t="shared" si="91"/>
        <v/>
      </c>
      <c r="K677" s="29"/>
      <c r="L677" s="14"/>
      <c r="M677" s="25">
        <f t="shared" si="92"/>
        <v>0</v>
      </c>
      <c r="N677" s="26"/>
      <c r="O677" s="27"/>
      <c r="P677" s="28"/>
      <c r="Q677" s="35">
        <f t="shared" si="93"/>
        <v>0</v>
      </c>
      <c r="R677" s="36"/>
      <c r="S677" s="37" t="str">
        <f t="shared" si="94"/>
        <v/>
      </c>
      <c r="T677" s="38" t="str">
        <f t="shared" si="95"/>
        <v/>
      </c>
      <c r="U677" s="42"/>
      <c r="V677" s="40"/>
      <c r="W677" s="41">
        <f t="shared" si="96"/>
        <v>0</v>
      </c>
      <c r="X677" s="41">
        <f t="shared" si="97"/>
        <v>0</v>
      </c>
      <c r="Y677" s="41"/>
      <c r="Z677" s="41"/>
      <c r="AA677" s="25">
        <f t="shared" si="98"/>
        <v>0</v>
      </c>
      <c r="AB677" s="45"/>
      <c r="AC677" s="45"/>
      <c r="AD677" s="47"/>
    </row>
    <row r="678" s="2" customFormat="1" spans="1:30">
      <c r="A678" s="8">
        <f t="shared" si="90"/>
        <v>677</v>
      </c>
      <c r="B678" s="9"/>
      <c r="C678" s="10"/>
      <c r="D678" s="11"/>
      <c r="E678" s="12"/>
      <c r="F678" s="10" t="e">
        <f>VLOOKUP(E678,[1]零件成本9.1!$B$2:$D$11324,3,0)</f>
        <v>#N/A</v>
      </c>
      <c r="G678" s="10"/>
      <c r="H678" s="18"/>
      <c r="I678" s="11"/>
      <c r="J678" s="11" t="str">
        <f t="shared" si="91"/>
        <v/>
      </c>
      <c r="K678" s="24"/>
      <c r="L678" s="63"/>
      <c r="M678" s="25">
        <f t="shared" si="92"/>
        <v>0</v>
      </c>
      <c r="N678" s="26"/>
      <c r="O678" s="27"/>
      <c r="P678" s="28"/>
      <c r="Q678" s="35">
        <f t="shared" si="93"/>
        <v>0</v>
      </c>
      <c r="R678" s="36"/>
      <c r="S678" s="37" t="str">
        <f t="shared" si="94"/>
        <v/>
      </c>
      <c r="T678" s="38" t="str">
        <f t="shared" si="95"/>
        <v/>
      </c>
      <c r="U678" s="39"/>
      <c r="V678" s="40"/>
      <c r="W678" s="41">
        <f t="shared" si="96"/>
        <v>0</v>
      </c>
      <c r="X678" s="41">
        <f t="shared" si="97"/>
        <v>0</v>
      </c>
      <c r="Y678" s="41"/>
      <c r="Z678" s="41"/>
      <c r="AA678" s="25">
        <f t="shared" si="98"/>
        <v>0</v>
      </c>
      <c r="AB678" s="45"/>
      <c r="AC678" s="45"/>
      <c r="AD678" s="46"/>
    </row>
    <row r="679" s="2" customFormat="1" spans="1:30">
      <c r="A679" s="8">
        <f t="shared" si="90"/>
        <v>678</v>
      </c>
      <c r="B679" s="9"/>
      <c r="C679" s="10"/>
      <c r="D679" s="11"/>
      <c r="E679" s="14"/>
      <c r="F679" s="10" t="e">
        <f>VLOOKUP(E679,[1]零件成本9.1!$B$2:$D$11324,3,0)</f>
        <v>#N/A</v>
      </c>
      <c r="G679" s="15"/>
      <c r="H679" s="19"/>
      <c r="I679" s="11"/>
      <c r="J679" s="11" t="str">
        <f t="shared" si="91"/>
        <v/>
      </c>
      <c r="K679" s="29"/>
      <c r="L679" s="63"/>
      <c r="M679" s="25">
        <f t="shared" si="92"/>
        <v>0</v>
      </c>
      <c r="N679" s="26"/>
      <c r="O679" s="27"/>
      <c r="P679" s="28"/>
      <c r="Q679" s="35">
        <f t="shared" si="93"/>
        <v>0</v>
      </c>
      <c r="R679" s="64"/>
      <c r="S679" s="37" t="str">
        <f t="shared" si="94"/>
        <v/>
      </c>
      <c r="T679" s="38" t="str">
        <f t="shared" si="95"/>
        <v/>
      </c>
      <c r="U679" s="42"/>
      <c r="V679" s="40"/>
      <c r="W679" s="41">
        <f t="shared" si="96"/>
        <v>0</v>
      </c>
      <c r="X679" s="41">
        <f t="shared" si="97"/>
        <v>0</v>
      </c>
      <c r="Y679" s="41"/>
      <c r="Z679" s="41"/>
      <c r="AA679" s="25">
        <f t="shared" si="98"/>
        <v>0</v>
      </c>
      <c r="AB679" s="45"/>
      <c r="AC679" s="45"/>
      <c r="AD679" s="47"/>
    </row>
    <row r="680" s="2" customFormat="1" spans="1:30">
      <c r="A680" s="8">
        <f t="shared" si="90"/>
        <v>679</v>
      </c>
      <c r="B680" s="9"/>
      <c r="C680" s="10"/>
      <c r="D680" s="10"/>
      <c r="E680" s="12"/>
      <c r="F680" s="10" t="e">
        <f>VLOOKUP(E680,[1]零件成本9.1!$B$2:$D$11324,3,0)</f>
        <v>#N/A</v>
      </c>
      <c r="G680" s="10"/>
      <c r="H680" s="18"/>
      <c r="I680" s="11"/>
      <c r="J680" s="11" t="str">
        <f t="shared" si="91"/>
        <v/>
      </c>
      <c r="K680" s="24"/>
      <c r="L680" s="12"/>
      <c r="M680" s="25">
        <f t="shared" si="92"/>
        <v>0</v>
      </c>
      <c r="N680" s="26"/>
      <c r="O680" s="27"/>
      <c r="P680" s="28"/>
      <c r="Q680" s="35">
        <f t="shared" si="93"/>
        <v>0</v>
      </c>
      <c r="R680" s="36"/>
      <c r="S680" s="37" t="str">
        <f t="shared" si="94"/>
        <v/>
      </c>
      <c r="T680" s="38" t="str">
        <f t="shared" si="95"/>
        <v/>
      </c>
      <c r="U680" s="39"/>
      <c r="V680" s="40"/>
      <c r="W680" s="41">
        <f t="shared" si="96"/>
        <v>0</v>
      </c>
      <c r="X680" s="41">
        <f t="shared" si="97"/>
        <v>0</v>
      </c>
      <c r="Y680" s="41"/>
      <c r="Z680" s="41"/>
      <c r="AA680" s="25">
        <f t="shared" si="98"/>
        <v>0</v>
      </c>
      <c r="AB680" s="45"/>
      <c r="AC680" s="45"/>
      <c r="AD680" s="46"/>
    </row>
    <row r="681" s="2" customFormat="1" spans="1:30">
      <c r="A681" s="8">
        <f t="shared" si="90"/>
        <v>680</v>
      </c>
      <c r="B681" s="9"/>
      <c r="C681" s="10"/>
      <c r="D681" s="10"/>
      <c r="E681" s="14"/>
      <c r="F681" s="10" t="e">
        <f>VLOOKUP(E681,[1]零件成本9.1!$B$2:$D$11324,3,0)</f>
        <v>#N/A</v>
      </c>
      <c r="G681" s="15"/>
      <c r="H681" s="19"/>
      <c r="I681" s="11"/>
      <c r="J681" s="11" t="str">
        <f t="shared" si="91"/>
        <v/>
      </c>
      <c r="K681" s="29"/>
      <c r="L681" s="14"/>
      <c r="M681" s="25">
        <f t="shared" si="92"/>
        <v>0</v>
      </c>
      <c r="N681" s="26"/>
      <c r="O681" s="27"/>
      <c r="P681" s="28"/>
      <c r="Q681" s="35">
        <f t="shared" si="93"/>
        <v>0</v>
      </c>
      <c r="R681" s="36"/>
      <c r="S681" s="37" t="str">
        <f t="shared" si="94"/>
        <v/>
      </c>
      <c r="T681" s="38" t="str">
        <f t="shared" si="95"/>
        <v/>
      </c>
      <c r="U681" s="42"/>
      <c r="V681" s="40"/>
      <c r="W681" s="41">
        <f t="shared" si="96"/>
        <v>0</v>
      </c>
      <c r="X681" s="41">
        <f t="shared" si="97"/>
        <v>0</v>
      </c>
      <c r="Y681" s="41"/>
      <c r="Z681" s="41"/>
      <c r="AA681" s="25">
        <f t="shared" si="98"/>
        <v>0</v>
      </c>
      <c r="AB681" s="45"/>
      <c r="AC681" s="45"/>
      <c r="AD681" s="47"/>
    </row>
    <row r="682" s="2" customFormat="1" spans="1:30">
      <c r="A682" s="8">
        <f t="shared" si="90"/>
        <v>681</v>
      </c>
      <c r="B682" s="9"/>
      <c r="C682" s="10"/>
      <c r="D682" s="10"/>
      <c r="E682" s="14"/>
      <c r="F682" s="10" t="e">
        <f>VLOOKUP(E682,[1]零件成本9.1!$B$2:$D$11324,3,0)</f>
        <v>#N/A</v>
      </c>
      <c r="G682" s="15"/>
      <c r="H682" s="19"/>
      <c r="I682" s="11"/>
      <c r="J682" s="11" t="str">
        <f t="shared" si="91"/>
        <v/>
      </c>
      <c r="K682" s="29"/>
      <c r="L682" s="14"/>
      <c r="M682" s="25">
        <f t="shared" si="92"/>
        <v>0</v>
      </c>
      <c r="N682" s="26"/>
      <c r="O682" s="27"/>
      <c r="P682" s="28"/>
      <c r="Q682" s="35">
        <f t="shared" si="93"/>
        <v>0</v>
      </c>
      <c r="R682" s="36"/>
      <c r="S682" s="37" t="str">
        <f t="shared" si="94"/>
        <v/>
      </c>
      <c r="T682" s="38" t="str">
        <f t="shared" si="95"/>
        <v/>
      </c>
      <c r="U682" s="42"/>
      <c r="V682" s="40"/>
      <c r="W682" s="41">
        <f t="shared" si="96"/>
        <v>0</v>
      </c>
      <c r="X682" s="41">
        <f t="shared" si="97"/>
        <v>0</v>
      </c>
      <c r="Y682" s="41"/>
      <c r="Z682" s="41"/>
      <c r="AA682" s="25">
        <f t="shared" si="98"/>
        <v>0</v>
      </c>
      <c r="AB682" s="45"/>
      <c r="AC682" s="45"/>
      <c r="AD682" s="47"/>
    </row>
    <row r="683" s="2" customFormat="1" spans="1:30">
      <c r="A683" s="8">
        <f t="shared" si="90"/>
        <v>682</v>
      </c>
      <c r="B683" s="9"/>
      <c r="C683" s="10"/>
      <c r="D683" s="10"/>
      <c r="E683" s="14"/>
      <c r="F683" s="10" t="e">
        <f>VLOOKUP(E683,[1]零件成本9.1!$B$2:$D$11324,3,0)</f>
        <v>#N/A</v>
      </c>
      <c r="G683" s="15"/>
      <c r="H683" s="19"/>
      <c r="I683" s="11"/>
      <c r="J683" s="11" t="str">
        <f t="shared" si="91"/>
        <v/>
      </c>
      <c r="K683" s="29"/>
      <c r="L683" s="14"/>
      <c r="M683" s="25">
        <f t="shared" si="92"/>
        <v>0</v>
      </c>
      <c r="N683" s="26"/>
      <c r="O683" s="27"/>
      <c r="P683" s="28"/>
      <c r="Q683" s="35">
        <f t="shared" si="93"/>
        <v>0</v>
      </c>
      <c r="R683" s="36"/>
      <c r="S683" s="37" t="str">
        <f t="shared" si="94"/>
        <v/>
      </c>
      <c r="T683" s="38" t="str">
        <f t="shared" si="95"/>
        <v/>
      </c>
      <c r="U683" s="42"/>
      <c r="V683" s="40"/>
      <c r="W683" s="41">
        <f t="shared" si="96"/>
        <v>0</v>
      </c>
      <c r="X683" s="41">
        <f t="shared" si="97"/>
        <v>0</v>
      </c>
      <c r="Y683" s="41"/>
      <c r="Z683" s="41"/>
      <c r="AA683" s="25">
        <f t="shared" si="98"/>
        <v>0</v>
      </c>
      <c r="AB683" s="45"/>
      <c r="AC683" s="45"/>
      <c r="AD683" s="47"/>
    </row>
    <row r="684" s="2" customFormat="1" spans="1:30">
      <c r="A684" s="8">
        <f t="shared" si="90"/>
        <v>683</v>
      </c>
      <c r="B684" s="9"/>
      <c r="C684" s="10"/>
      <c r="D684" s="10"/>
      <c r="E684" s="14"/>
      <c r="F684" s="10" t="e">
        <f>VLOOKUP(E684,[1]零件成本9.1!$B$2:$D$11324,3,0)</f>
        <v>#N/A</v>
      </c>
      <c r="G684" s="15"/>
      <c r="H684" s="19"/>
      <c r="I684" s="11"/>
      <c r="J684" s="11" t="str">
        <f t="shared" si="91"/>
        <v/>
      </c>
      <c r="K684" s="29"/>
      <c r="L684" s="14"/>
      <c r="M684" s="25">
        <f t="shared" si="92"/>
        <v>0</v>
      </c>
      <c r="N684" s="26"/>
      <c r="O684" s="27"/>
      <c r="P684" s="28"/>
      <c r="Q684" s="35">
        <f t="shared" si="93"/>
        <v>0</v>
      </c>
      <c r="R684" s="36"/>
      <c r="S684" s="37" t="str">
        <f t="shared" si="94"/>
        <v/>
      </c>
      <c r="T684" s="38" t="str">
        <f t="shared" si="95"/>
        <v/>
      </c>
      <c r="U684" s="42"/>
      <c r="V684" s="40"/>
      <c r="W684" s="41">
        <f t="shared" si="96"/>
        <v>0</v>
      </c>
      <c r="X684" s="41">
        <f t="shared" si="97"/>
        <v>0</v>
      </c>
      <c r="Y684" s="41"/>
      <c r="Z684" s="41"/>
      <c r="AA684" s="25">
        <f t="shared" si="98"/>
        <v>0</v>
      </c>
      <c r="AB684" s="45"/>
      <c r="AC684" s="45"/>
      <c r="AD684" s="47"/>
    </row>
    <row r="685" s="2" customFormat="1" spans="1:30">
      <c r="A685" s="8">
        <f t="shared" si="90"/>
        <v>684</v>
      </c>
      <c r="B685" s="9"/>
      <c r="C685" s="10"/>
      <c r="D685" s="10"/>
      <c r="E685" s="14"/>
      <c r="F685" s="10" t="e">
        <f>VLOOKUP(E685,[1]零件成本9.1!$B$2:$D$11324,3,0)</f>
        <v>#N/A</v>
      </c>
      <c r="G685" s="15"/>
      <c r="H685" s="19"/>
      <c r="I685" s="11"/>
      <c r="J685" s="11" t="str">
        <f t="shared" si="91"/>
        <v/>
      </c>
      <c r="K685" s="29"/>
      <c r="L685" s="14"/>
      <c r="M685" s="25">
        <f t="shared" si="92"/>
        <v>0</v>
      </c>
      <c r="N685" s="26"/>
      <c r="O685" s="27"/>
      <c r="P685" s="28"/>
      <c r="Q685" s="35">
        <f t="shared" si="93"/>
        <v>0</v>
      </c>
      <c r="R685" s="36"/>
      <c r="S685" s="37" t="str">
        <f t="shared" si="94"/>
        <v/>
      </c>
      <c r="T685" s="38" t="str">
        <f t="shared" si="95"/>
        <v/>
      </c>
      <c r="U685" s="42"/>
      <c r="V685" s="40"/>
      <c r="W685" s="41">
        <f t="shared" si="96"/>
        <v>0</v>
      </c>
      <c r="X685" s="41">
        <f t="shared" si="97"/>
        <v>0</v>
      </c>
      <c r="Y685" s="41"/>
      <c r="Z685" s="41"/>
      <c r="AA685" s="25">
        <f t="shared" si="98"/>
        <v>0</v>
      </c>
      <c r="AB685" s="45"/>
      <c r="AC685" s="45"/>
      <c r="AD685" s="47"/>
    </row>
    <row r="686" s="2" customFormat="1" spans="1:30">
      <c r="A686" s="8">
        <f t="shared" si="90"/>
        <v>685</v>
      </c>
      <c r="B686" s="9"/>
      <c r="C686" s="10"/>
      <c r="D686" s="10"/>
      <c r="E686" s="14"/>
      <c r="F686" s="10" t="e">
        <f>VLOOKUP(E686,[1]零件成本9.1!$B$2:$D$11324,3,0)</f>
        <v>#N/A</v>
      </c>
      <c r="G686" s="15"/>
      <c r="H686" s="19"/>
      <c r="I686" s="11"/>
      <c r="J686" s="11" t="str">
        <f t="shared" si="91"/>
        <v/>
      </c>
      <c r="K686" s="29"/>
      <c r="L686" s="14"/>
      <c r="M686" s="25">
        <f t="shared" si="92"/>
        <v>0</v>
      </c>
      <c r="N686" s="26"/>
      <c r="O686" s="27"/>
      <c r="P686" s="28"/>
      <c r="Q686" s="35">
        <f t="shared" si="93"/>
        <v>0</v>
      </c>
      <c r="R686" s="36"/>
      <c r="S686" s="37" t="str">
        <f t="shared" si="94"/>
        <v/>
      </c>
      <c r="T686" s="38" t="str">
        <f t="shared" si="95"/>
        <v/>
      </c>
      <c r="U686" s="42"/>
      <c r="V686" s="40"/>
      <c r="W686" s="41">
        <f t="shared" si="96"/>
        <v>0</v>
      </c>
      <c r="X686" s="41">
        <f t="shared" si="97"/>
        <v>0</v>
      </c>
      <c r="Y686" s="41"/>
      <c r="Z686" s="41"/>
      <c r="AA686" s="25">
        <f t="shared" si="98"/>
        <v>0</v>
      </c>
      <c r="AB686" s="45"/>
      <c r="AC686" s="45"/>
      <c r="AD686" s="47"/>
    </row>
    <row r="687" s="2" customFormat="1" spans="1:30">
      <c r="A687" s="8">
        <f t="shared" si="90"/>
        <v>686</v>
      </c>
      <c r="B687" s="9"/>
      <c r="C687" s="10"/>
      <c r="D687" s="10"/>
      <c r="E687" s="14"/>
      <c r="F687" s="10" t="e">
        <f>VLOOKUP(E687,[1]零件成本9.1!$B$2:$D$11324,3,0)</f>
        <v>#N/A</v>
      </c>
      <c r="G687" s="15"/>
      <c r="H687" s="19"/>
      <c r="I687" s="11"/>
      <c r="J687" s="11" t="str">
        <f t="shared" si="91"/>
        <v/>
      </c>
      <c r="K687" s="29"/>
      <c r="L687" s="14"/>
      <c r="M687" s="25">
        <f t="shared" si="92"/>
        <v>0</v>
      </c>
      <c r="N687" s="26"/>
      <c r="O687" s="27"/>
      <c r="P687" s="28"/>
      <c r="Q687" s="35">
        <f t="shared" si="93"/>
        <v>0</v>
      </c>
      <c r="R687" s="36"/>
      <c r="S687" s="37" t="str">
        <f t="shared" si="94"/>
        <v/>
      </c>
      <c r="T687" s="38" t="str">
        <f t="shared" si="95"/>
        <v/>
      </c>
      <c r="U687" s="42"/>
      <c r="V687" s="40"/>
      <c r="W687" s="41">
        <f t="shared" si="96"/>
        <v>0</v>
      </c>
      <c r="X687" s="41">
        <f t="shared" si="97"/>
        <v>0</v>
      </c>
      <c r="Y687" s="41"/>
      <c r="Z687" s="41"/>
      <c r="AA687" s="25">
        <f t="shared" si="98"/>
        <v>0</v>
      </c>
      <c r="AB687" s="45"/>
      <c r="AC687" s="45"/>
      <c r="AD687" s="47"/>
    </row>
    <row r="688" s="2" customFormat="1" spans="1:30">
      <c r="A688" s="8">
        <f t="shared" si="90"/>
        <v>687</v>
      </c>
      <c r="B688" s="9"/>
      <c r="C688" s="10"/>
      <c r="D688" s="10"/>
      <c r="E688" s="14"/>
      <c r="F688" s="10" t="e">
        <f>VLOOKUP(E688,[1]零件成本9.1!$B$2:$D$11324,3,0)</f>
        <v>#N/A</v>
      </c>
      <c r="G688" s="15"/>
      <c r="H688" s="19"/>
      <c r="I688" s="11"/>
      <c r="J688" s="11" t="str">
        <f t="shared" si="91"/>
        <v/>
      </c>
      <c r="K688" s="29"/>
      <c r="L688" s="14"/>
      <c r="M688" s="25">
        <f t="shared" si="92"/>
        <v>0</v>
      </c>
      <c r="N688" s="26"/>
      <c r="O688" s="27"/>
      <c r="P688" s="28"/>
      <c r="Q688" s="35">
        <f t="shared" si="93"/>
        <v>0</v>
      </c>
      <c r="R688" s="36"/>
      <c r="S688" s="37" t="str">
        <f t="shared" si="94"/>
        <v/>
      </c>
      <c r="T688" s="38" t="str">
        <f t="shared" si="95"/>
        <v/>
      </c>
      <c r="U688" s="42"/>
      <c r="V688" s="40"/>
      <c r="W688" s="41">
        <f t="shared" si="96"/>
        <v>0</v>
      </c>
      <c r="X688" s="41">
        <f t="shared" si="97"/>
        <v>0</v>
      </c>
      <c r="Y688" s="41"/>
      <c r="Z688" s="41"/>
      <c r="AA688" s="25">
        <f t="shared" si="98"/>
        <v>0</v>
      </c>
      <c r="AB688" s="45"/>
      <c r="AC688" s="45"/>
      <c r="AD688" s="47"/>
    </row>
    <row r="689" s="2" customFormat="1" spans="1:30">
      <c r="A689" s="8">
        <f t="shared" si="90"/>
        <v>688</v>
      </c>
      <c r="B689" s="9"/>
      <c r="C689" s="10"/>
      <c r="D689" s="10"/>
      <c r="E689" s="14"/>
      <c r="F689" s="10" t="e">
        <f>VLOOKUP(E689,[1]零件成本9.1!$B$2:$D$11324,3,0)</f>
        <v>#N/A</v>
      </c>
      <c r="G689" s="15"/>
      <c r="H689" s="19"/>
      <c r="I689" s="11"/>
      <c r="J689" s="11" t="str">
        <f t="shared" si="91"/>
        <v/>
      </c>
      <c r="K689" s="29"/>
      <c r="L689" s="14"/>
      <c r="M689" s="25">
        <f t="shared" si="92"/>
        <v>0</v>
      </c>
      <c r="N689" s="26"/>
      <c r="O689" s="27"/>
      <c r="P689" s="28"/>
      <c r="Q689" s="35">
        <f t="shared" si="93"/>
        <v>0</v>
      </c>
      <c r="R689" s="36"/>
      <c r="S689" s="37" t="str">
        <f t="shared" si="94"/>
        <v/>
      </c>
      <c r="T689" s="38" t="str">
        <f t="shared" si="95"/>
        <v/>
      </c>
      <c r="U689" s="42"/>
      <c r="V689" s="40"/>
      <c r="W689" s="41">
        <f t="shared" si="96"/>
        <v>0</v>
      </c>
      <c r="X689" s="41">
        <f t="shared" si="97"/>
        <v>0</v>
      </c>
      <c r="Y689" s="41"/>
      <c r="Z689" s="41"/>
      <c r="AA689" s="25">
        <f t="shared" si="98"/>
        <v>0</v>
      </c>
      <c r="AB689" s="45"/>
      <c r="AC689" s="45"/>
      <c r="AD689" s="47"/>
    </row>
    <row r="690" s="2" customFormat="1" spans="1:30">
      <c r="A690" s="8">
        <f t="shared" si="90"/>
        <v>689</v>
      </c>
      <c r="B690" s="9"/>
      <c r="C690" s="10"/>
      <c r="D690" s="10"/>
      <c r="E690" s="14"/>
      <c r="F690" s="10" t="e">
        <f>VLOOKUP(E690,[1]零件成本9.1!$B$2:$D$11324,3,0)</f>
        <v>#N/A</v>
      </c>
      <c r="G690" s="15"/>
      <c r="H690" s="19"/>
      <c r="I690" s="11"/>
      <c r="J690" s="11" t="str">
        <f t="shared" si="91"/>
        <v/>
      </c>
      <c r="K690" s="29"/>
      <c r="L690" s="14"/>
      <c r="M690" s="25">
        <f t="shared" si="92"/>
        <v>0</v>
      </c>
      <c r="N690" s="26"/>
      <c r="O690" s="27"/>
      <c r="P690" s="28"/>
      <c r="Q690" s="35">
        <f t="shared" si="93"/>
        <v>0</v>
      </c>
      <c r="R690" s="36"/>
      <c r="S690" s="37" t="str">
        <f t="shared" si="94"/>
        <v/>
      </c>
      <c r="T690" s="38" t="str">
        <f t="shared" si="95"/>
        <v/>
      </c>
      <c r="U690" s="42"/>
      <c r="V690" s="40"/>
      <c r="W690" s="41">
        <f t="shared" si="96"/>
        <v>0</v>
      </c>
      <c r="X690" s="41">
        <f t="shared" si="97"/>
        <v>0</v>
      </c>
      <c r="Y690" s="41"/>
      <c r="Z690" s="41"/>
      <c r="AA690" s="25">
        <f t="shared" si="98"/>
        <v>0</v>
      </c>
      <c r="AB690" s="45"/>
      <c r="AC690" s="45"/>
      <c r="AD690" s="47"/>
    </row>
    <row r="691" s="2" customFormat="1" spans="1:30">
      <c r="A691" s="8">
        <f t="shared" si="90"/>
        <v>690</v>
      </c>
      <c r="B691" s="9"/>
      <c r="C691" s="10"/>
      <c r="D691" s="10"/>
      <c r="E691" s="14"/>
      <c r="F691" s="10" t="e">
        <f>VLOOKUP(E691,[1]零件成本9.1!$B$2:$D$11324,3,0)</f>
        <v>#N/A</v>
      </c>
      <c r="G691" s="15"/>
      <c r="H691" s="19"/>
      <c r="I691" s="11"/>
      <c r="J691" s="11" t="str">
        <f t="shared" si="91"/>
        <v/>
      </c>
      <c r="K691" s="29"/>
      <c r="L691" s="14"/>
      <c r="M691" s="25">
        <f t="shared" si="92"/>
        <v>0</v>
      </c>
      <c r="N691" s="26"/>
      <c r="O691" s="27"/>
      <c r="P691" s="28"/>
      <c r="Q691" s="35">
        <f t="shared" si="93"/>
        <v>0</v>
      </c>
      <c r="R691" s="36"/>
      <c r="S691" s="37" t="str">
        <f t="shared" si="94"/>
        <v/>
      </c>
      <c r="T691" s="38" t="str">
        <f t="shared" si="95"/>
        <v/>
      </c>
      <c r="U691" s="42"/>
      <c r="V691" s="40"/>
      <c r="W691" s="41">
        <f t="shared" si="96"/>
        <v>0</v>
      </c>
      <c r="X691" s="41">
        <f t="shared" si="97"/>
        <v>0</v>
      </c>
      <c r="Y691" s="41"/>
      <c r="Z691" s="41"/>
      <c r="AA691" s="25">
        <f t="shared" si="98"/>
        <v>0</v>
      </c>
      <c r="AB691" s="45"/>
      <c r="AC691" s="45"/>
      <c r="AD691" s="47"/>
    </row>
    <row r="692" s="2" customFormat="1" spans="1:30">
      <c r="A692" s="8">
        <f t="shared" si="90"/>
        <v>691</v>
      </c>
      <c r="B692" s="9"/>
      <c r="C692" s="10"/>
      <c r="D692" s="10"/>
      <c r="E692" s="14"/>
      <c r="F692" s="10" t="e">
        <f>VLOOKUP(E692,[1]零件成本9.1!$B$2:$D$11324,3,0)</f>
        <v>#N/A</v>
      </c>
      <c r="G692" s="15"/>
      <c r="H692" s="19"/>
      <c r="I692" s="11"/>
      <c r="J692" s="11" t="str">
        <f t="shared" si="91"/>
        <v/>
      </c>
      <c r="K692" s="29"/>
      <c r="L692" s="14"/>
      <c r="M692" s="25">
        <f t="shared" si="92"/>
        <v>0</v>
      </c>
      <c r="N692" s="26"/>
      <c r="O692" s="27"/>
      <c r="P692" s="28"/>
      <c r="Q692" s="35">
        <f t="shared" si="93"/>
        <v>0</v>
      </c>
      <c r="R692" s="36"/>
      <c r="S692" s="37" t="str">
        <f t="shared" si="94"/>
        <v/>
      </c>
      <c r="T692" s="38" t="str">
        <f t="shared" si="95"/>
        <v/>
      </c>
      <c r="U692" s="42"/>
      <c r="V692" s="40"/>
      <c r="W692" s="41">
        <f t="shared" si="96"/>
        <v>0</v>
      </c>
      <c r="X692" s="41">
        <f t="shared" si="97"/>
        <v>0</v>
      </c>
      <c r="Y692" s="41"/>
      <c r="Z692" s="41"/>
      <c r="AA692" s="25">
        <f t="shared" si="98"/>
        <v>0</v>
      </c>
      <c r="AB692" s="45"/>
      <c r="AC692" s="45"/>
      <c r="AD692" s="47"/>
    </row>
    <row r="693" s="2" customFormat="1" spans="1:30">
      <c r="A693" s="8">
        <f t="shared" si="90"/>
        <v>692</v>
      </c>
      <c r="B693" s="9"/>
      <c r="C693" s="10"/>
      <c r="D693" s="10"/>
      <c r="E693" s="14"/>
      <c r="F693" s="10" t="e">
        <f>VLOOKUP(E693,[1]零件成本9.1!$B$2:$D$11324,3,0)</f>
        <v>#N/A</v>
      </c>
      <c r="G693" s="15"/>
      <c r="H693" s="19"/>
      <c r="I693" s="11"/>
      <c r="J693" s="11" t="str">
        <f t="shared" si="91"/>
        <v/>
      </c>
      <c r="K693" s="29"/>
      <c r="L693" s="14"/>
      <c r="M693" s="25">
        <f t="shared" si="92"/>
        <v>0</v>
      </c>
      <c r="N693" s="26"/>
      <c r="O693" s="27"/>
      <c r="P693" s="28"/>
      <c r="Q693" s="35">
        <f t="shared" si="93"/>
        <v>0</v>
      </c>
      <c r="R693" s="36"/>
      <c r="S693" s="37" t="str">
        <f t="shared" si="94"/>
        <v/>
      </c>
      <c r="T693" s="38" t="str">
        <f t="shared" si="95"/>
        <v/>
      </c>
      <c r="U693" s="42"/>
      <c r="V693" s="40"/>
      <c r="W693" s="41">
        <f t="shared" si="96"/>
        <v>0</v>
      </c>
      <c r="X693" s="41">
        <f t="shared" si="97"/>
        <v>0</v>
      </c>
      <c r="Y693" s="41"/>
      <c r="Z693" s="41"/>
      <c r="AA693" s="25">
        <f t="shared" si="98"/>
        <v>0</v>
      </c>
      <c r="AB693" s="45"/>
      <c r="AC693" s="45"/>
      <c r="AD693" s="47"/>
    </row>
    <row r="694" s="2" customFormat="1" spans="1:30">
      <c r="A694" s="8">
        <f t="shared" si="90"/>
        <v>693</v>
      </c>
      <c r="B694" s="9"/>
      <c r="C694" s="10"/>
      <c r="D694" s="10"/>
      <c r="E694" s="14"/>
      <c r="F694" s="10" t="e">
        <f>VLOOKUP(E694,[1]零件成本9.1!$B$2:$D$11324,3,0)</f>
        <v>#N/A</v>
      </c>
      <c r="G694" s="15"/>
      <c r="H694" s="19"/>
      <c r="I694" s="11"/>
      <c r="J694" s="11" t="str">
        <f t="shared" si="91"/>
        <v/>
      </c>
      <c r="K694" s="29"/>
      <c r="L694" s="14"/>
      <c r="M694" s="25">
        <f t="shared" si="92"/>
        <v>0</v>
      </c>
      <c r="N694" s="26"/>
      <c r="O694" s="27"/>
      <c r="P694" s="28"/>
      <c r="Q694" s="35">
        <f t="shared" si="93"/>
        <v>0</v>
      </c>
      <c r="R694" s="36"/>
      <c r="S694" s="37" t="str">
        <f t="shared" si="94"/>
        <v/>
      </c>
      <c r="T694" s="38" t="str">
        <f t="shared" si="95"/>
        <v/>
      </c>
      <c r="U694" s="42"/>
      <c r="V694" s="40"/>
      <c r="W694" s="41">
        <f t="shared" si="96"/>
        <v>0</v>
      </c>
      <c r="X694" s="41">
        <f t="shared" si="97"/>
        <v>0</v>
      </c>
      <c r="Y694" s="41"/>
      <c r="Z694" s="41"/>
      <c r="AA694" s="25">
        <f t="shared" si="98"/>
        <v>0</v>
      </c>
      <c r="AB694" s="45"/>
      <c r="AC694" s="45"/>
      <c r="AD694" s="47"/>
    </row>
    <row r="695" s="2" customFormat="1" spans="1:30">
      <c r="A695" s="8">
        <f t="shared" si="90"/>
        <v>694</v>
      </c>
      <c r="B695" s="9"/>
      <c r="C695" s="10"/>
      <c r="D695" s="10"/>
      <c r="E695" s="14"/>
      <c r="F695" s="10" t="e">
        <f>VLOOKUP(E695,[1]零件成本9.1!$B$2:$D$11324,3,0)</f>
        <v>#N/A</v>
      </c>
      <c r="G695" s="15"/>
      <c r="H695" s="19"/>
      <c r="I695" s="11"/>
      <c r="J695" s="11" t="str">
        <f t="shared" si="91"/>
        <v/>
      </c>
      <c r="K695" s="29"/>
      <c r="L695" s="14"/>
      <c r="M695" s="25">
        <f t="shared" si="92"/>
        <v>0</v>
      </c>
      <c r="N695" s="26"/>
      <c r="O695" s="27"/>
      <c r="P695" s="28"/>
      <c r="Q695" s="35">
        <f t="shared" si="93"/>
        <v>0</v>
      </c>
      <c r="R695" s="36"/>
      <c r="S695" s="37" t="str">
        <f t="shared" si="94"/>
        <v/>
      </c>
      <c r="T695" s="38" t="str">
        <f t="shared" si="95"/>
        <v/>
      </c>
      <c r="U695" s="42"/>
      <c r="V695" s="40"/>
      <c r="W695" s="41">
        <f t="shared" si="96"/>
        <v>0</v>
      </c>
      <c r="X695" s="41">
        <f t="shared" si="97"/>
        <v>0</v>
      </c>
      <c r="Y695" s="41"/>
      <c r="Z695" s="41"/>
      <c r="AA695" s="25">
        <f t="shared" si="98"/>
        <v>0</v>
      </c>
      <c r="AB695" s="45"/>
      <c r="AC695" s="45"/>
      <c r="AD695" s="47"/>
    </row>
    <row r="696" s="2" customFormat="1" spans="1:30">
      <c r="A696" s="8">
        <f t="shared" si="90"/>
        <v>695</v>
      </c>
      <c r="B696" s="9"/>
      <c r="C696" s="10"/>
      <c r="D696" s="10"/>
      <c r="E696" s="14"/>
      <c r="F696" s="10" t="e">
        <f>VLOOKUP(E696,[1]零件成本9.1!$B$2:$D$11324,3,0)</f>
        <v>#N/A</v>
      </c>
      <c r="G696" s="15"/>
      <c r="H696" s="19"/>
      <c r="I696" s="11"/>
      <c r="J696" s="11" t="str">
        <f t="shared" si="91"/>
        <v/>
      </c>
      <c r="K696" s="29"/>
      <c r="L696" s="14"/>
      <c r="M696" s="25">
        <f t="shared" si="92"/>
        <v>0</v>
      </c>
      <c r="N696" s="26"/>
      <c r="O696" s="27"/>
      <c r="P696" s="28"/>
      <c r="Q696" s="35">
        <f t="shared" si="93"/>
        <v>0</v>
      </c>
      <c r="R696" s="36"/>
      <c r="S696" s="37" t="str">
        <f t="shared" si="94"/>
        <v/>
      </c>
      <c r="T696" s="38" t="str">
        <f t="shared" si="95"/>
        <v/>
      </c>
      <c r="U696" s="42"/>
      <c r="V696" s="40"/>
      <c r="W696" s="41">
        <f t="shared" si="96"/>
        <v>0</v>
      </c>
      <c r="X696" s="41">
        <f t="shared" si="97"/>
        <v>0</v>
      </c>
      <c r="Y696" s="41"/>
      <c r="Z696" s="41"/>
      <c r="AA696" s="25">
        <f t="shared" si="98"/>
        <v>0</v>
      </c>
      <c r="AB696" s="45"/>
      <c r="AC696" s="45"/>
      <c r="AD696" s="47"/>
    </row>
    <row r="697" s="2" customFormat="1" spans="1:30">
      <c r="A697" s="8">
        <f t="shared" si="90"/>
        <v>696</v>
      </c>
      <c r="B697" s="9"/>
      <c r="C697" s="10"/>
      <c r="D697" s="10"/>
      <c r="E697" s="14"/>
      <c r="F697" s="10" t="e">
        <f>VLOOKUP(E697,[1]零件成本9.1!$B$2:$D$11324,3,0)</f>
        <v>#N/A</v>
      </c>
      <c r="G697" s="15"/>
      <c r="H697" s="19"/>
      <c r="I697" s="11"/>
      <c r="J697" s="11" t="str">
        <f t="shared" si="91"/>
        <v/>
      </c>
      <c r="K697" s="29"/>
      <c r="L697" s="14"/>
      <c r="M697" s="25">
        <f t="shared" si="92"/>
        <v>0</v>
      </c>
      <c r="N697" s="26"/>
      <c r="O697" s="27"/>
      <c r="P697" s="28"/>
      <c r="Q697" s="35">
        <f t="shared" si="93"/>
        <v>0</v>
      </c>
      <c r="R697" s="36"/>
      <c r="S697" s="37" t="str">
        <f t="shared" si="94"/>
        <v/>
      </c>
      <c r="T697" s="38" t="str">
        <f t="shared" si="95"/>
        <v/>
      </c>
      <c r="U697" s="42"/>
      <c r="V697" s="40"/>
      <c r="W697" s="41">
        <f t="shared" si="96"/>
        <v>0</v>
      </c>
      <c r="X697" s="41">
        <f t="shared" si="97"/>
        <v>0</v>
      </c>
      <c r="Y697" s="41"/>
      <c r="Z697" s="41"/>
      <c r="AA697" s="25">
        <f t="shared" si="98"/>
        <v>0</v>
      </c>
      <c r="AB697" s="45"/>
      <c r="AC697" s="45"/>
      <c r="AD697" s="47"/>
    </row>
    <row r="698" s="2" customFormat="1" spans="1:30">
      <c r="A698" s="8">
        <f t="shared" si="90"/>
        <v>697</v>
      </c>
      <c r="B698" s="9"/>
      <c r="C698" s="10"/>
      <c r="D698" s="10"/>
      <c r="E698" s="14"/>
      <c r="F698" s="10" t="e">
        <f>VLOOKUP(E698,[1]零件成本9.1!$B$2:$D$11324,3,0)</f>
        <v>#N/A</v>
      </c>
      <c r="G698" s="15"/>
      <c r="H698" s="19"/>
      <c r="I698" s="11"/>
      <c r="J698" s="11" t="str">
        <f t="shared" si="91"/>
        <v/>
      </c>
      <c r="K698" s="29"/>
      <c r="L698" s="14"/>
      <c r="M698" s="25">
        <f t="shared" si="92"/>
        <v>0</v>
      </c>
      <c r="N698" s="26"/>
      <c r="O698" s="27"/>
      <c r="P698" s="28"/>
      <c r="Q698" s="35">
        <f t="shared" si="93"/>
        <v>0</v>
      </c>
      <c r="R698" s="36"/>
      <c r="S698" s="37" t="str">
        <f t="shared" si="94"/>
        <v/>
      </c>
      <c r="T698" s="38" t="str">
        <f t="shared" si="95"/>
        <v/>
      </c>
      <c r="U698" s="42"/>
      <c r="V698" s="40"/>
      <c r="W698" s="41">
        <f t="shared" si="96"/>
        <v>0</v>
      </c>
      <c r="X698" s="41">
        <f t="shared" si="97"/>
        <v>0</v>
      </c>
      <c r="Y698" s="41"/>
      <c r="Z698" s="41"/>
      <c r="AA698" s="25">
        <f t="shared" si="98"/>
        <v>0</v>
      </c>
      <c r="AB698" s="45"/>
      <c r="AC698" s="45"/>
      <c r="AD698" s="47"/>
    </row>
    <row r="699" s="2" customFormat="1" spans="1:30">
      <c r="A699" s="8">
        <f t="shared" si="90"/>
        <v>698</v>
      </c>
      <c r="B699" s="9"/>
      <c r="C699" s="10"/>
      <c r="D699" s="10"/>
      <c r="E699" s="14"/>
      <c r="F699" s="10" t="e">
        <f>VLOOKUP(E699,[1]零件成本9.1!$B$2:$D$11324,3,0)</f>
        <v>#N/A</v>
      </c>
      <c r="G699" s="15"/>
      <c r="H699" s="19"/>
      <c r="I699" s="11"/>
      <c r="J699" s="11" t="str">
        <f t="shared" si="91"/>
        <v/>
      </c>
      <c r="K699" s="29"/>
      <c r="L699" s="14"/>
      <c r="M699" s="25">
        <f t="shared" si="92"/>
        <v>0</v>
      </c>
      <c r="N699" s="26"/>
      <c r="O699" s="27"/>
      <c r="P699" s="28"/>
      <c r="Q699" s="35">
        <f t="shared" si="93"/>
        <v>0</v>
      </c>
      <c r="R699" s="36"/>
      <c r="S699" s="37" t="str">
        <f t="shared" si="94"/>
        <v/>
      </c>
      <c r="T699" s="38" t="str">
        <f t="shared" si="95"/>
        <v/>
      </c>
      <c r="U699" s="42"/>
      <c r="V699" s="40"/>
      <c r="W699" s="41">
        <f t="shared" si="96"/>
        <v>0</v>
      </c>
      <c r="X699" s="41">
        <f t="shared" si="97"/>
        <v>0</v>
      </c>
      <c r="Y699" s="41"/>
      <c r="Z699" s="41"/>
      <c r="AA699" s="25">
        <f t="shared" si="98"/>
        <v>0</v>
      </c>
      <c r="AB699" s="45"/>
      <c r="AC699" s="45"/>
      <c r="AD699" s="47"/>
    </row>
    <row r="700" s="2" customFormat="1" spans="1:30">
      <c r="A700" s="8">
        <f t="shared" si="90"/>
        <v>699</v>
      </c>
      <c r="B700" s="9"/>
      <c r="C700" s="10"/>
      <c r="D700" s="10"/>
      <c r="E700" s="14"/>
      <c r="F700" s="10" t="e">
        <f>VLOOKUP(E700,[1]零件成本9.1!$B$2:$D$11324,3,0)</f>
        <v>#N/A</v>
      </c>
      <c r="G700" s="15"/>
      <c r="H700" s="19"/>
      <c r="I700" s="11"/>
      <c r="J700" s="11" t="str">
        <f t="shared" si="91"/>
        <v/>
      </c>
      <c r="K700" s="29"/>
      <c r="L700" s="14"/>
      <c r="M700" s="25">
        <f t="shared" si="92"/>
        <v>0</v>
      </c>
      <c r="N700" s="26"/>
      <c r="O700" s="27"/>
      <c r="P700" s="28"/>
      <c r="Q700" s="35">
        <f t="shared" si="93"/>
        <v>0</v>
      </c>
      <c r="R700" s="36"/>
      <c r="S700" s="37" t="str">
        <f t="shared" si="94"/>
        <v/>
      </c>
      <c r="T700" s="38" t="str">
        <f t="shared" si="95"/>
        <v/>
      </c>
      <c r="U700" s="42"/>
      <c r="V700" s="40"/>
      <c r="W700" s="41">
        <f t="shared" si="96"/>
        <v>0</v>
      </c>
      <c r="X700" s="41">
        <f t="shared" si="97"/>
        <v>0</v>
      </c>
      <c r="Y700" s="41"/>
      <c r="Z700" s="41"/>
      <c r="AA700" s="25">
        <f t="shared" si="98"/>
        <v>0</v>
      </c>
      <c r="AB700" s="45"/>
      <c r="AC700" s="45"/>
      <c r="AD700" s="47"/>
    </row>
    <row r="701" s="2" customFormat="1" spans="1:30">
      <c r="A701" s="8">
        <f t="shared" si="90"/>
        <v>700</v>
      </c>
      <c r="B701" s="9"/>
      <c r="C701" s="10"/>
      <c r="D701" s="10"/>
      <c r="E701" s="14"/>
      <c r="F701" s="10" t="e">
        <f>VLOOKUP(E701,[1]零件成本9.1!$B$2:$D$11324,3,0)</f>
        <v>#N/A</v>
      </c>
      <c r="G701" s="15"/>
      <c r="H701" s="19"/>
      <c r="I701" s="11"/>
      <c r="J701" s="11" t="str">
        <f t="shared" si="91"/>
        <v/>
      </c>
      <c r="K701" s="29"/>
      <c r="L701" s="14"/>
      <c r="M701" s="25">
        <f t="shared" si="92"/>
        <v>0</v>
      </c>
      <c r="N701" s="26"/>
      <c r="O701" s="27"/>
      <c r="P701" s="28"/>
      <c r="Q701" s="35">
        <f t="shared" si="93"/>
        <v>0</v>
      </c>
      <c r="R701" s="36"/>
      <c r="S701" s="37" t="str">
        <f t="shared" si="94"/>
        <v/>
      </c>
      <c r="T701" s="38" t="str">
        <f t="shared" si="95"/>
        <v/>
      </c>
      <c r="U701" s="42"/>
      <c r="V701" s="40"/>
      <c r="W701" s="41">
        <f t="shared" si="96"/>
        <v>0</v>
      </c>
      <c r="X701" s="41">
        <f t="shared" si="97"/>
        <v>0</v>
      </c>
      <c r="Y701" s="41"/>
      <c r="Z701" s="41"/>
      <c r="AA701" s="25">
        <f t="shared" si="98"/>
        <v>0</v>
      </c>
      <c r="AB701" s="45"/>
      <c r="AC701" s="45"/>
      <c r="AD701" s="47"/>
    </row>
    <row r="702" s="2" customFormat="1" spans="1:30">
      <c r="A702" s="8">
        <f t="shared" si="90"/>
        <v>701</v>
      </c>
      <c r="B702" s="9"/>
      <c r="C702" s="10"/>
      <c r="D702" s="10"/>
      <c r="E702" s="14"/>
      <c r="F702" s="10" t="e">
        <f>VLOOKUP(E702,[1]零件成本9.1!$B$2:$D$11324,3,0)</f>
        <v>#N/A</v>
      </c>
      <c r="G702" s="15"/>
      <c r="H702" s="19"/>
      <c r="I702" s="11"/>
      <c r="J702" s="11" t="str">
        <f t="shared" si="91"/>
        <v/>
      </c>
      <c r="K702" s="29"/>
      <c r="L702" s="14"/>
      <c r="M702" s="25">
        <f t="shared" si="92"/>
        <v>0</v>
      </c>
      <c r="N702" s="26"/>
      <c r="O702" s="27"/>
      <c r="P702" s="28"/>
      <c r="Q702" s="35">
        <f t="shared" si="93"/>
        <v>0</v>
      </c>
      <c r="R702" s="36"/>
      <c r="S702" s="37" t="str">
        <f t="shared" si="94"/>
        <v/>
      </c>
      <c r="T702" s="38" t="str">
        <f t="shared" si="95"/>
        <v/>
      </c>
      <c r="U702" s="42"/>
      <c r="V702" s="40"/>
      <c r="W702" s="41">
        <f t="shared" si="96"/>
        <v>0</v>
      </c>
      <c r="X702" s="41">
        <f t="shared" si="97"/>
        <v>0</v>
      </c>
      <c r="Y702" s="41"/>
      <c r="Z702" s="41"/>
      <c r="AA702" s="25">
        <f t="shared" si="98"/>
        <v>0</v>
      </c>
      <c r="AB702" s="45"/>
      <c r="AC702" s="45"/>
      <c r="AD702" s="47"/>
    </row>
    <row r="703" s="2" customFormat="1" spans="1:30">
      <c r="A703" s="8">
        <f t="shared" si="90"/>
        <v>702</v>
      </c>
      <c r="B703" s="9"/>
      <c r="C703" s="10"/>
      <c r="D703" s="10"/>
      <c r="E703" s="14"/>
      <c r="F703" s="10" t="e">
        <f>VLOOKUP(E703,[1]零件成本9.1!$B$2:$D$11324,3,0)</f>
        <v>#N/A</v>
      </c>
      <c r="G703" s="15"/>
      <c r="H703" s="19"/>
      <c r="I703" s="11"/>
      <c r="J703" s="11" t="str">
        <f t="shared" si="91"/>
        <v/>
      </c>
      <c r="K703" s="29"/>
      <c r="L703" s="14"/>
      <c r="M703" s="25">
        <f t="shared" si="92"/>
        <v>0</v>
      </c>
      <c r="N703" s="26"/>
      <c r="O703" s="27"/>
      <c r="P703" s="28"/>
      <c r="Q703" s="35">
        <f t="shared" si="93"/>
        <v>0</v>
      </c>
      <c r="R703" s="36"/>
      <c r="S703" s="37" t="str">
        <f t="shared" si="94"/>
        <v/>
      </c>
      <c r="T703" s="38" t="str">
        <f t="shared" si="95"/>
        <v/>
      </c>
      <c r="U703" s="42"/>
      <c r="V703" s="40"/>
      <c r="W703" s="41">
        <f t="shared" si="96"/>
        <v>0</v>
      </c>
      <c r="X703" s="41">
        <f t="shared" si="97"/>
        <v>0</v>
      </c>
      <c r="Y703" s="41"/>
      <c r="Z703" s="41"/>
      <c r="AA703" s="25">
        <f t="shared" si="98"/>
        <v>0</v>
      </c>
      <c r="AB703" s="45"/>
      <c r="AC703" s="45"/>
      <c r="AD703" s="47"/>
    </row>
    <row r="704" s="2" customFormat="1" spans="1:30">
      <c r="A704" s="8">
        <f t="shared" si="90"/>
        <v>703</v>
      </c>
      <c r="B704" s="9"/>
      <c r="C704" s="10"/>
      <c r="D704" s="10"/>
      <c r="E704" s="14"/>
      <c r="F704" s="10" t="e">
        <f>VLOOKUP(E704,[1]零件成本9.1!$B$2:$D$11324,3,0)</f>
        <v>#N/A</v>
      </c>
      <c r="G704" s="15"/>
      <c r="H704" s="19"/>
      <c r="I704" s="11"/>
      <c r="J704" s="11" t="str">
        <f t="shared" si="91"/>
        <v/>
      </c>
      <c r="K704" s="29"/>
      <c r="L704" s="14"/>
      <c r="M704" s="25">
        <f t="shared" si="92"/>
        <v>0</v>
      </c>
      <c r="N704" s="26"/>
      <c r="O704" s="27"/>
      <c r="P704" s="28"/>
      <c r="Q704" s="35">
        <f t="shared" si="93"/>
        <v>0</v>
      </c>
      <c r="R704" s="36"/>
      <c r="S704" s="37" t="str">
        <f t="shared" si="94"/>
        <v/>
      </c>
      <c r="T704" s="38" t="str">
        <f t="shared" si="95"/>
        <v/>
      </c>
      <c r="U704" s="42"/>
      <c r="V704" s="40"/>
      <c r="W704" s="41">
        <f t="shared" si="96"/>
        <v>0</v>
      </c>
      <c r="X704" s="41">
        <f t="shared" si="97"/>
        <v>0</v>
      </c>
      <c r="Y704" s="41"/>
      <c r="Z704" s="41"/>
      <c r="AA704" s="25">
        <f t="shared" si="98"/>
        <v>0</v>
      </c>
      <c r="AB704" s="45"/>
      <c r="AC704" s="45"/>
      <c r="AD704" s="47"/>
    </row>
    <row r="705" s="2" customFormat="1" spans="1:30">
      <c r="A705" s="8">
        <f t="shared" si="90"/>
        <v>704</v>
      </c>
      <c r="B705" s="9"/>
      <c r="C705" s="10"/>
      <c r="D705" s="10"/>
      <c r="E705" s="14"/>
      <c r="F705" s="10" t="e">
        <f>VLOOKUP(E705,[1]零件成本9.1!$B$2:$D$11324,3,0)</f>
        <v>#N/A</v>
      </c>
      <c r="G705" s="15"/>
      <c r="H705" s="19"/>
      <c r="I705" s="11"/>
      <c r="J705" s="11" t="str">
        <f t="shared" si="91"/>
        <v/>
      </c>
      <c r="K705" s="29"/>
      <c r="L705" s="14"/>
      <c r="M705" s="25">
        <f t="shared" si="92"/>
        <v>0</v>
      </c>
      <c r="N705" s="26"/>
      <c r="O705" s="27"/>
      <c r="P705" s="28"/>
      <c r="Q705" s="35">
        <f t="shared" si="93"/>
        <v>0</v>
      </c>
      <c r="R705" s="36"/>
      <c r="S705" s="37" t="str">
        <f t="shared" si="94"/>
        <v/>
      </c>
      <c r="T705" s="38" t="str">
        <f t="shared" si="95"/>
        <v/>
      </c>
      <c r="U705" s="42"/>
      <c r="V705" s="40"/>
      <c r="W705" s="41">
        <f t="shared" si="96"/>
        <v>0</v>
      </c>
      <c r="X705" s="41">
        <f t="shared" si="97"/>
        <v>0</v>
      </c>
      <c r="Y705" s="41"/>
      <c r="Z705" s="41"/>
      <c r="AA705" s="25">
        <f t="shared" si="98"/>
        <v>0</v>
      </c>
      <c r="AB705" s="45"/>
      <c r="AC705" s="45"/>
      <c r="AD705" s="47"/>
    </row>
    <row r="706" s="2" customFormat="1" spans="1:30">
      <c r="A706" s="8">
        <f t="shared" ref="A706:A769" si="99">ROW()-1</f>
        <v>705</v>
      </c>
      <c r="B706" s="9"/>
      <c r="C706" s="10"/>
      <c r="D706" s="10"/>
      <c r="E706" s="14"/>
      <c r="F706" s="10" t="e">
        <f>VLOOKUP(E706,[1]零件成本9.1!$B$2:$D$11324,3,0)</f>
        <v>#N/A</v>
      </c>
      <c r="G706" s="15"/>
      <c r="H706" s="19"/>
      <c r="I706" s="11"/>
      <c r="J706" s="11" t="str">
        <f t="shared" ref="J706:J769" si="100">B706&amp;E706</f>
        <v/>
      </c>
      <c r="K706" s="29"/>
      <c r="L706" s="14"/>
      <c r="M706" s="25">
        <f t="shared" ref="M706:M769" si="101">K706+L706</f>
        <v>0</v>
      </c>
      <c r="N706" s="26"/>
      <c r="O706" s="27"/>
      <c r="P706" s="28"/>
      <c r="Q706" s="35">
        <f t="shared" ref="Q706:Q769" si="102">M706</f>
        <v>0</v>
      </c>
      <c r="R706" s="36"/>
      <c r="S706" s="37" t="str">
        <f t="shared" ref="S706:S769" si="103">IF(Q706&gt;R706,Q706-R706,"")</f>
        <v/>
      </c>
      <c r="T706" s="38" t="str">
        <f t="shared" ref="T706:T769" si="104">IF(Q706&lt;R706,Q706-R706,"")</f>
        <v/>
      </c>
      <c r="U706" s="42"/>
      <c r="V706" s="40"/>
      <c r="W706" s="41">
        <f t="shared" ref="W706:W769" si="105">Q706*V706</f>
        <v>0</v>
      </c>
      <c r="X706" s="41">
        <f t="shared" ref="X706:X769" si="106">R706*V706</f>
        <v>0</v>
      </c>
      <c r="Y706" s="41"/>
      <c r="Z706" s="41"/>
      <c r="AA706" s="25">
        <f t="shared" ref="AA706:AA769" si="107">W706-X706</f>
        <v>0</v>
      </c>
      <c r="AB706" s="45"/>
      <c r="AC706" s="45"/>
      <c r="AD706" s="47"/>
    </row>
    <row r="707" s="2" customFormat="1" spans="1:30">
      <c r="A707" s="8">
        <f t="shared" si="99"/>
        <v>706</v>
      </c>
      <c r="B707" s="9"/>
      <c r="C707" s="10"/>
      <c r="D707" s="10"/>
      <c r="E707" s="14"/>
      <c r="F707" s="10" t="e">
        <f>VLOOKUP(E707,[1]零件成本9.1!$B$2:$D$11324,3,0)</f>
        <v>#N/A</v>
      </c>
      <c r="G707" s="15"/>
      <c r="H707" s="19"/>
      <c r="I707" s="11"/>
      <c r="J707" s="11" t="str">
        <f t="shared" si="100"/>
        <v/>
      </c>
      <c r="K707" s="29"/>
      <c r="L707" s="14"/>
      <c r="M707" s="25">
        <f t="shared" si="101"/>
        <v>0</v>
      </c>
      <c r="N707" s="26"/>
      <c r="O707" s="27"/>
      <c r="P707" s="28"/>
      <c r="Q707" s="35">
        <f t="shared" si="102"/>
        <v>0</v>
      </c>
      <c r="R707" s="36"/>
      <c r="S707" s="37" t="str">
        <f t="shared" si="103"/>
        <v/>
      </c>
      <c r="T707" s="38" t="str">
        <f t="shared" si="104"/>
        <v/>
      </c>
      <c r="U707" s="42"/>
      <c r="V707" s="40"/>
      <c r="W707" s="41">
        <f t="shared" si="105"/>
        <v>0</v>
      </c>
      <c r="X707" s="41">
        <f t="shared" si="106"/>
        <v>0</v>
      </c>
      <c r="Y707" s="41"/>
      <c r="Z707" s="41"/>
      <c r="AA707" s="25">
        <f t="shared" si="107"/>
        <v>0</v>
      </c>
      <c r="AB707" s="45"/>
      <c r="AC707" s="45"/>
      <c r="AD707" s="47"/>
    </row>
    <row r="708" s="2" customFormat="1" spans="1:30">
      <c r="A708" s="8">
        <f t="shared" si="99"/>
        <v>707</v>
      </c>
      <c r="B708" s="9"/>
      <c r="C708" s="10"/>
      <c r="D708" s="10"/>
      <c r="E708" s="14"/>
      <c r="F708" s="10" t="e">
        <f>VLOOKUP(E708,[1]零件成本9.1!$B$2:$D$11324,3,0)</f>
        <v>#N/A</v>
      </c>
      <c r="G708" s="15"/>
      <c r="H708" s="19"/>
      <c r="I708" s="11"/>
      <c r="J708" s="11" t="str">
        <f t="shared" si="100"/>
        <v/>
      </c>
      <c r="K708" s="29"/>
      <c r="L708" s="14"/>
      <c r="M708" s="25">
        <f t="shared" si="101"/>
        <v>0</v>
      </c>
      <c r="N708" s="26"/>
      <c r="O708" s="27"/>
      <c r="P708" s="28"/>
      <c r="Q708" s="35">
        <f t="shared" si="102"/>
        <v>0</v>
      </c>
      <c r="R708" s="36"/>
      <c r="S708" s="37" t="str">
        <f t="shared" si="103"/>
        <v/>
      </c>
      <c r="T708" s="38" t="str">
        <f t="shared" si="104"/>
        <v/>
      </c>
      <c r="U708" s="42"/>
      <c r="V708" s="40"/>
      <c r="W708" s="41">
        <f t="shared" si="105"/>
        <v>0</v>
      </c>
      <c r="X708" s="41">
        <f t="shared" si="106"/>
        <v>0</v>
      </c>
      <c r="Y708" s="41"/>
      <c r="Z708" s="41"/>
      <c r="AA708" s="25">
        <f t="shared" si="107"/>
        <v>0</v>
      </c>
      <c r="AB708" s="45"/>
      <c r="AC708" s="45"/>
      <c r="AD708" s="47"/>
    </row>
    <row r="709" s="2" customFormat="1" spans="1:30">
      <c r="A709" s="8">
        <f t="shared" si="99"/>
        <v>708</v>
      </c>
      <c r="B709" s="9"/>
      <c r="C709" s="10"/>
      <c r="D709" s="10"/>
      <c r="E709" s="14"/>
      <c r="F709" s="10" t="e">
        <f>VLOOKUP(E709,[1]零件成本9.1!$B$2:$D$11324,3,0)</f>
        <v>#N/A</v>
      </c>
      <c r="G709" s="15"/>
      <c r="H709" s="19"/>
      <c r="I709" s="11"/>
      <c r="J709" s="11" t="str">
        <f t="shared" si="100"/>
        <v/>
      </c>
      <c r="K709" s="29"/>
      <c r="L709" s="14"/>
      <c r="M709" s="25">
        <f t="shared" si="101"/>
        <v>0</v>
      </c>
      <c r="N709" s="26"/>
      <c r="O709" s="27"/>
      <c r="P709" s="28"/>
      <c r="Q709" s="35">
        <f t="shared" si="102"/>
        <v>0</v>
      </c>
      <c r="R709" s="36"/>
      <c r="S709" s="37" t="str">
        <f t="shared" si="103"/>
        <v/>
      </c>
      <c r="T709" s="38" t="str">
        <f t="shared" si="104"/>
        <v/>
      </c>
      <c r="U709" s="42"/>
      <c r="V709" s="40"/>
      <c r="W709" s="41">
        <f t="shared" si="105"/>
        <v>0</v>
      </c>
      <c r="X709" s="41">
        <f t="shared" si="106"/>
        <v>0</v>
      </c>
      <c r="Y709" s="41"/>
      <c r="Z709" s="41"/>
      <c r="AA709" s="25">
        <f t="shared" si="107"/>
        <v>0</v>
      </c>
      <c r="AB709" s="45"/>
      <c r="AC709" s="45"/>
      <c r="AD709" s="47"/>
    </row>
    <row r="710" s="2" customFormat="1" spans="1:30">
      <c r="A710" s="8">
        <f t="shared" si="99"/>
        <v>709</v>
      </c>
      <c r="B710" s="9"/>
      <c r="C710" s="10"/>
      <c r="D710" s="10"/>
      <c r="E710" s="14"/>
      <c r="F710" s="10" t="e">
        <f>VLOOKUP(E710,[1]零件成本9.1!$B$2:$D$11324,3,0)</f>
        <v>#N/A</v>
      </c>
      <c r="G710" s="15"/>
      <c r="H710" s="19"/>
      <c r="I710" s="11"/>
      <c r="J710" s="11" t="str">
        <f t="shared" si="100"/>
        <v/>
      </c>
      <c r="K710" s="29"/>
      <c r="L710" s="14"/>
      <c r="M710" s="25">
        <f t="shared" si="101"/>
        <v>0</v>
      </c>
      <c r="N710" s="26"/>
      <c r="O710" s="27"/>
      <c r="P710" s="28"/>
      <c r="Q710" s="35">
        <f t="shared" si="102"/>
        <v>0</v>
      </c>
      <c r="R710" s="36"/>
      <c r="S710" s="37" t="str">
        <f t="shared" si="103"/>
        <v/>
      </c>
      <c r="T710" s="38" t="str">
        <f t="shared" si="104"/>
        <v/>
      </c>
      <c r="U710" s="42"/>
      <c r="V710" s="40"/>
      <c r="W710" s="41">
        <f t="shared" si="105"/>
        <v>0</v>
      </c>
      <c r="X710" s="41">
        <f t="shared" si="106"/>
        <v>0</v>
      </c>
      <c r="Y710" s="41"/>
      <c r="Z710" s="41"/>
      <c r="AA710" s="25">
        <f t="shared" si="107"/>
        <v>0</v>
      </c>
      <c r="AB710" s="45"/>
      <c r="AC710" s="45"/>
      <c r="AD710" s="47"/>
    </row>
    <row r="711" s="2" customFormat="1" spans="1:30">
      <c r="A711" s="8">
        <f t="shared" si="99"/>
        <v>710</v>
      </c>
      <c r="B711" s="9"/>
      <c r="C711" s="10"/>
      <c r="D711" s="10"/>
      <c r="E711" s="14"/>
      <c r="F711" s="10" t="e">
        <f>VLOOKUP(E711,[1]零件成本9.1!$B$2:$D$11324,3,0)</f>
        <v>#N/A</v>
      </c>
      <c r="G711" s="15"/>
      <c r="H711" s="19"/>
      <c r="I711" s="11"/>
      <c r="J711" s="11" t="str">
        <f t="shared" si="100"/>
        <v/>
      </c>
      <c r="K711" s="29"/>
      <c r="L711" s="14"/>
      <c r="M711" s="25">
        <f t="shared" si="101"/>
        <v>0</v>
      </c>
      <c r="N711" s="26"/>
      <c r="O711" s="27"/>
      <c r="P711" s="28"/>
      <c r="Q711" s="35">
        <f t="shared" si="102"/>
        <v>0</v>
      </c>
      <c r="R711" s="36"/>
      <c r="S711" s="37" t="str">
        <f t="shared" si="103"/>
        <v/>
      </c>
      <c r="T711" s="38" t="str">
        <f t="shared" si="104"/>
        <v/>
      </c>
      <c r="U711" s="42"/>
      <c r="V711" s="40"/>
      <c r="W711" s="41">
        <f t="shared" si="105"/>
        <v>0</v>
      </c>
      <c r="X711" s="41">
        <f t="shared" si="106"/>
        <v>0</v>
      </c>
      <c r="Y711" s="41"/>
      <c r="Z711" s="41"/>
      <c r="AA711" s="25">
        <f t="shared" si="107"/>
        <v>0</v>
      </c>
      <c r="AB711" s="45"/>
      <c r="AC711" s="45"/>
      <c r="AD711" s="47"/>
    </row>
    <row r="712" s="2" customFormat="1" spans="1:30">
      <c r="A712" s="8">
        <f t="shared" si="99"/>
        <v>711</v>
      </c>
      <c r="B712" s="9"/>
      <c r="C712" s="10"/>
      <c r="D712" s="10"/>
      <c r="E712" s="14"/>
      <c r="F712" s="10" t="e">
        <f>VLOOKUP(E712,[1]零件成本9.1!$B$2:$D$11324,3,0)</f>
        <v>#N/A</v>
      </c>
      <c r="G712" s="15"/>
      <c r="H712" s="19"/>
      <c r="I712" s="11"/>
      <c r="J712" s="11" t="str">
        <f t="shared" si="100"/>
        <v/>
      </c>
      <c r="K712" s="29"/>
      <c r="L712" s="14"/>
      <c r="M712" s="25">
        <f t="shared" si="101"/>
        <v>0</v>
      </c>
      <c r="N712" s="26"/>
      <c r="O712" s="27"/>
      <c r="P712" s="28"/>
      <c r="Q712" s="35">
        <f t="shared" si="102"/>
        <v>0</v>
      </c>
      <c r="R712" s="36"/>
      <c r="S712" s="37" t="str">
        <f t="shared" si="103"/>
        <v/>
      </c>
      <c r="T712" s="38" t="str">
        <f t="shared" si="104"/>
        <v/>
      </c>
      <c r="U712" s="42"/>
      <c r="V712" s="40"/>
      <c r="W712" s="41">
        <f t="shared" si="105"/>
        <v>0</v>
      </c>
      <c r="X712" s="41">
        <f t="shared" si="106"/>
        <v>0</v>
      </c>
      <c r="Y712" s="41"/>
      <c r="Z712" s="41"/>
      <c r="AA712" s="25">
        <f t="shared" si="107"/>
        <v>0</v>
      </c>
      <c r="AB712" s="45"/>
      <c r="AC712" s="45"/>
      <c r="AD712" s="47"/>
    </row>
    <row r="713" s="2" customFormat="1" spans="1:30">
      <c r="A713" s="8">
        <f t="shared" si="99"/>
        <v>712</v>
      </c>
      <c r="B713" s="9"/>
      <c r="C713" s="10"/>
      <c r="D713" s="10"/>
      <c r="E713" s="14"/>
      <c r="F713" s="10" t="e">
        <f>VLOOKUP(E713,[1]零件成本9.1!$B$2:$D$11324,3,0)</f>
        <v>#N/A</v>
      </c>
      <c r="G713" s="15"/>
      <c r="H713" s="19"/>
      <c r="I713" s="11"/>
      <c r="J713" s="11" t="str">
        <f t="shared" si="100"/>
        <v/>
      </c>
      <c r="K713" s="29"/>
      <c r="L713" s="14"/>
      <c r="M713" s="25">
        <f t="shared" si="101"/>
        <v>0</v>
      </c>
      <c r="N713" s="26"/>
      <c r="O713" s="27"/>
      <c r="P713" s="28"/>
      <c r="Q713" s="35">
        <f t="shared" si="102"/>
        <v>0</v>
      </c>
      <c r="R713" s="36"/>
      <c r="S713" s="37" t="str">
        <f t="shared" si="103"/>
        <v/>
      </c>
      <c r="T713" s="38" t="str">
        <f t="shared" si="104"/>
        <v/>
      </c>
      <c r="U713" s="42"/>
      <c r="V713" s="40"/>
      <c r="W713" s="41">
        <f t="shared" si="105"/>
        <v>0</v>
      </c>
      <c r="X713" s="41">
        <f t="shared" si="106"/>
        <v>0</v>
      </c>
      <c r="Y713" s="41"/>
      <c r="Z713" s="41"/>
      <c r="AA713" s="25">
        <f t="shared" si="107"/>
        <v>0</v>
      </c>
      <c r="AB713" s="45"/>
      <c r="AC713" s="45"/>
      <c r="AD713" s="47"/>
    </row>
    <row r="714" s="2" customFormat="1" spans="1:30">
      <c r="A714" s="8">
        <f t="shared" si="99"/>
        <v>713</v>
      </c>
      <c r="B714" s="9"/>
      <c r="C714" s="10"/>
      <c r="D714" s="10"/>
      <c r="E714" s="14"/>
      <c r="F714" s="10" t="e">
        <f>VLOOKUP(E714,[1]零件成本9.1!$B$2:$D$11324,3,0)</f>
        <v>#N/A</v>
      </c>
      <c r="G714" s="15"/>
      <c r="H714" s="19"/>
      <c r="I714" s="11"/>
      <c r="J714" s="11" t="str">
        <f t="shared" si="100"/>
        <v/>
      </c>
      <c r="K714" s="29"/>
      <c r="L714" s="14"/>
      <c r="M714" s="25">
        <f t="shared" si="101"/>
        <v>0</v>
      </c>
      <c r="N714" s="26"/>
      <c r="O714" s="27"/>
      <c r="P714" s="28"/>
      <c r="Q714" s="35">
        <f t="shared" si="102"/>
        <v>0</v>
      </c>
      <c r="R714" s="36"/>
      <c r="S714" s="37" t="str">
        <f t="shared" si="103"/>
        <v/>
      </c>
      <c r="T714" s="38" t="str">
        <f t="shared" si="104"/>
        <v/>
      </c>
      <c r="U714" s="42"/>
      <c r="V714" s="40"/>
      <c r="W714" s="41">
        <f t="shared" si="105"/>
        <v>0</v>
      </c>
      <c r="X714" s="41">
        <f t="shared" si="106"/>
        <v>0</v>
      </c>
      <c r="Y714" s="41"/>
      <c r="Z714" s="41"/>
      <c r="AA714" s="25">
        <f t="shared" si="107"/>
        <v>0</v>
      </c>
      <c r="AB714" s="45"/>
      <c r="AC714" s="45"/>
      <c r="AD714" s="47"/>
    </row>
    <row r="715" s="2" customFormat="1" spans="1:30">
      <c r="A715" s="8">
        <f t="shared" si="99"/>
        <v>714</v>
      </c>
      <c r="B715" s="9"/>
      <c r="C715" s="10"/>
      <c r="D715" s="10"/>
      <c r="E715" s="14"/>
      <c r="F715" s="10" t="e">
        <f>VLOOKUP(E715,[1]零件成本9.1!$B$2:$D$11324,3,0)</f>
        <v>#N/A</v>
      </c>
      <c r="G715" s="15"/>
      <c r="H715" s="19"/>
      <c r="I715" s="11"/>
      <c r="J715" s="11" t="str">
        <f t="shared" si="100"/>
        <v/>
      </c>
      <c r="K715" s="29"/>
      <c r="L715" s="14"/>
      <c r="M715" s="25">
        <f t="shared" si="101"/>
        <v>0</v>
      </c>
      <c r="N715" s="26"/>
      <c r="O715" s="27"/>
      <c r="P715" s="28"/>
      <c r="Q715" s="35">
        <f t="shared" si="102"/>
        <v>0</v>
      </c>
      <c r="R715" s="36"/>
      <c r="S715" s="37" t="str">
        <f t="shared" si="103"/>
        <v/>
      </c>
      <c r="T715" s="38" t="str">
        <f t="shared" si="104"/>
        <v/>
      </c>
      <c r="U715" s="42"/>
      <c r="V715" s="40"/>
      <c r="W715" s="41">
        <f t="shared" si="105"/>
        <v>0</v>
      </c>
      <c r="X715" s="41">
        <f t="shared" si="106"/>
        <v>0</v>
      </c>
      <c r="Y715" s="41"/>
      <c r="Z715" s="41"/>
      <c r="AA715" s="25">
        <f t="shared" si="107"/>
        <v>0</v>
      </c>
      <c r="AB715" s="45"/>
      <c r="AC715" s="45"/>
      <c r="AD715" s="47"/>
    </row>
    <row r="716" s="2" customFormat="1" spans="1:30">
      <c r="A716" s="8">
        <f t="shared" si="99"/>
        <v>715</v>
      </c>
      <c r="B716" s="9"/>
      <c r="C716" s="10"/>
      <c r="D716" s="10"/>
      <c r="E716" s="14"/>
      <c r="F716" s="10" t="e">
        <f>VLOOKUP(E716,[1]零件成本9.1!$B$2:$D$11324,3,0)</f>
        <v>#N/A</v>
      </c>
      <c r="G716" s="15"/>
      <c r="H716" s="19"/>
      <c r="I716" s="11"/>
      <c r="J716" s="11" t="str">
        <f t="shared" si="100"/>
        <v/>
      </c>
      <c r="K716" s="29"/>
      <c r="L716" s="14"/>
      <c r="M716" s="25">
        <f t="shared" si="101"/>
        <v>0</v>
      </c>
      <c r="N716" s="26"/>
      <c r="O716" s="27"/>
      <c r="P716" s="28"/>
      <c r="Q716" s="35">
        <f t="shared" si="102"/>
        <v>0</v>
      </c>
      <c r="R716" s="36"/>
      <c r="S716" s="37" t="str">
        <f t="shared" si="103"/>
        <v/>
      </c>
      <c r="T716" s="38" t="str">
        <f t="shared" si="104"/>
        <v/>
      </c>
      <c r="U716" s="42"/>
      <c r="V716" s="40"/>
      <c r="W716" s="41">
        <f t="shared" si="105"/>
        <v>0</v>
      </c>
      <c r="X716" s="41">
        <f t="shared" si="106"/>
        <v>0</v>
      </c>
      <c r="Y716" s="41"/>
      <c r="Z716" s="41"/>
      <c r="AA716" s="25">
        <f t="shared" si="107"/>
        <v>0</v>
      </c>
      <c r="AB716" s="45"/>
      <c r="AC716" s="45"/>
      <c r="AD716" s="47"/>
    </row>
    <row r="717" s="2" customFormat="1" spans="1:30">
      <c r="A717" s="8">
        <f t="shared" si="99"/>
        <v>716</v>
      </c>
      <c r="B717" s="9"/>
      <c r="C717" s="10"/>
      <c r="D717" s="10"/>
      <c r="E717" s="14"/>
      <c r="F717" s="10" t="e">
        <f>VLOOKUP(E717,[1]零件成本9.1!$B$2:$D$11324,3,0)</f>
        <v>#N/A</v>
      </c>
      <c r="G717" s="15"/>
      <c r="H717" s="19"/>
      <c r="I717" s="11"/>
      <c r="J717" s="11" t="str">
        <f t="shared" si="100"/>
        <v/>
      </c>
      <c r="K717" s="29"/>
      <c r="L717" s="14"/>
      <c r="M717" s="25">
        <f t="shared" si="101"/>
        <v>0</v>
      </c>
      <c r="N717" s="26"/>
      <c r="O717" s="27"/>
      <c r="P717" s="28"/>
      <c r="Q717" s="35">
        <f t="shared" si="102"/>
        <v>0</v>
      </c>
      <c r="R717" s="36"/>
      <c r="S717" s="37" t="str">
        <f t="shared" si="103"/>
        <v/>
      </c>
      <c r="T717" s="38" t="str">
        <f t="shared" si="104"/>
        <v/>
      </c>
      <c r="U717" s="42"/>
      <c r="V717" s="40"/>
      <c r="W717" s="41">
        <f t="shared" si="105"/>
        <v>0</v>
      </c>
      <c r="X717" s="41">
        <f t="shared" si="106"/>
        <v>0</v>
      </c>
      <c r="Y717" s="41"/>
      <c r="Z717" s="41"/>
      <c r="AA717" s="25">
        <f t="shared" si="107"/>
        <v>0</v>
      </c>
      <c r="AB717" s="45"/>
      <c r="AC717" s="45"/>
      <c r="AD717" s="47"/>
    </row>
    <row r="718" s="2" customFormat="1" spans="1:30">
      <c r="A718" s="8">
        <f t="shared" si="99"/>
        <v>717</v>
      </c>
      <c r="B718" s="9"/>
      <c r="C718" s="10"/>
      <c r="D718" s="10"/>
      <c r="E718" s="14"/>
      <c r="F718" s="10" t="e">
        <f>VLOOKUP(E718,[1]零件成本9.1!$B$2:$D$11324,3,0)</f>
        <v>#N/A</v>
      </c>
      <c r="G718" s="15"/>
      <c r="H718" s="19"/>
      <c r="I718" s="11"/>
      <c r="J718" s="11" t="str">
        <f t="shared" si="100"/>
        <v/>
      </c>
      <c r="K718" s="29"/>
      <c r="L718" s="14"/>
      <c r="M718" s="25">
        <f t="shared" si="101"/>
        <v>0</v>
      </c>
      <c r="N718" s="26"/>
      <c r="O718" s="27"/>
      <c r="P718" s="28"/>
      <c r="Q718" s="35">
        <f t="shared" si="102"/>
        <v>0</v>
      </c>
      <c r="R718" s="36"/>
      <c r="S718" s="37" t="str">
        <f t="shared" si="103"/>
        <v/>
      </c>
      <c r="T718" s="38" t="str">
        <f t="shared" si="104"/>
        <v/>
      </c>
      <c r="U718" s="42"/>
      <c r="V718" s="40"/>
      <c r="W718" s="41">
        <f t="shared" si="105"/>
        <v>0</v>
      </c>
      <c r="X718" s="41">
        <f t="shared" si="106"/>
        <v>0</v>
      </c>
      <c r="Y718" s="41"/>
      <c r="Z718" s="41"/>
      <c r="AA718" s="25">
        <f t="shared" si="107"/>
        <v>0</v>
      </c>
      <c r="AB718" s="45"/>
      <c r="AC718" s="45"/>
      <c r="AD718" s="47"/>
    </row>
    <row r="719" s="2" customFormat="1" spans="1:30">
      <c r="A719" s="8">
        <f t="shared" si="99"/>
        <v>718</v>
      </c>
      <c r="B719" s="9"/>
      <c r="C719" s="10"/>
      <c r="D719" s="10"/>
      <c r="E719" s="14"/>
      <c r="F719" s="10" t="e">
        <f>VLOOKUP(E719,[1]零件成本9.1!$B$2:$D$11324,3,0)</f>
        <v>#N/A</v>
      </c>
      <c r="G719" s="15"/>
      <c r="H719" s="19"/>
      <c r="I719" s="11"/>
      <c r="J719" s="11" t="str">
        <f t="shared" si="100"/>
        <v/>
      </c>
      <c r="K719" s="29"/>
      <c r="L719" s="14"/>
      <c r="M719" s="25">
        <f t="shared" si="101"/>
        <v>0</v>
      </c>
      <c r="N719" s="26"/>
      <c r="O719" s="27"/>
      <c r="P719" s="28"/>
      <c r="Q719" s="35">
        <f t="shared" si="102"/>
        <v>0</v>
      </c>
      <c r="R719" s="36"/>
      <c r="S719" s="37" t="str">
        <f t="shared" si="103"/>
        <v/>
      </c>
      <c r="T719" s="38" t="str">
        <f t="shared" si="104"/>
        <v/>
      </c>
      <c r="U719" s="42"/>
      <c r="V719" s="40"/>
      <c r="W719" s="41">
        <f t="shared" si="105"/>
        <v>0</v>
      </c>
      <c r="X719" s="41">
        <f t="shared" si="106"/>
        <v>0</v>
      </c>
      <c r="Y719" s="41"/>
      <c r="Z719" s="41"/>
      <c r="AA719" s="25">
        <f t="shared" si="107"/>
        <v>0</v>
      </c>
      <c r="AB719" s="45"/>
      <c r="AC719" s="45"/>
      <c r="AD719" s="47"/>
    </row>
    <row r="720" s="2" customFormat="1" spans="1:30">
      <c r="A720" s="8">
        <f t="shared" si="99"/>
        <v>719</v>
      </c>
      <c r="B720" s="9"/>
      <c r="C720" s="10"/>
      <c r="D720" s="10"/>
      <c r="E720" s="14"/>
      <c r="F720" s="10" t="e">
        <f>VLOOKUP(E720,[1]零件成本9.1!$B$2:$D$11324,3,0)</f>
        <v>#N/A</v>
      </c>
      <c r="G720" s="15"/>
      <c r="H720" s="19"/>
      <c r="I720" s="11"/>
      <c r="J720" s="11" t="str">
        <f t="shared" si="100"/>
        <v/>
      </c>
      <c r="K720" s="29"/>
      <c r="L720" s="14"/>
      <c r="M720" s="25">
        <f t="shared" si="101"/>
        <v>0</v>
      </c>
      <c r="N720" s="26"/>
      <c r="O720" s="27"/>
      <c r="P720" s="28"/>
      <c r="Q720" s="35">
        <f t="shared" si="102"/>
        <v>0</v>
      </c>
      <c r="R720" s="36"/>
      <c r="S720" s="37" t="str">
        <f t="shared" si="103"/>
        <v/>
      </c>
      <c r="T720" s="38" t="str">
        <f t="shared" si="104"/>
        <v/>
      </c>
      <c r="U720" s="42"/>
      <c r="V720" s="40"/>
      <c r="W720" s="41">
        <f t="shared" si="105"/>
        <v>0</v>
      </c>
      <c r="X720" s="41">
        <f t="shared" si="106"/>
        <v>0</v>
      </c>
      <c r="Y720" s="41"/>
      <c r="Z720" s="41"/>
      <c r="AA720" s="25">
        <f t="shared" si="107"/>
        <v>0</v>
      </c>
      <c r="AB720" s="45"/>
      <c r="AC720" s="45"/>
      <c r="AD720" s="47"/>
    </row>
    <row r="721" s="2" customFormat="1" spans="1:30">
      <c r="A721" s="8">
        <f t="shared" si="99"/>
        <v>720</v>
      </c>
      <c r="B721" s="9"/>
      <c r="C721" s="10"/>
      <c r="D721" s="10"/>
      <c r="E721" s="14"/>
      <c r="F721" s="10" t="e">
        <f>VLOOKUP(E721,[1]零件成本9.1!$B$2:$D$11324,3,0)</f>
        <v>#N/A</v>
      </c>
      <c r="G721" s="15"/>
      <c r="H721" s="19"/>
      <c r="I721" s="11"/>
      <c r="J721" s="11" t="str">
        <f t="shared" si="100"/>
        <v/>
      </c>
      <c r="K721" s="29"/>
      <c r="L721" s="14"/>
      <c r="M721" s="25">
        <f t="shared" si="101"/>
        <v>0</v>
      </c>
      <c r="N721" s="26"/>
      <c r="O721" s="27"/>
      <c r="P721" s="28"/>
      <c r="Q721" s="35">
        <f t="shared" si="102"/>
        <v>0</v>
      </c>
      <c r="R721" s="36"/>
      <c r="S721" s="37" t="str">
        <f t="shared" si="103"/>
        <v/>
      </c>
      <c r="T721" s="38" t="str">
        <f t="shared" si="104"/>
        <v/>
      </c>
      <c r="U721" s="42"/>
      <c r="V721" s="40"/>
      <c r="W721" s="41">
        <f t="shared" si="105"/>
        <v>0</v>
      </c>
      <c r="X721" s="41">
        <f t="shared" si="106"/>
        <v>0</v>
      </c>
      <c r="Y721" s="41"/>
      <c r="Z721" s="41"/>
      <c r="AA721" s="25">
        <f t="shared" si="107"/>
        <v>0</v>
      </c>
      <c r="AB721" s="45"/>
      <c r="AC721" s="45"/>
      <c r="AD721" s="47"/>
    </row>
    <row r="722" s="2" customFormat="1" spans="1:30">
      <c r="A722" s="8">
        <f t="shared" si="99"/>
        <v>721</v>
      </c>
      <c r="B722" s="9"/>
      <c r="C722" s="10"/>
      <c r="D722" s="10"/>
      <c r="E722" s="14"/>
      <c r="F722" s="10" t="e">
        <f>VLOOKUP(E722,[1]零件成本9.1!$B$2:$D$11324,3,0)</f>
        <v>#N/A</v>
      </c>
      <c r="G722" s="15"/>
      <c r="H722" s="19"/>
      <c r="I722" s="11"/>
      <c r="J722" s="11" t="str">
        <f t="shared" si="100"/>
        <v/>
      </c>
      <c r="K722" s="29"/>
      <c r="L722" s="14"/>
      <c r="M722" s="25">
        <f t="shared" si="101"/>
        <v>0</v>
      </c>
      <c r="N722" s="26"/>
      <c r="O722" s="27"/>
      <c r="P722" s="28"/>
      <c r="Q722" s="35">
        <f t="shared" si="102"/>
        <v>0</v>
      </c>
      <c r="R722" s="36"/>
      <c r="S722" s="37" t="str">
        <f t="shared" si="103"/>
        <v/>
      </c>
      <c r="T722" s="38" t="str">
        <f t="shared" si="104"/>
        <v/>
      </c>
      <c r="U722" s="42"/>
      <c r="V722" s="40"/>
      <c r="W722" s="41">
        <f t="shared" si="105"/>
        <v>0</v>
      </c>
      <c r="X722" s="41">
        <f t="shared" si="106"/>
        <v>0</v>
      </c>
      <c r="Y722" s="41"/>
      <c r="Z722" s="41"/>
      <c r="AA722" s="25">
        <f t="shared" si="107"/>
        <v>0</v>
      </c>
      <c r="AB722" s="45"/>
      <c r="AC722" s="45"/>
      <c r="AD722" s="47"/>
    </row>
    <row r="723" s="2" customFormat="1" spans="1:30">
      <c r="A723" s="8">
        <f t="shared" si="99"/>
        <v>722</v>
      </c>
      <c r="B723" s="9"/>
      <c r="C723" s="10"/>
      <c r="D723" s="10"/>
      <c r="E723" s="14"/>
      <c r="F723" s="10" t="e">
        <f>VLOOKUP(E723,[1]零件成本9.1!$B$2:$D$11324,3,0)</f>
        <v>#N/A</v>
      </c>
      <c r="G723" s="15"/>
      <c r="H723" s="19"/>
      <c r="I723" s="11"/>
      <c r="J723" s="11" t="str">
        <f t="shared" si="100"/>
        <v/>
      </c>
      <c r="K723" s="29"/>
      <c r="L723" s="14"/>
      <c r="M723" s="25">
        <f t="shared" si="101"/>
        <v>0</v>
      </c>
      <c r="N723" s="26"/>
      <c r="O723" s="27"/>
      <c r="P723" s="28"/>
      <c r="Q723" s="35">
        <f t="shared" si="102"/>
        <v>0</v>
      </c>
      <c r="R723" s="36"/>
      <c r="S723" s="37" t="str">
        <f t="shared" si="103"/>
        <v/>
      </c>
      <c r="T723" s="38" t="str">
        <f t="shared" si="104"/>
        <v/>
      </c>
      <c r="U723" s="42"/>
      <c r="V723" s="40"/>
      <c r="W723" s="41">
        <f t="shared" si="105"/>
        <v>0</v>
      </c>
      <c r="X723" s="41">
        <f t="shared" si="106"/>
        <v>0</v>
      </c>
      <c r="Y723" s="41"/>
      <c r="Z723" s="41"/>
      <c r="AA723" s="25">
        <f t="shared" si="107"/>
        <v>0</v>
      </c>
      <c r="AB723" s="45"/>
      <c r="AC723" s="45"/>
      <c r="AD723" s="47"/>
    </row>
    <row r="724" s="2" customFormat="1" spans="1:30">
      <c r="A724" s="8">
        <f t="shared" si="99"/>
        <v>723</v>
      </c>
      <c r="B724" s="9"/>
      <c r="C724" s="10"/>
      <c r="D724" s="10"/>
      <c r="E724" s="14"/>
      <c r="F724" s="10" t="e">
        <f>VLOOKUP(E724,[1]零件成本9.1!$B$2:$D$11324,3,0)</f>
        <v>#N/A</v>
      </c>
      <c r="G724" s="15"/>
      <c r="H724" s="19"/>
      <c r="I724" s="11"/>
      <c r="J724" s="11" t="str">
        <f t="shared" si="100"/>
        <v/>
      </c>
      <c r="K724" s="29"/>
      <c r="L724" s="14"/>
      <c r="M724" s="25">
        <f t="shared" si="101"/>
        <v>0</v>
      </c>
      <c r="N724" s="26"/>
      <c r="O724" s="27"/>
      <c r="P724" s="28"/>
      <c r="Q724" s="35">
        <f t="shared" si="102"/>
        <v>0</v>
      </c>
      <c r="R724" s="36"/>
      <c r="S724" s="37" t="str">
        <f t="shared" si="103"/>
        <v/>
      </c>
      <c r="T724" s="38" t="str">
        <f t="shared" si="104"/>
        <v/>
      </c>
      <c r="U724" s="42"/>
      <c r="V724" s="40"/>
      <c r="W724" s="41">
        <f t="shared" si="105"/>
        <v>0</v>
      </c>
      <c r="X724" s="41">
        <f t="shared" si="106"/>
        <v>0</v>
      </c>
      <c r="Y724" s="41"/>
      <c r="Z724" s="41"/>
      <c r="AA724" s="25">
        <f t="shared" si="107"/>
        <v>0</v>
      </c>
      <c r="AB724" s="45"/>
      <c r="AC724" s="45"/>
      <c r="AD724" s="47"/>
    </row>
    <row r="725" s="2" customFormat="1" spans="1:30">
      <c r="A725" s="8">
        <f t="shared" si="99"/>
        <v>724</v>
      </c>
      <c r="B725" s="9"/>
      <c r="C725" s="10"/>
      <c r="D725" s="10"/>
      <c r="E725" s="14"/>
      <c r="F725" s="10" t="e">
        <f>VLOOKUP(E725,[1]零件成本9.1!$B$2:$D$11324,3,0)</f>
        <v>#N/A</v>
      </c>
      <c r="G725" s="15"/>
      <c r="H725" s="19"/>
      <c r="I725" s="11"/>
      <c r="J725" s="11" t="str">
        <f t="shared" si="100"/>
        <v/>
      </c>
      <c r="K725" s="29"/>
      <c r="L725" s="14"/>
      <c r="M725" s="25">
        <f t="shared" si="101"/>
        <v>0</v>
      </c>
      <c r="N725" s="26"/>
      <c r="O725" s="27"/>
      <c r="P725" s="28"/>
      <c r="Q725" s="35">
        <f t="shared" si="102"/>
        <v>0</v>
      </c>
      <c r="R725" s="36"/>
      <c r="S725" s="37" t="str">
        <f t="shared" si="103"/>
        <v/>
      </c>
      <c r="T725" s="38" t="str">
        <f t="shared" si="104"/>
        <v/>
      </c>
      <c r="U725" s="42"/>
      <c r="V725" s="40"/>
      <c r="W725" s="41">
        <f t="shared" si="105"/>
        <v>0</v>
      </c>
      <c r="X725" s="41">
        <f t="shared" si="106"/>
        <v>0</v>
      </c>
      <c r="Y725" s="41"/>
      <c r="Z725" s="41"/>
      <c r="AA725" s="25">
        <f t="shared" si="107"/>
        <v>0</v>
      </c>
      <c r="AB725" s="45"/>
      <c r="AC725" s="45"/>
      <c r="AD725" s="47"/>
    </row>
    <row r="726" s="2" customFormat="1" spans="1:30">
      <c r="A726" s="8">
        <f t="shared" si="99"/>
        <v>725</v>
      </c>
      <c r="B726" s="9"/>
      <c r="C726" s="10"/>
      <c r="D726" s="10"/>
      <c r="E726" s="14"/>
      <c r="F726" s="10" t="e">
        <f>VLOOKUP(E726,[1]零件成本9.1!$B$2:$D$11324,3,0)</f>
        <v>#N/A</v>
      </c>
      <c r="G726" s="15"/>
      <c r="H726" s="19"/>
      <c r="I726" s="11"/>
      <c r="J726" s="11" t="str">
        <f t="shared" si="100"/>
        <v/>
      </c>
      <c r="K726" s="29"/>
      <c r="L726" s="14"/>
      <c r="M726" s="25">
        <f t="shared" si="101"/>
        <v>0</v>
      </c>
      <c r="N726" s="26"/>
      <c r="O726" s="27"/>
      <c r="P726" s="28"/>
      <c r="Q726" s="35">
        <f t="shared" si="102"/>
        <v>0</v>
      </c>
      <c r="R726" s="36"/>
      <c r="S726" s="37" t="str">
        <f t="shared" si="103"/>
        <v/>
      </c>
      <c r="T726" s="38" t="str">
        <f t="shared" si="104"/>
        <v/>
      </c>
      <c r="U726" s="42"/>
      <c r="V726" s="40"/>
      <c r="W726" s="41">
        <f t="shared" si="105"/>
        <v>0</v>
      </c>
      <c r="X726" s="41">
        <f t="shared" si="106"/>
        <v>0</v>
      </c>
      <c r="Y726" s="41"/>
      <c r="Z726" s="41"/>
      <c r="AA726" s="25">
        <f t="shared" si="107"/>
        <v>0</v>
      </c>
      <c r="AB726" s="45"/>
      <c r="AC726" s="45"/>
      <c r="AD726" s="47"/>
    </row>
    <row r="727" s="2" customFormat="1" spans="1:30">
      <c r="A727" s="8">
        <f t="shared" si="99"/>
        <v>726</v>
      </c>
      <c r="B727" s="9"/>
      <c r="C727" s="10"/>
      <c r="D727" s="10"/>
      <c r="E727" s="14"/>
      <c r="F727" s="10" t="e">
        <f>VLOOKUP(E727,[1]零件成本9.1!$B$2:$D$11324,3,0)</f>
        <v>#N/A</v>
      </c>
      <c r="G727" s="15"/>
      <c r="H727" s="19"/>
      <c r="I727" s="11"/>
      <c r="J727" s="11" t="str">
        <f t="shared" si="100"/>
        <v/>
      </c>
      <c r="K727" s="29"/>
      <c r="L727" s="14"/>
      <c r="M727" s="25">
        <f t="shared" si="101"/>
        <v>0</v>
      </c>
      <c r="N727" s="26"/>
      <c r="O727" s="27"/>
      <c r="P727" s="28"/>
      <c r="Q727" s="35">
        <f t="shared" si="102"/>
        <v>0</v>
      </c>
      <c r="R727" s="36"/>
      <c r="S727" s="37" t="str">
        <f t="shared" si="103"/>
        <v/>
      </c>
      <c r="T727" s="38" t="str">
        <f t="shared" si="104"/>
        <v/>
      </c>
      <c r="U727" s="42"/>
      <c r="V727" s="40"/>
      <c r="W727" s="41">
        <f t="shared" si="105"/>
        <v>0</v>
      </c>
      <c r="X727" s="41">
        <f t="shared" si="106"/>
        <v>0</v>
      </c>
      <c r="Y727" s="41"/>
      <c r="Z727" s="41"/>
      <c r="AA727" s="25">
        <f t="shared" si="107"/>
        <v>0</v>
      </c>
      <c r="AB727" s="45"/>
      <c r="AC727" s="45"/>
      <c r="AD727" s="47"/>
    </row>
    <row r="728" s="2" customFormat="1" spans="1:30">
      <c r="A728" s="8">
        <f t="shared" si="99"/>
        <v>727</v>
      </c>
      <c r="B728" s="9"/>
      <c r="C728" s="10"/>
      <c r="D728" s="10"/>
      <c r="E728" s="14"/>
      <c r="F728" s="10" t="e">
        <f>VLOOKUP(E728,[1]零件成本9.1!$B$2:$D$11324,3,0)</f>
        <v>#N/A</v>
      </c>
      <c r="G728" s="15"/>
      <c r="H728" s="19"/>
      <c r="I728" s="11"/>
      <c r="J728" s="11" t="str">
        <f t="shared" si="100"/>
        <v/>
      </c>
      <c r="K728" s="29"/>
      <c r="L728" s="14"/>
      <c r="M728" s="25">
        <f t="shared" si="101"/>
        <v>0</v>
      </c>
      <c r="N728" s="26"/>
      <c r="O728" s="27"/>
      <c r="P728" s="28"/>
      <c r="Q728" s="35">
        <f t="shared" si="102"/>
        <v>0</v>
      </c>
      <c r="R728" s="36"/>
      <c r="S728" s="37" t="str">
        <f t="shared" si="103"/>
        <v/>
      </c>
      <c r="T728" s="38" t="str">
        <f t="shared" si="104"/>
        <v/>
      </c>
      <c r="U728" s="42"/>
      <c r="V728" s="40"/>
      <c r="W728" s="41">
        <f t="shared" si="105"/>
        <v>0</v>
      </c>
      <c r="X728" s="41">
        <f t="shared" si="106"/>
        <v>0</v>
      </c>
      <c r="Y728" s="41"/>
      <c r="Z728" s="41"/>
      <c r="AA728" s="25">
        <f t="shared" si="107"/>
        <v>0</v>
      </c>
      <c r="AB728" s="45"/>
      <c r="AC728" s="45"/>
      <c r="AD728" s="47"/>
    </row>
    <row r="729" s="2" customFormat="1" spans="1:30">
      <c r="A729" s="8">
        <f t="shared" si="99"/>
        <v>728</v>
      </c>
      <c r="B729" s="9"/>
      <c r="C729" s="10"/>
      <c r="D729" s="10"/>
      <c r="E729" s="14"/>
      <c r="F729" s="10" t="e">
        <f>VLOOKUP(E729,[1]零件成本9.1!$B$2:$D$11324,3,0)</f>
        <v>#N/A</v>
      </c>
      <c r="G729" s="15"/>
      <c r="H729" s="19"/>
      <c r="I729" s="11"/>
      <c r="J729" s="11" t="str">
        <f t="shared" si="100"/>
        <v/>
      </c>
      <c r="K729" s="29"/>
      <c r="L729" s="14"/>
      <c r="M729" s="25">
        <f t="shared" si="101"/>
        <v>0</v>
      </c>
      <c r="N729" s="26"/>
      <c r="O729" s="27"/>
      <c r="P729" s="28"/>
      <c r="Q729" s="35">
        <f t="shared" si="102"/>
        <v>0</v>
      </c>
      <c r="R729" s="36"/>
      <c r="S729" s="37" t="str">
        <f t="shared" si="103"/>
        <v/>
      </c>
      <c r="T729" s="38" t="str">
        <f t="shared" si="104"/>
        <v/>
      </c>
      <c r="U729" s="42"/>
      <c r="V729" s="40"/>
      <c r="W729" s="41">
        <f t="shared" si="105"/>
        <v>0</v>
      </c>
      <c r="X729" s="41">
        <f t="shared" si="106"/>
        <v>0</v>
      </c>
      <c r="Y729" s="41"/>
      <c r="Z729" s="41"/>
      <c r="AA729" s="25">
        <f t="shared" si="107"/>
        <v>0</v>
      </c>
      <c r="AB729" s="45"/>
      <c r="AC729" s="45"/>
      <c r="AD729" s="47"/>
    </row>
    <row r="730" s="2" customFormat="1" spans="1:30">
      <c r="A730" s="8">
        <f t="shared" si="99"/>
        <v>729</v>
      </c>
      <c r="B730" s="9"/>
      <c r="C730" s="10"/>
      <c r="D730" s="10"/>
      <c r="E730" s="14"/>
      <c r="F730" s="10" t="e">
        <f>VLOOKUP(E730,[1]零件成本9.1!$B$2:$D$11324,3,0)</f>
        <v>#N/A</v>
      </c>
      <c r="G730" s="15"/>
      <c r="H730" s="19"/>
      <c r="I730" s="11"/>
      <c r="J730" s="11" t="str">
        <f t="shared" si="100"/>
        <v/>
      </c>
      <c r="K730" s="29"/>
      <c r="L730" s="14"/>
      <c r="M730" s="25">
        <f t="shared" si="101"/>
        <v>0</v>
      </c>
      <c r="N730" s="26"/>
      <c r="O730" s="27"/>
      <c r="P730" s="28"/>
      <c r="Q730" s="35">
        <f t="shared" si="102"/>
        <v>0</v>
      </c>
      <c r="R730" s="36"/>
      <c r="S730" s="37" t="str">
        <f t="shared" si="103"/>
        <v/>
      </c>
      <c r="T730" s="38" t="str">
        <f t="shared" si="104"/>
        <v/>
      </c>
      <c r="U730" s="42"/>
      <c r="V730" s="40"/>
      <c r="W730" s="41">
        <f t="shared" si="105"/>
        <v>0</v>
      </c>
      <c r="X730" s="41">
        <f t="shared" si="106"/>
        <v>0</v>
      </c>
      <c r="Y730" s="41"/>
      <c r="Z730" s="41"/>
      <c r="AA730" s="25">
        <f t="shared" si="107"/>
        <v>0</v>
      </c>
      <c r="AB730" s="45"/>
      <c r="AC730" s="45"/>
      <c r="AD730" s="47"/>
    </row>
    <row r="731" s="2" customFormat="1" spans="1:30">
      <c r="A731" s="8">
        <f t="shared" si="99"/>
        <v>730</v>
      </c>
      <c r="B731" s="9"/>
      <c r="C731" s="10"/>
      <c r="D731" s="10"/>
      <c r="E731" s="14"/>
      <c r="F731" s="10" t="e">
        <f>VLOOKUP(E731,[1]零件成本9.1!$B$2:$D$11324,3,0)</f>
        <v>#N/A</v>
      </c>
      <c r="G731" s="15"/>
      <c r="H731" s="19"/>
      <c r="I731" s="11"/>
      <c r="J731" s="11" t="str">
        <f t="shared" si="100"/>
        <v/>
      </c>
      <c r="K731" s="29"/>
      <c r="L731" s="14"/>
      <c r="M731" s="25">
        <f t="shared" si="101"/>
        <v>0</v>
      </c>
      <c r="N731" s="26"/>
      <c r="O731" s="27"/>
      <c r="P731" s="28"/>
      <c r="Q731" s="35">
        <f t="shared" si="102"/>
        <v>0</v>
      </c>
      <c r="R731" s="36"/>
      <c r="S731" s="37" t="str">
        <f t="shared" si="103"/>
        <v/>
      </c>
      <c r="T731" s="38" t="str">
        <f t="shared" si="104"/>
        <v/>
      </c>
      <c r="U731" s="42"/>
      <c r="V731" s="65"/>
      <c r="W731" s="41">
        <f t="shared" si="105"/>
        <v>0</v>
      </c>
      <c r="X731" s="41">
        <f t="shared" si="106"/>
        <v>0</v>
      </c>
      <c r="Y731" s="41"/>
      <c r="Z731" s="41"/>
      <c r="AA731" s="25">
        <f t="shared" si="107"/>
        <v>0</v>
      </c>
      <c r="AB731" s="45"/>
      <c r="AC731" s="45"/>
      <c r="AD731" s="47"/>
    </row>
    <row r="732" s="2" customFormat="1" spans="1:30">
      <c r="A732" s="8">
        <f t="shared" si="99"/>
        <v>731</v>
      </c>
      <c r="B732" s="9"/>
      <c r="C732" s="10"/>
      <c r="D732" s="10"/>
      <c r="E732" s="14"/>
      <c r="F732" s="10" t="e">
        <f>VLOOKUP(E732,[1]零件成本9.1!$B$2:$D$11324,3,0)</f>
        <v>#N/A</v>
      </c>
      <c r="G732" s="15"/>
      <c r="H732" s="19"/>
      <c r="I732" s="11"/>
      <c r="J732" s="11" t="str">
        <f t="shared" si="100"/>
        <v/>
      </c>
      <c r="K732" s="29"/>
      <c r="L732" s="14"/>
      <c r="M732" s="25">
        <f t="shared" si="101"/>
        <v>0</v>
      </c>
      <c r="N732" s="26"/>
      <c r="O732" s="27"/>
      <c r="P732" s="28"/>
      <c r="Q732" s="35">
        <f t="shared" si="102"/>
        <v>0</v>
      </c>
      <c r="R732" s="36"/>
      <c r="S732" s="37" t="str">
        <f t="shared" si="103"/>
        <v/>
      </c>
      <c r="T732" s="38" t="str">
        <f t="shared" si="104"/>
        <v/>
      </c>
      <c r="U732" s="42"/>
      <c r="V732" s="40"/>
      <c r="W732" s="41">
        <f t="shared" si="105"/>
        <v>0</v>
      </c>
      <c r="X732" s="41">
        <f t="shared" si="106"/>
        <v>0</v>
      </c>
      <c r="Y732" s="41"/>
      <c r="Z732" s="41"/>
      <c r="AA732" s="25">
        <f t="shared" si="107"/>
        <v>0</v>
      </c>
      <c r="AB732" s="45"/>
      <c r="AC732" s="45"/>
      <c r="AD732" s="47"/>
    </row>
    <row r="733" s="2" customFormat="1" spans="1:30">
      <c r="A733" s="8">
        <f t="shared" si="99"/>
        <v>732</v>
      </c>
      <c r="B733" s="9"/>
      <c r="C733" s="10"/>
      <c r="D733" s="10"/>
      <c r="E733" s="14"/>
      <c r="F733" s="10" t="e">
        <f>VLOOKUP(E733,[1]零件成本9.1!$B$2:$D$11324,3,0)</f>
        <v>#N/A</v>
      </c>
      <c r="G733" s="15"/>
      <c r="H733" s="19"/>
      <c r="I733" s="11"/>
      <c r="J733" s="11" t="str">
        <f t="shared" si="100"/>
        <v/>
      </c>
      <c r="K733" s="29"/>
      <c r="L733" s="14"/>
      <c r="M733" s="25">
        <f t="shared" si="101"/>
        <v>0</v>
      </c>
      <c r="N733" s="26"/>
      <c r="O733" s="27"/>
      <c r="P733" s="28"/>
      <c r="Q733" s="35">
        <f t="shared" si="102"/>
        <v>0</v>
      </c>
      <c r="R733" s="36"/>
      <c r="S733" s="37" t="str">
        <f t="shared" si="103"/>
        <v/>
      </c>
      <c r="T733" s="38" t="str">
        <f t="shared" si="104"/>
        <v/>
      </c>
      <c r="U733" s="42"/>
      <c r="V733" s="40"/>
      <c r="W733" s="41">
        <f t="shared" si="105"/>
        <v>0</v>
      </c>
      <c r="X733" s="41">
        <f t="shared" si="106"/>
        <v>0</v>
      </c>
      <c r="Y733" s="41"/>
      <c r="Z733" s="41"/>
      <c r="AA733" s="25">
        <f t="shared" si="107"/>
        <v>0</v>
      </c>
      <c r="AB733" s="45"/>
      <c r="AC733" s="45"/>
      <c r="AD733" s="47"/>
    </row>
    <row r="734" s="2" customFormat="1" spans="1:30">
      <c r="A734" s="8">
        <f t="shared" si="99"/>
        <v>733</v>
      </c>
      <c r="B734" s="9"/>
      <c r="C734" s="10"/>
      <c r="D734" s="10"/>
      <c r="E734" s="14"/>
      <c r="F734" s="10" t="e">
        <f>VLOOKUP(E734,[1]零件成本9.1!$B$2:$D$11324,3,0)</f>
        <v>#N/A</v>
      </c>
      <c r="G734" s="15"/>
      <c r="H734" s="19"/>
      <c r="I734" s="11"/>
      <c r="J734" s="11" t="str">
        <f t="shared" si="100"/>
        <v/>
      </c>
      <c r="K734" s="29"/>
      <c r="L734" s="14"/>
      <c r="M734" s="25">
        <f t="shared" si="101"/>
        <v>0</v>
      </c>
      <c r="N734" s="26"/>
      <c r="O734" s="27"/>
      <c r="P734" s="28"/>
      <c r="Q734" s="35">
        <f t="shared" si="102"/>
        <v>0</v>
      </c>
      <c r="R734" s="36"/>
      <c r="S734" s="37" t="str">
        <f t="shared" si="103"/>
        <v/>
      </c>
      <c r="T734" s="38" t="str">
        <f t="shared" si="104"/>
        <v/>
      </c>
      <c r="U734" s="42"/>
      <c r="V734" s="40"/>
      <c r="W734" s="41">
        <f t="shared" si="105"/>
        <v>0</v>
      </c>
      <c r="X734" s="41">
        <f t="shared" si="106"/>
        <v>0</v>
      </c>
      <c r="Y734" s="41"/>
      <c r="Z734" s="41"/>
      <c r="AA734" s="25">
        <f t="shared" si="107"/>
        <v>0</v>
      </c>
      <c r="AB734" s="45"/>
      <c r="AC734" s="45"/>
      <c r="AD734" s="47"/>
    </row>
    <row r="735" s="2" customFormat="1" spans="1:30">
      <c r="A735" s="8">
        <f t="shared" si="99"/>
        <v>734</v>
      </c>
      <c r="B735" s="9"/>
      <c r="C735" s="10"/>
      <c r="D735" s="10"/>
      <c r="E735" s="14"/>
      <c r="F735" s="10" t="e">
        <f>VLOOKUP(E735,[1]零件成本9.1!$B$2:$D$11324,3,0)</f>
        <v>#N/A</v>
      </c>
      <c r="G735" s="15"/>
      <c r="H735" s="19"/>
      <c r="I735" s="11"/>
      <c r="J735" s="11" t="str">
        <f t="shared" si="100"/>
        <v/>
      </c>
      <c r="K735" s="29"/>
      <c r="L735" s="14"/>
      <c r="M735" s="25">
        <f t="shared" si="101"/>
        <v>0</v>
      </c>
      <c r="N735" s="26"/>
      <c r="O735" s="27"/>
      <c r="P735" s="28"/>
      <c r="Q735" s="35">
        <f t="shared" si="102"/>
        <v>0</v>
      </c>
      <c r="R735" s="36"/>
      <c r="S735" s="37" t="str">
        <f t="shared" si="103"/>
        <v/>
      </c>
      <c r="T735" s="38" t="str">
        <f t="shared" si="104"/>
        <v/>
      </c>
      <c r="U735" s="42"/>
      <c r="V735" s="40"/>
      <c r="W735" s="41">
        <f t="shared" si="105"/>
        <v>0</v>
      </c>
      <c r="X735" s="41">
        <f t="shared" si="106"/>
        <v>0</v>
      </c>
      <c r="Y735" s="41"/>
      <c r="Z735" s="41"/>
      <c r="AA735" s="25">
        <f t="shared" si="107"/>
        <v>0</v>
      </c>
      <c r="AB735" s="45"/>
      <c r="AC735" s="45"/>
      <c r="AD735" s="47"/>
    </row>
    <row r="736" s="2" customFormat="1" spans="1:30">
      <c r="A736" s="8">
        <f t="shared" si="99"/>
        <v>735</v>
      </c>
      <c r="B736" s="9"/>
      <c r="C736" s="10"/>
      <c r="D736" s="10"/>
      <c r="E736" s="14"/>
      <c r="F736" s="10" t="e">
        <f>VLOOKUP(E736,[1]零件成本9.1!$B$2:$D$11324,3,0)</f>
        <v>#N/A</v>
      </c>
      <c r="G736" s="15"/>
      <c r="H736" s="19"/>
      <c r="I736" s="11"/>
      <c r="J736" s="11" t="str">
        <f t="shared" si="100"/>
        <v/>
      </c>
      <c r="K736" s="29"/>
      <c r="L736" s="14"/>
      <c r="M736" s="25">
        <f t="shared" si="101"/>
        <v>0</v>
      </c>
      <c r="N736" s="26"/>
      <c r="O736" s="27"/>
      <c r="P736" s="28"/>
      <c r="Q736" s="35">
        <f t="shared" si="102"/>
        <v>0</v>
      </c>
      <c r="R736" s="36"/>
      <c r="S736" s="37" t="str">
        <f t="shared" si="103"/>
        <v/>
      </c>
      <c r="T736" s="38" t="str">
        <f t="shared" si="104"/>
        <v/>
      </c>
      <c r="U736" s="42"/>
      <c r="V736" s="40"/>
      <c r="W736" s="41">
        <f t="shared" si="105"/>
        <v>0</v>
      </c>
      <c r="X736" s="41">
        <f t="shared" si="106"/>
        <v>0</v>
      </c>
      <c r="Y736" s="41"/>
      <c r="Z736" s="41"/>
      <c r="AA736" s="25">
        <f t="shared" si="107"/>
        <v>0</v>
      </c>
      <c r="AB736" s="45"/>
      <c r="AC736" s="45"/>
      <c r="AD736" s="47"/>
    </row>
    <row r="737" s="2" customFormat="1" spans="1:30">
      <c r="A737" s="8">
        <f t="shared" si="99"/>
        <v>736</v>
      </c>
      <c r="B737" s="9"/>
      <c r="C737" s="10"/>
      <c r="D737" s="10"/>
      <c r="E737" s="14"/>
      <c r="F737" s="10" t="e">
        <f>VLOOKUP(E737,[1]零件成本9.1!$B$2:$D$11324,3,0)</f>
        <v>#N/A</v>
      </c>
      <c r="G737" s="15"/>
      <c r="H737" s="19"/>
      <c r="I737" s="11"/>
      <c r="J737" s="11" t="str">
        <f t="shared" si="100"/>
        <v/>
      </c>
      <c r="K737" s="29"/>
      <c r="L737" s="14"/>
      <c r="M737" s="25">
        <f t="shared" si="101"/>
        <v>0</v>
      </c>
      <c r="N737" s="26"/>
      <c r="O737" s="27"/>
      <c r="P737" s="28"/>
      <c r="Q737" s="35">
        <f t="shared" si="102"/>
        <v>0</v>
      </c>
      <c r="R737" s="36"/>
      <c r="S737" s="37" t="str">
        <f t="shared" si="103"/>
        <v/>
      </c>
      <c r="T737" s="38" t="str">
        <f t="shared" si="104"/>
        <v/>
      </c>
      <c r="U737" s="42"/>
      <c r="V737" s="40"/>
      <c r="W737" s="41">
        <f t="shared" si="105"/>
        <v>0</v>
      </c>
      <c r="X737" s="41">
        <f t="shared" si="106"/>
        <v>0</v>
      </c>
      <c r="Y737" s="41"/>
      <c r="Z737" s="41"/>
      <c r="AA737" s="25">
        <f t="shared" si="107"/>
        <v>0</v>
      </c>
      <c r="AB737" s="45"/>
      <c r="AC737" s="45"/>
      <c r="AD737" s="47"/>
    </row>
    <row r="738" s="2" customFormat="1" spans="1:30">
      <c r="A738" s="8">
        <f t="shared" si="99"/>
        <v>737</v>
      </c>
      <c r="B738" s="9"/>
      <c r="C738" s="10"/>
      <c r="D738" s="10"/>
      <c r="E738" s="14"/>
      <c r="F738" s="10" t="e">
        <f>VLOOKUP(E738,[1]零件成本9.1!$B$2:$D$11324,3,0)</f>
        <v>#N/A</v>
      </c>
      <c r="G738" s="15"/>
      <c r="H738" s="19"/>
      <c r="I738" s="11"/>
      <c r="J738" s="11" t="str">
        <f t="shared" si="100"/>
        <v/>
      </c>
      <c r="K738" s="29"/>
      <c r="L738" s="14"/>
      <c r="M738" s="25">
        <f t="shared" si="101"/>
        <v>0</v>
      </c>
      <c r="N738" s="26"/>
      <c r="O738" s="27"/>
      <c r="P738" s="28"/>
      <c r="Q738" s="35">
        <f t="shared" si="102"/>
        <v>0</v>
      </c>
      <c r="R738" s="36"/>
      <c r="S738" s="37" t="str">
        <f t="shared" si="103"/>
        <v/>
      </c>
      <c r="T738" s="38" t="str">
        <f t="shared" si="104"/>
        <v/>
      </c>
      <c r="U738" s="42"/>
      <c r="V738" s="40"/>
      <c r="W738" s="41">
        <f t="shared" si="105"/>
        <v>0</v>
      </c>
      <c r="X738" s="41">
        <f t="shared" si="106"/>
        <v>0</v>
      </c>
      <c r="Y738" s="41"/>
      <c r="Z738" s="41"/>
      <c r="AA738" s="25">
        <f t="shared" si="107"/>
        <v>0</v>
      </c>
      <c r="AB738" s="45"/>
      <c r="AC738" s="45"/>
      <c r="AD738" s="47"/>
    </row>
    <row r="739" s="2" customFormat="1" spans="1:30">
      <c r="A739" s="8">
        <f t="shared" si="99"/>
        <v>738</v>
      </c>
      <c r="B739" s="9"/>
      <c r="C739" s="10"/>
      <c r="D739" s="10"/>
      <c r="E739" s="14"/>
      <c r="F739" s="10" t="e">
        <f>VLOOKUP(E739,[1]零件成本9.1!$B$2:$D$11324,3,0)</f>
        <v>#N/A</v>
      </c>
      <c r="G739" s="15"/>
      <c r="H739" s="19"/>
      <c r="I739" s="11"/>
      <c r="J739" s="11" t="str">
        <f t="shared" si="100"/>
        <v/>
      </c>
      <c r="K739" s="29"/>
      <c r="L739" s="14"/>
      <c r="M739" s="25">
        <f t="shared" si="101"/>
        <v>0</v>
      </c>
      <c r="N739" s="26"/>
      <c r="O739" s="27"/>
      <c r="P739" s="28"/>
      <c r="Q739" s="35">
        <f t="shared" si="102"/>
        <v>0</v>
      </c>
      <c r="R739" s="36"/>
      <c r="S739" s="37" t="str">
        <f t="shared" si="103"/>
        <v/>
      </c>
      <c r="T739" s="38" t="str">
        <f t="shared" si="104"/>
        <v/>
      </c>
      <c r="U739" s="42"/>
      <c r="V739" s="40"/>
      <c r="W739" s="41">
        <f t="shared" si="105"/>
        <v>0</v>
      </c>
      <c r="X739" s="41">
        <f t="shared" si="106"/>
        <v>0</v>
      </c>
      <c r="Y739" s="41"/>
      <c r="Z739" s="41"/>
      <c r="AA739" s="25">
        <f t="shared" si="107"/>
        <v>0</v>
      </c>
      <c r="AB739" s="45"/>
      <c r="AC739" s="45"/>
      <c r="AD739" s="47"/>
    </row>
    <row r="740" s="2" customFormat="1" spans="1:30">
      <c r="A740" s="8">
        <f t="shared" si="99"/>
        <v>739</v>
      </c>
      <c r="B740" s="9"/>
      <c r="C740" s="10"/>
      <c r="D740" s="10"/>
      <c r="E740" s="14"/>
      <c r="F740" s="10" t="e">
        <f>VLOOKUP(E740,[1]零件成本9.1!$B$2:$D$11324,3,0)</f>
        <v>#N/A</v>
      </c>
      <c r="G740" s="15"/>
      <c r="H740" s="19"/>
      <c r="I740" s="11"/>
      <c r="J740" s="11" t="str">
        <f t="shared" si="100"/>
        <v/>
      </c>
      <c r="K740" s="29"/>
      <c r="L740" s="14"/>
      <c r="M740" s="25">
        <f t="shared" si="101"/>
        <v>0</v>
      </c>
      <c r="N740" s="26"/>
      <c r="O740" s="27"/>
      <c r="P740" s="28"/>
      <c r="Q740" s="35">
        <f t="shared" si="102"/>
        <v>0</v>
      </c>
      <c r="R740" s="36"/>
      <c r="S740" s="37" t="str">
        <f t="shared" si="103"/>
        <v/>
      </c>
      <c r="T740" s="38" t="str">
        <f t="shared" si="104"/>
        <v/>
      </c>
      <c r="U740" s="42"/>
      <c r="V740" s="40"/>
      <c r="W740" s="41">
        <f t="shared" si="105"/>
        <v>0</v>
      </c>
      <c r="X740" s="41">
        <f t="shared" si="106"/>
        <v>0</v>
      </c>
      <c r="Y740" s="41"/>
      <c r="Z740" s="41"/>
      <c r="AA740" s="25">
        <f t="shared" si="107"/>
        <v>0</v>
      </c>
      <c r="AB740" s="45"/>
      <c r="AC740" s="45"/>
      <c r="AD740" s="47"/>
    </row>
    <row r="741" s="2" customFormat="1" spans="1:30">
      <c r="A741" s="8">
        <f t="shared" si="99"/>
        <v>740</v>
      </c>
      <c r="B741" s="9"/>
      <c r="C741" s="10"/>
      <c r="D741" s="10"/>
      <c r="E741" s="14"/>
      <c r="F741" s="10" t="e">
        <f>VLOOKUP(E741,[1]零件成本9.1!$B$2:$D$11324,3,0)</f>
        <v>#N/A</v>
      </c>
      <c r="G741" s="15"/>
      <c r="H741" s="19"/>
      <c r="I741" s="11"/>
      <c r="J741" s="11" t="str">
        <f t="shared" si="100"/>
        <v/>
      </c>
      <c r="K741" s="29"/>
      <c r="L741" s="14"/>
      <c r="M741" s="25">
        <f t="shared" si="101"/>
        <v>0</v>
      </c>
      <c r="N741" s="26"/>
      <c r="O741" s="27"/>
      <c r="P741" s="28"/>
      <c r="Q741" s="35">
        <f t="shared" si="102"/>
        <v>0</v>
      </c>
      <c r="R741" s="36"/>
      <c r="S741" s="37" t="str">
        <f t="shared" si="103"/>
        <v/>
      </c>
      <c r="T741" s="38" t="str">
        <f t="shared" si="104"/>
        <v/>
      </c>
      <c r="U741" s="42"/>
      <c r="V741" s="40"/>
      <c r="W741" s="41">
        <f t="shared" si="105"/>
        <v>0</v>
      </c>
      <c r="X741" s="41">
        <f t="shared" si="106"/>
        <v>0</v>
      </c>
      <c r="Y741" s="41"/>
      <c r="Z741" s="41"/>
      <c r="AA741" s="25">
        <f t="shared" si="107"/>
        <v>0</v>
      </c>
      <c r="AB741" s="45"/>
      <c r="AC741" s="45"/>
      <c r="AD741" s="47"/>
    </row>
    <row r="742" s="2" customFormat="1" spans="1:30">
      <c r="A742" s="8">
        <f t="shared" si="99"/>
        <v>741</v>
      </c>
      <c r="B742" s="9"/>
      <c r="C742" s="10"/>
      <c r="D742" s="10"/>
      <c r="E742" s="14"/>
      <c r="F742" s="10" t="e">
        <f>VLOOKUP(E742,[1]零件成本9.1!$B$2:$D$11324,3,0)</f>
        <v>#N/A</v>
      </c>
      <c r="G742" s="15"/>
      <c r="H742" s="19"/>
      <c r="I742" s="11"/>
      <c r="J742" s="11" t="str">
        <f t="shared" si="100"/>
        <v/>
      </c>
      <c r="K742" s="29"/>
      <c r="L742" s="14"/>
      <c r="M742" s="25">
        <f t="shared" si="101"/>
        <v>0</v>
      </c>
      <c r="N742" s="26"/>
      <c r="O742" s="27"/>
      <c r="P742" s="28"/>
      <c r="Q742" s="35">
        <f t="shared" si="102"/>
        <v>0</v>
      </c>
      <c r="R742" s="36"/>
      <c r="S742" s="37" t="str">
        <f t="shared" si="103"/>
        <v/>
      </c>
      <c r="T742" s="38" t="str">
        <f t="shared" si="104"/>
        <v/>
      </c>
      <c r="U742" s="42"/>
      <c r="V742" s="40"/>
      <c r="W742" s="41">
        <f t="shared" si="105"/>
        <v>0</v>
      </c>
      <c r="X742" s="41">
        <f t="shared" si="106"/>
        <v>0</v>
      </c>
      <c r="Y742" s="41"/>
      <c r="Z742" s="41"/>
      <c r="AA742" s="25">
        <f t="shared" si="107"/>
        <v>0</v>
      </c>
      <c r="AB742" s="45"/>
      <c r="AC742" s="45"/>
      <c r="AD742" s="47"/>
    </row>
    <row r="743" s="2" customFormat="1" spans="1:30">
      <c r="A743" s="8">
        <f t="shared" si="99"/>
        <v>742</v>
      </c>
      <c r="B743" s="9"/>
      <c r="C743" s="10"/>
      <c r="D743" s="10"/>
      <c r="E743" s="14"/>
      <c r="F743" s="10" t="e">
        <f>VLOOKUP(E743,[1]零件成本9.1!$B$2:$D$11324,3,0)</f>
        <v>#N/A</v>
      </c>
      <c r="G743" s="15"/>
      <c r="H743" s="19"/>
      <c r="I743" s="11"/>
      <c r="J743" s="11" t="str">
        <f t="shared" si="100"/>
        <v/>
      </c>
      <c r="K743" s="29"/>
      <c r="L743" s="14"/>
      <c r="M743" s="25">
        <f t="shared" si="101"/>
        <v>0</v>
      </c>
      <c r="N743" s="26"/>
      <c r="O743" s="27"/>
      <c r="P743" s="28"/>
      <c r="Q743" s="35">
        <f t="shared" si="102"/>
        <v>0</v>
      </c>
      <c r="R743" s="36"/>
      <c r="S743" s="37" t="str">
        <f t="shared" si="103"/>
        <v/>
      </c>
      <c r="T743" s="38" t="str">
        <f t="shared" si="104"/>
        <v/>
      </c>
      <c r="U743" s="42"/>
      <c r="V743" s="40"/>
      <c r="W743" s="41">
        <f t="shared" si="105"/>
        <v>0</v>
      </c>
      <c r="X743" s="41">
        <f t="shared" si="106"/>
        <v>0</v>
      </c>
      <c r="Y743" s="41"/>
      <c r="Z743" s="41"/>
      <c r="AA743" s="25">
        <f t="shared" si="107"/>
        <v>0</v>
      </c>
      <c r="AB743" s="45"/>
      <c r="AC743" s="45"/>
      <c r="AD743" s="47"/>
    </row>
    <row r="744" s="2" customFormat="1" spans="1:30">
      <c r="A744" s="8">
        <f t="shared" si="99"/>
        <v>743</v>
      </c>
      <c r="B744" s="9"/>
      <c r="C744" s="10"/>
      <c r="D744" s="10"/>
      <c r="E744" s="14"/>
      <c r="F744" s="10" t="e">
        <f>VLOOKUP(E744,[1]零件成本9.1!$B$2:$D$11324,3,0)</f>
        <v>#N/A</v>
      </c>
      <c r="G744" s="15"/>
      <c r="H744" s="19"/>
      <c r="I744" s="11"/>
      <c r="J744" s="11" t="str">
        <f t="shared" si="100"/>
        <v/>
      </c>
      <c r="K744" s="29"/>
      <c r="L744" s="14"/>
      <c r="M744" s="25">
        <f t="shared" si="101"/>
        <v>0</v>
      </c>
      <c r="N744" s="26"/>
      <c r="O744" s="27"/>
      <c r="P744" s="28"/>
      <c r="Q744" s="35">
        <f t="shared" si="102"/>
        <v>0</v>
      </c>
      <c r="R744" s="36"/>
      <c r="S744" s="37" t="str">
        <f t="shared" si="103"/>
        <v/>
      </c>
      <c r="T744" s="38" t="str">
        <f t="shared" si="104"/>
        <v/>
      </c>
      <c r="U744" s="42"/>
      <c r="V744" s="40"/>
      <c r="W744" s="41">
        <f t="shared" si="105"/>
        <v>0</v>
      </c>
      <c r="X744" s="41">
        <f t="shared" si="106"/>
        <v>0</v>
      </c>
      <c r="Y744" s="41"/>
      <c r="Z744" s="41"/>
      <c r="AA744" s="25">
        <f t="shared" si="107"/>
        <v>0</v>
      </c>
      <c r="AB744" s="45"/>
      <c r="AC744" s="45"/>
      <c r="AD744" s="47"/>
    </row>
    <row r="745" s="2" customFormat="1" spans="1:30">
      <c r="A745" s="8">
        <f t="shared" si="99"/>
        <v>744</v>
      </c>
      <c r="B745" s="9"/>
      <c r="C745" s="10"/>
      <c r="D745" s="10"/>
      <c r="E745" s="14"/>
      <c r="F745" s="10" t="e">
        <f>VLOOKUP(E745,[1]零件成本9.1!$B$2:$D$11324,3,0)</f>
        <v>#N/A</v>
      </c>
      <c r="G745" s="15"/>
      <c r="H745" s="19"/>
      <c r="I745" s="11"/>
      <c r="J745" s="11" t="str">
        <f t="shared" si="100"/>
        <v/>
      </c>
      <c r="K745" s="29"/>
      <c r="L745" s="14"/>
      <c r="M745" s="25">
        <f t="shared" si="101"/>
        <v>0</v>
      </c>
      <c r="N745" s="26"/>
      <c r="O745" s="27"/>
      <c r="P745" s="28"/>
      <c r="Q745" s="35">
        <f t="shared" si="102"/>
        <v>0</v>
      </c>
      <c r="R745" s="36"/>
      <c r="S745" s="37" t="str">
        <f t="shared" si="103"/>
        <v/>
      </c>
      <c r="T745" s="38" t="str">
        <f t="shared" si="104"/>
        <v/>
      </c>
      <c r="U745" s="42"/>
      <c r="V745" s="40"/>
      <c r="W745" s="41">
        <f t="shared" si="105"/>
        <v>0</v>
      </c>
      <c r="X745" s="41">
        <f t="shared" si="106"/>
        <v>0</v>
      </c>
      <c r="Y745" s="41"/>
      <c r="Z745" s="41"/>
      <c r="AA745" s="25">
        <f t="shared" si="107"/>
        <v>0</v>
      </c>
      <c r="AB745" s="45"/>
      <c r="AC745" s="45"/>
      <c r="AD745" s="47"/>
    </row>
    <row r="746" s="2" customFormat="1" spans="1:30">
      <c r="A746" s="8">
        <f t="shared" si="99"/>
        <v>745</v>
      </c>
      <c r="B746" s="9"/>
      <c r="C746" s="10"/>
      <c r="D746" s="10"/>
      <c r="E746" s="14"/>
      <c r="F746" s="10" t="e">
        <f>VLOOKUP(E746,[1]零件成本9.1!$B$2:$D$11324,3,0)</f>
        <v>#N/A</v>
      </c>
      <c r="G746" s="15"/>
      <c r="H746" s="19"/>
      <c r="I746" s="11"/>
      <c r="J746" s="11" t="str">
        <f t="shared" si="100"/>
        <v/>
      </c>
      <c r="K746" s="29"/>
      <c r="L746" s="14"/>
      <c r="M746" s="25">
        <f t="shared" si="101"/>
        <v>0</v>
      </c>
      <c r="N746" s="26"/>
      <c r="O746" s="27"/>
      <c r="P746" s="28"/>
      <c r="Q746" s="35">
        <f t="shared" si="102"/>
        <v>0</v>
      </c>
      <c r="R746" s="36"/>
      <c r="S746" s="37" t="str">
        <f t="shared" si="103"/>
        <v/>
      </c>
      <c r="T746" s="38" t="str">
        <f t="shared" si="104"/>
        <v/>
      </c>
      <c r="U746" s="42"/>
      <c r="V746" s="40"/>
      <c r="W746" s="41">
        <f t="shared" si="105"/>
        <v>0</v>
      </c>
      <c r="X746" s="41">
        <f t="shared" si="106"/>
        <v>0</v>
      </c>
      <c r="Y746" s="41"/>
      <c r="Z746" s="41"/>
      <c r="AA746" s="25">
        <f t="shared" si="107"/>
        <v>0</v>
      </c>
      <c r="AB746" s="45"/>
      <c r="AC746" s="45"/>
      <c r="AD746" s="47"/>
    </row>
    <row r="747" s="2" customFormat="1" spans="1:30">
      <c r="A747" s="8">
        <f t="shared" si="99"/>
        <v>746</v>
      </c>
      <c r="B747" s="9"/>
      <c r="C747" s="10"/>
      <c r="D747" s="10"/>
      <c r="E747" s="14"/>
      <c r="F747" s="10" t="e">
        <f>VLOOKUP(E747,[1]零件成本9.1!$B$2:$D$11324,3,0)</f>
        <v>#N/A</v>
      </c>
      <c r="G747" s="15"/>
      <c r="H747" s="19"/>
      <c r="I747" s="11"/>
      <c r="J747" s="11" t="str">
        <f t="shared" si="100"/>
        <v/>
      </c>
      <c r="K747" s="29"/>
      <c r="L747" s="14"/>
      <c r="M747" s="25">
        <f t="shared" si="101"/>
        <v>0</v>
      </c>
      <c r="N747" s="26"/>
      <c r="O747" s="27"/>
      <c r="P747" s="28"/>
      <c r="Q747" s="35">
        <f t="shared" si="102"/>
        <v>0</v>
      </c>
      <c r="R747" s="36"/>
      <c r="S747" s="37" t="str">
        <f t="shared" si="103"/>
        <v/>
      </c>
      <c r="T747" s="38" t="str">
        <f t="shared" si="104"/>
        <v/>
      </c>
      <c r="U747" s="42"/>
      <c r="V747" s="40"/>
      <c r="W747" s="41">
        <f t="shared" si="105"/>
        <v>0</v>
      </c>
      <c r="X747" s="41">
        <f t="shared" si="106"/>
        <v>0</v>
      </c>
      <c r="Y747" s="41"/>
      <c r="Z747" s="41"/>
      <c r="AA747" s="25">
        <f t="shared" si="107"/>
        <v>0</v>
      </c>
      <c r="AB747" s="45"/>
      <c r="AC747" s="45"/>
      <c r="AD747" s="47"/>
    </row>
    <row r="748" s="2" customFormat="1" spans="1:30">
      <c r="A748" s="8">
        <f t="shared" si="99"/>
        <v>747</v>
      </c>
      <c r="B748" s="9"/>
      <c r="C748" s="10"/>
      <c r="D748" s="10"/>
      <c r="E748" s="14"/>
      <c r="F748" s="10" t="e">
        <f>VLOOKUP(E748,[1]零件成本9.1!$B$2:$D$11324,3,0)</f>
        <v>#N/A</v>
      </c>
      <c r="G748" s="15"/>
      <c r="H748" s="19"/>
      <c r="I748" s="11"/>
      <c r="J748" s="11" t="str">
        <f t="shared" si="100"/>
        <v/>
      </c>
      <c r="K748" s="29"/>
      <c r="L748" s="14"/>
      <c r="M748" s="25">
        <f t="shared" si="101"/>
        <v>0</v>
      </c>
      <c r="N748" s="26"/>
      <c r="O748" s="27"/>
      <c r="P748" s="28"/>
      <c r="Q748" s="35">
        <f t="shared" si="102"/>
        <v>0</v>
      </c>
      <c r="R748" s="36"/>
      <c r="S748" s="37" t="str">
        <f t="shared" si="103"/>
        <v/>
      </c>
      <c r="T748" s="38" t="str">
        <f t="shared" si="104"/>
        <v/>
      </c>
      <c r="U748" s="42"/>
      <c r="V748" s="40"/>
      <c r="W748" s="41">
        <f t="shared" si="105"/>
        <v>0</v>
      </c>
      <c r="X748" s="41">
        <f t="shared" si="106"/>
        <v>0</v>
      </c>
      <c r="Y748" s="41"/>
      <c r="Z748" s="41"/>
      <c r="AA748" s="25">
        <f t="shared" si="107"/>
        <v>0</v>
      </c>
      <c r="AB748" s="45"/>
      <c r="AC748" s="45"/>
      <c r="AD748" s="47"/>
    </row>
    <row r="749" s="2" customFormat="1" spans="1:30">
      <c r="A749" s="8">
        <f t="shared" si="99"/>
        <v>748</v>
      </c>
      <c r="B749" s="9"/>
      <c r="C749" s="10"/>
      <c r="D749" s="10"/>
      <c r="E749" s="14"/>
      <c r="F749" s="10" t="e">
        <f>VLOOKUP(E749,[1]零件成本9.1!$B$2:$D$11324,3,0)</f>
        <v>#N/A</v>
      </c>
      <c r="G749" s="15"/>
      <c r="H749" s="19"/>
      <c r="I749" s="11"/>
      <c r="J749" s="11" t="str">
        <f t="shared" si="100"/>
        <v/>
      </c>
      <c r="K749" s="29"/>
      <c r="L749" s="14"/>
      <c r="M749" s="25">
        <f t="shared" si="101"/>
        <v>0</v>
      </c>
      <c r="N749" s="26"/>
      <c r="O749" s="27"/>
      <c r="P749" s="28"/>
      <c r="Q749" s="35">
        <f t="shared" si="102"/>
        <v>0</v>
      </c>
      <c r="R749" s="36"/>
      <c r="S749" s="37" t="str">
        <f t="shared" si="103"/>
        <v/>
      </c>
      <c r="T749" s="38" t="str">
        <f t="shared" si="104"/>
        <v/>
      </c>
      <c r="U749" s="42"/>
      <c r="V749" s="40"/>
      <c r="W749" s="41">
        <f t="shared" si="105"/>
        <v>0</v>
      </c>
      <c r="X749" s="41">
        <f t="shared" si="106"/>
        <v>0</v>
      </c>
      <c r="Y749" s="41"/>
      <c r="Z749" s="41"/>
      <c r="AA749" s="25">
        <f t="shared" si="107"/>
        <v>0</v>
      </c>
      <c r="AB749" s="45"/>
      <c r="AC749" s="45"/>
      <c r="AD749" s="47"/>
    </row>
    <row r="750" s="2" customFormat="1" spans="1:30">
      <c r="A750" s="8">
        <f t="shared" si="99"/>
        <v>749</v>
      </c>
      <c r="B750" s="9"/>
      <c r="C750" s="10"/>
      <c r="D750" s="10"/>
      <c r="E750" s="14"/>
      <c r="F750" s="10" t="e">
        <f>VLOOKUP(E750,[1]零件成本9.1!$B$2:$D$11324,3,0)</f>
        <v>#N/A</v>
      </c>
      <c r="G750" s="15"/>
      <c r="H750" s="19"/>
      <c r="I750" s="11"/>
      <c r="J750" s="11" t="str">
        <f t="shared" si="100"/>
        <v/>
      </c>
      <c r="K750" s="29"/>
      <c r="L750" s="14"/>
      <c r="M750" s="25">
        <f t="shared" si="101"/>
        <v>0</v>
      </c>
      <c r="N750" s="26"/>
      <c r="O750" s="27"/>
      <c r="P750" s="28"/>
      <c r="Q750" s="35">
        <f t="shared" si="102"/>
        <v>0</v>
      </c>
      <c r="R750" s="36"/>
      <c r="S750" s="37" t="str">
        <f t="shared" si="103"/>
        <v/>
      </c>
      <c r="T750" s="38" t="str">
        <f t="shared" si="104"/>
        <v/>
      </c>
      <c r="U750" s="42"/>
      <c r="V750" s="40"/>
      <c r="W750" s="41">
        <f t="shared" si="105"/>
        <v>0</v>
      </c>
      <c r="X750" s="41">
        <f t="shared" si="106"/>
        <v>0</v>
      </c>
      <c r="Y750" s="41"/>
      <c r="Z750" s="41"/>
      <c r="AA750" s="25">
        <f t="shared" si="107"/>
        <v>0</v>
      </c>
      <c r="AB750" s="45"/>
      <c r="AC750" s="45"/>
      <c r="AD750" s="47"/>
    </row>
    <row r="751" s="2" customFormat="1" spans="1:30">
      <c r="A751" s="8">
        <f t="shared" si="99"/>
        <v>750</v>
      </c>
      <c r="B751" s="9"/>
      <c r="C751" s="10"/>
      <c r="D751" s="10"/>
      <c r="E751" s="14"/>
      <c r="F751" s="10" t="e">
        <f>VLOOKUP(E751,[1]零件成本9.1!$B$2:$D$11324,3,0)</f>
        <v>#N/A</v>
      </c>
      <c r="G751" s="15"/>
      <c r="H751" s="19"/>
      <c r="I751" s="11"/>
      <c r="J751" s="11" t="str">
        <f t="shared" si="100"/>
        <v/>
      </c>
      <c r="K751" s="29"/>
      <c r="L751" s="14"/>
      <c r="M751" s="25">
        <f t="shared" si="101"/>
        <v>0</v>
      </c>
      <c r="N751" s="26"/>
      <c r="O751" s="27"/>
      <c r="P751" s="28"/>
      <c r="Q751" s="35">
        <f t="shared" si="102"/>
        <v>0</v>
      </c>
      <c r="R751" s="36"/>
      <c r="S751" s="37" t="str">
        <f t="shared" si="103"/>
        <v/>
      </c>
      <c r="T751" s="38" t="str">
        <f t="shared" si="104"/>
        <v/>
      </c>
      <c r="U751" s="42"/>
      <c r="V751" s="40"/>
      <c r="W751" s="41">
        <f t="shared" si="105"/>
        <v>0</v>
      </c>
      <c r="X751" s="41">
        <f t="shared" si="106"/>
        <v>0</v>
      </c>
      <c r="Y751" s="41"/>
      <c r="Z751" s="41"/>
      <c r="AA751" s="25">
        <f t="shared" si="107"/>
        <v>0</v>
      </c>
      <c r="AB751" s="45"/>
      <c r="AC751" s="45"/>
      <c r="AD751" s="47"/>
    </row>
    <row r="752" s="2" customFormat="1" spans="1:30">
      <c r="A752" s="8">
        <f t="shared" si="99"/>
        <v>751</v>
      </c>
      <c r="B752" s="9"/>
      <c r="C752" s="10"/>
      <c r="D752" s="10"/>
      <c r="E752" s="14"/>
      <c r="F752" s="10" t="e">
        <f>VLOOKUP(E752,[1]零件成本9.1!$B$2:$D$11324,3,0)</f>
        <v>#N/A</v>
      </c>
      <c r="G752" s="15"/>
      <c r="H752" s="19"/>
      <c r="I752" s="11"/>
      <c r="J752" s="11" t="str">
        <f t="shared" si="100"/>
        <v/>
      </c>
      <c r="K752" s="29"/>
      <c r="L752" s="14"/>
      <c r="M752" s="25">
        <f t="shared" si="101"/>
        <v>0</v>
      </c>
      <c r="N752" s="26"/>
      <c r="O752" s="27"/>
      <c r="P752" s="28"/>
      <c r="Q752" s="35">
        <f t="shared" si="102"/>
        <v>0</v>
      </c>
      <c r="R752" s="36"/>
      <c r="S752" s="37" t="str">
        <f t="shared" si="103"/>
        <v/>
      </c>
      <c r="T752" s="38" t="str">
        <f t="shared" si="104"/>
        <v/>
      </c>
      <c r="U752" s="42"/>
      <c r="V752" s="40"/>
      <c r="W752" s="41">
        <f t="shared" si="105"/>
        <v>0</v>
      </c>
      <c r="X752" s="41">
        <f t="shared" si="106"/>
        <v>0</v>
      </c>
      <c r="Y752" s="41"/>
      <c r="Z752" s="41"/>
      <c r="AA752" s="25">
        <f t="shared" si="107"/>
        <v>0</v>
      </c>
      <c r="AB752" s="45"/>
      <c r="AC752" s="45"/>
      <c r="AD752" s="47"/>
    </row>
    <row r="753" s="2" customFormat="1" spans="1:30">
      <c r="A753" s="8">
        <f t="shared" si="99"/>
        <v>752</v>
      </c>
      <c r="B753" s="9"/>
      <c r="C753" s="10"/>
      <c r="D753" s="10"/>
      <c r="E753" s="14"/>
      <c r="F753" s="10" t="e">
        <f>VLOOKUP(E753,[1]零件成本9.1!$B$2:$D$11324,3,0)</f>
        <v>#N/A</v>
      </c>
      <c r="G753" s="15"/>
      <c r="H753" s="19"/>
      <c r="I753" s="11"/>
      <c r="J753" s="11" t="str">
        <f t="shared" si="100"/>
        <v/>
      </c>
      <c r="K753" s="29"/>
      <c r="L753" s="14"/>
      <c r="M753" s="25">
        <f t="shared" si="101"/>
        <v>0</v>
      </c>
      <c r="N753" s="26"/>
      <c r="O753" s="27"/>
      <c r="P753" s="28"/>
      <c r="Q753" s="35">
        <f t="shared" si="102"/>
        <v>0</v>
      </c>
      <c r="R753" s="36"/>
      <c r="S753" s="37" t="str">
        <f t="shared" si="103"/>
        <v/>
      </c>
      <c r="T753" s="38" t="str">
        <f t="shared" si="104"/>
        <v/>
      </c>
      <c r="U753" s="42"/>
      <c r="V753" s="40"/>
      <c r="W753" s="41">
        <f t="shared" si="105"/>
        <v>0</v>
      </c>
      <c r="X753" s="41">
        <f t="shared" si="106"/>
        <v>0</v>
      </c>
      <c r="Y753" s="41"/>
      <c r="Z753" s="41"/>
      <c r="AA753" s="25">
        <f t="shared" si="107"/>
        <v>0</v>
      </c>
      <c r="AB753" s="45"/>
      <c r="AC753" s="45"/>
      <c r="AD753" s="47"/>
    </row>
    <row r="754" s="2" customFormat="1" spans="1:30">
      <c r="A754" s="8">
        <f t="shared" si="99"/>
        <v>753</v>
      </c>
      <c r="B754" s="9"/>
      <c r="C754" s="10"/>
      <c r="D754" s="10"/>
      <c r="E754" s="14"/>
      <c r="F754" s="10" t="e">
        <f>VLOOKUP(E754,[1]零件成本9.1!$B$2:$D$11324,3,0)</f>
        <v>#N/A</v>
      </c>
      <c r="G754" s="15"/>
      <c r="H754" s="19"/>
      <c r="I754" s="11"/>
      <c r="J754" s="11" t="str">
        <f t="shared" si="100"/>
        <v/>
      </c>
      <c r="K754" s="29"/>
      <c r="L754" s="14"/>
      <c r="M754" s="25">
        <f t="shared" si="101"/>
        <v>0</v>
      </c>
      <c r="N754" s="26"/>
      <c r="O754" s="27"/>
      <c r="P754" s="28"/>
      <c r="Q754" s="35">
        <f t="shared" si="102"/>
        <v>0</v>
      </c>
      <c r="R754" s="36"/>
      <c r="S754" s="37" t="str">
        <f t="shared" si="103"/>
        <v/>
      </c>
      <c r="T754" s="38" t="str">
        <f t="shared" si="104"/>
        <v/>
      </c>
      <c r="U754" s="42"/>
      <c r="V754" s="40"/>
      <c r="W754" s="41">
        <f t="shared" si="105"/>
        <v>0</v>
      </c>
      <c r="X754" s="41">
        <f t="shared" si="106"/>
        <v>0</v>
      </c>
      <c r="Y754" s="41"/>
      <c r="Z754" s="41"/>
      <c r="AA754" s="25">
        <f t="shared" si="107"/>
        <v>0</v>
      </c>
      <c r="AB754" s="45"/>
      <c r="AC754" s="45"/>
      <c r="AD754" s="47"/>
    </row>
    <row r="755" s="2" customFormat="1" spans="1:30">
      <c r="A755" s="8">
        <f t="shared" si="99"/>
        <v>754</v>
      </c>
      <c r="B755" s="9"/>
      <c r="C755" s="10"/>
      <c r="D755" s="10"/>
      <c r="E755" s="14"/>
      <c r="F755" s="10" t="e">
        <f>VLOOKUP(E755,[1]零件成本9.1!$B$2:$D$11324,3,0)</f>
        <v>#N/A</v>
      </c>
      <c r="G755" s="15"/>
      <c r="H755" s="19"/>
      <c r="I755" s="11"/>
      <c r="J755" s="11" t="str">
        <f t="shared" si="100"/>
        <v/>
      </c>
      <c r="K755" s="29"/>
      <c r="L755" s="14"/>
      <c r="M755" s="25">
        <f t="shared" si="101"/>
        <v>0</v>
      </c>
      <c r="N755" s="26"/>
      <c r="O755" s="27"/>
      <c r="P755" s="28"/>
      <c r="Q755" s="35">
        <f t="shared" si="102"/>
        <v>0</v>
      </c>
      <c r="R755" s="36"/>
      <c r="S755" s="37" t="str">
        <f t="shared" si="103"/>
        <v/>
      </c>
      <c r="T755" s="38" t="str">
        <f t="shared" si="104"/>
        <v/>
      </c>
      <c r="U755" s="42"/>
      <c r="V755" s="40"/>
      <c r="W755" s="41">
        <f t="shared" si="105"/>
        <v>0</v>
      </c>
      <c r="X755" s="41">
        <f t="shared" si="106"/>
        <v>0</v>
      </c>
      <c r="Y755" s="41"/>
      <c r="Z755" s="41"/>
      <c r="AA755" s="25">
        <f t="shared" si="107"/>
        <v>0</v>
      </c>
      <c r="AB755" s="45"/>
      <c r="AC755" s="45"/>
      <c r="AD755" s="47"/>
    </row>
    <row r="756" s="2" customFormat="1" spans="1:30">
      <c r="A756" s="8">
        <f t="shared" si="99"/>
        <v>755</v>
      </c>
      <c r="B756" s="9"/>
      <c r="C756" s="10"/>
      <c r="D756" s="10"/>
      <c r="E756" s="14"/>
      <c r="F756" s="10" t="e">
        <f>VLOOKUP(E756,[1]零件成本9.1!$B$2:$D$11324,3,0)</f>
        <v>#N/A</v>
      </c>
      <c r="G756" s="15"/>
      <c r="H756" s="19"/>
      <c r="I756" s="11"/>
      <c r="J756" s="11" t="str">
        <f t="shared" si="100"/>
        <v/>
      </c>
      <c r="K756" s="29"/>
      <c r="L756" s="14"/>
      <c r="M756" s="25">
        <f t="shared" si="101"/>
        <v>0</v>
      </c>
      <c r="N756" s="26"/>
      <c r="O756" s="27"/>
      <c r="P756" s="28"/>
      <c r="Q756" s="35">
        <f t="shared" si="102"/>
        <v>0</v>
      </c>
      <c r="R756" s="36"/>
      <c r="S756" s="37" t="str">
        <f t="shared" si="103"/>
        <v/>
      </c>
      <c r="T756" s="38" t="str">
        <f t="shared" si="104"/>
        <v/>
      </c>
      <c r="U756" s="42"/>
      <c r="V756" s="40"/>
      <c r="W756" s="41">
        <f t="shared" si="105"/>
        <v>0</v>
      </c>
      <c r="X756" s="41">
        <f t="shared" si="106"/>
        <v>0</v>
      </c>
      <c r="Y756" s="41"/>
      <c r="Z756" s="41"/>
      <c r="AA756" s="25">
        <f t="shared" si="107"/>
        <v>0</v>
      </c>
      <c r="AB756" s="45"/>
      <c r="AC756" s="45"/>
      <c r="AD756" s="47"/>
    </row>
    <row r="757" s="2" customFormat="1" spans="1:30">
      <c r="A757" s="8">
        <f t="shared" si="99"/>
        <v>756</v>
      </c>
      <c r="B757" s="9"/>
      <c r="C757" s="10"/>
      <c r="D757" s="10"/>
      <c r="E757" s="14"/>
      <c r="F757" s="10" t="e">
        <f>VLOOKUP(E757,[1]零件成本9.1!$B$2:$D$11324,3,0)</f>
        <v>#N/A</v>
      </c>
      <c r="G757" s="15"/>
      <c r="H757" s="19"/>
      <c r="I757" s="11"/>
      <c r="J757" s="11" t="str">
        <f t="shared" si="100"/>
        <v/>
      </c>
      <c r="K757" s="29"/>
      <c r="L757" s="14"/>
      <c r="M757" s="25">
        <f t="shared" si="101"/>
        <v>0</v>
      </c>
      <c r="N757" s="26"/>
      <c r="O757" s="27"/>
      <c r="P757" s="28"/>
      <c r="Q757" s="35">
        <f t="shared" si="102"/>
        <v>0</v>
      </c>
      <c r="R757" s="36"/>
      <c r="S757" s="37" t="str">
        <f t="shared" si="103"/>
        <v/>
      </c>
      <c r="T757" s="38" t="str">
        <f t="shared" si="104"/>
        <v/>
      </c>
      <c r="U757" s="42"/>
      <c r="V757" s="40"/>
      <c r="W757" s="41">
        <f t="shared" si="105"/>
        <v>0</v>
      </c>
      <c r="X757" s="41">
        <f t="shared" si="106"/>
        <v>0</v>
      </c>
      <c r="Y757" s="41"/>
      <c r="Z757" s="41"/>
      <c r="AA757" s="25">
        <f t="shared" si="107"/>
        <v>0</v>
      </c>
      <c r="AB757" s="45"/>
      <c r="AC757" s="45"/>
      <c r="AD757" s="47"/>
    </row>
    <row r="758" s="2" customFormat="1" spans="1:30">
      <c r="A758" s="8">
        <f t="shared" si="99"/>
        <v>757</v>
      </c>
      <c r="B758" s="9"/>
      <c r="C758" s="10"/>
      <c r="D758" s="10"/>
      <c r="E758" s="14"/>
      <c r="F758" s="10" t="e">
        <f>VLOOKUP(E758,[1]零件成本9.1!$B$2:$D$11324,3,0)</f>
        <v>#N/A</v>
      </c>
      <c r="G758" s="15"/>
      <c r="H758" s="19"/>
      <c r="I758" s="11"/>
      <c r="J758" s="11" t="str">
        <f t="shared" si="100"/>
        <v/>
      </c>
      <c r="K758" s="29"/>
      <c r="L758" s="14"/>
      <c r="M758" s="25">
        <f t="shared" si="101"/>
        <v>0</v>
      </c>
      <c r="N758" s="26"/>
      <c r="O758" s="27"/>
      <c r="P758" s="28"/>
      <c r="Q758" s="35">
        <f t="shared" si="102"/>
        <v>0</v>
      </c>
      <c r="R758" s="36"/>
      <c r="S758" s="37" t="str">
        <f t="shared" si="103"/>
        <v/>
      </c>
      <c r="T758" s="38" t="str">
        <f t="shared" si="104"/>
        <v/>
      </c>
      <c r="U758" s="42"/>
      <c r="V758" s="40"/>
      <c r="W758" s="41">
        <f t="shared" si="105"/>
        <v>0</v>
      </c>
      <c r="X758" s="41">
        <f t="shared" si="106"/>
        <v>0</v>
      </c>
      <c r="Y758" s="41"/>
      <c r="Z758" s="41"/>
      <c r="AA758" s="25">
        <f t="shared" si="107"/>
        <v>0</v>
      </c>
      <c r="AB758" s="45"/>
      <c r="AC758" s="45"/>
      <c r="AD758" s="47"/>
    </row>
    <row r="759" s="2" customFormat="1" spans="1:30">
      <c r="A759" s="8">
        <f t="shared" si="99"/>
        <v>758</v>
      </c>
      <c r="B759" s="9"/>
      <c r="C759" s="10"/>
      <c r="D759" s="10"/>
      <c r="E759" s="14"/>
      <c r="F759" s="10" t="e">
        <f>VLOOKUP(E759,[1]零件成本9.1!$B$2:$D$11324,3,0)</f>
        <v>#N/A</v>
      </c>
      <c r="G759" s="15"/>
      <c r="H759" s="19"/>
      <c r="I759" s="11"/>
      <c r="J759" s="11" t="str">
        <f t="shared" si="100"/>
        <v/>
      </c>
      <c r="K759" s="29"/>
      <c r="L759" s="14"/>
      <c r="M759" s="25">
        <f t="shared" si="101"/>
        <v>0</v>
      </c>
      <c r="N759" s="26"/>
      <c r="O759" s="27"/>
      <c r="P759" s="28"/>
      <c r="Q759" s="35">
        <f t="shared" si="102"/>
        <v>0</v>
      </c>
      <c r="R759" s="36"/>
      <c r="S759" s="37" t="str">
        <f t="shared" si="103"/>
        <v/>
      </c>
      <c r="T759" s="38" t="str">
        <f t="shared" si="104"/>
        <v/>
      </c>
      <c r="U759" s="42"/>
      <c r="V759" s="40"/>
      <c r="W759" s="41">
        <f t="shared" si="105"/>
        <v>0</v>
      </c>
      <c r="X759" s="41">
        <f t="shared" si="106"/>
        <v>0</v>
      </c>
      <c r="Y759" s="41"/>
      <c r="Z759" s="41"/>
      <c r="AA759" s="25">
        <f t="shared" si="107"/>
        <v>0</v>
      </c>
      <c r="AB759" s="45"/>
      <c r="AC759" s="45"/>
      <c r="AD759" s="47"/>
    </row>
    <row r="760" s="2" customFormat="1" spans="1:30">
      <c r="A760" s="8">
        <f t="shared" si="99"/>
        <v>759</v>
      </c>
      <c r="B760" s="9"/>
      <c r="C760" s="10"/>
      <c r="D760" s="10"/>
      <c r="E760" s="14"/>
      <c r="F760" s="10" t="e">
        <f>VLOOKUP(E760,[1]零件成本9.1!$B$2:$D$11324,3,0)</f>
        <v>#N/A</v>
      </c>
      <c r="G760" s="15"/>
      <c r="H760" s="19"/>
      <c r="I760" s="11"/>
      <c r="J760" s="11" t="str">
        <f t="shared" si="100"/>
        <v/>
      </c>
      <c r="K760" s="29"/>
      <c r="L760" s="14"/>
      <c r="M760" s="25">
        <f t="shared" si="101"/>
        <v>0</v>
      </c>
      <c r="N760" s="26"/>
      <c r="O760" s="27"/>
      <c r="P760" s="28"/>
      <c r="Q760" s="35">
        <f t="shared" si="102"/>
        <v>0</v>
      </c>
      <c r="R760" s="36"/>
      <c r="S760" s="37" t="str">
        <f t="shared" si="103"/>
        <v/>
      </c>
      <c r="T760" s="38" t="str">
        <f t="shared" si="104"/>
        <v/>
      </c>
      <c r="U760" s="42"/>
      <c r="V760" s="40"/>
      <c r="W760" s="41">
        <f t="shared" si="105"/>
        <v>0</v>
      </c>
      <c r="X760" s="41">
        <f t="shared" si="106"/>
        <v>0</v>
      </c>
      <c r="Y760" s="41"/>
      <c r="Z760" s="41"/>
      <c r="AA760" s="25">
        <f t="shared" si="107"/>
        <v>0</v>
      </c>
      <c r="AB760" s="45"/>
      <c r="AC760" s="45"/>
      <c r="AD760" s="47"/>
    </row>
    <row r="761" s="2" customFormat="1" spans="1:30">
      <c r="A761" s="8">
        <f t="shared" si="99"/>
        <v>760</v>
      </c>
      <c r="B761" s="9"/>
      <c r="C761" s="10"/>
      <c r="D761" s="10"/>
      <c r="E761" s="14"/>
      <c r="F761" s="10" t="e">
        <f>VLOOKUP(E761,[1]零件成本9.1!$B$2:$D$11324,3,0)</f>
        <v>#N/A</v>
      </c>
      <c r="G761" s="15"/>
      <c r="H761" s="19"/>
      <c r="I761" s="11"/>
      <c r="J761" s="11" t="str">
        <f t="shared" si="100"/>
        <v/>
      </c>
      <c r="K761" s="29"/>
      <c r="L761" s="14"/>
      <c r="M761" s="25">
        <f t="shared" si="101"/>
        <v>0</v>
      </c>
      <c r="N761" s="26"/>
      <c r="O761" s="27"/>
      <c r="P761" s="28"/>
      <c r="Q761" s="35">
        <f t="shared" si="102"/>
        <v>0</v>
      </c>
      <c r="R761" s="36"/>
      <c r="S761" s="37" t="str">
        <f t="shared" si="103"/>
        <v/>
      </c>
      <c r="T761" s="38" t="str">
        <f t="shared" si="104"/>
        <v/>
      </c>
      <c r="U761" s="42"/>
      <c r="V761" s="40"/>
      <c r="W761" s="41">
        <f t="shared" si="105"/>
        <v>0</v>
      </c>
      <c r="X761" s="41">
        <f t="shared" si="106"/>
        <v>0</v>
      </c>
      <c r="Y761" s="41"/>
      <c r="Z761" s="41"/>
      <c r="AA761" s="25">
        <f t="shared" si="107"/>
        <v>0</v>
      </c>
      <c r="AB761" s="45"/>
      <c r="AC761" s="45"/>
      <c r="AD761" s="47"/>
    </row>
    <row r="762" s="2" customFormat="1" spans="1:30">
      <c r="A762" s="8">
        <f t="shared" si="99"/>
        <v>761</v>
      </c>
      <c r="B762" s="9"/>
      <c r="C762" s="10"/>
      <c r="D762" s="10"/>
      <c r="E762" s="14"/>
      <c r="F762" s="10" t="e">
        <f>VLOOKUP(E762,[1]零件成本9.1!$B$2:$D$11324,3,0)</f>
        <v>#N/A</v>
      </c>
      <c r="G762" s="15"/>
      <c r="H762" s="19"/>
      <c r="I762" s="11"/>
      <c r="J762" s="11" t="str">
        <f t="shared" si="100"/>
        <v/>
      </c>
      <c r="K762" s="29"/>
      <c r="L762" s="14"/>
      <c r="M762" s="25">
        <f t="shared" si="101"/>
        <v>0</v>
      </c>
      <c r="N762" s="26"/>
      <c r="O762" s="27"/>
      <c r="P762" s="28"/>
      <c r="Q762" s="35">
        <f t="shared" si="102"/>
        <v>0</v>
      </c>
      <c r="R762" s="36"/>
      <c r="S762" s="37" t="str">
        <f t="shared" si="103"/>
        <v/>
      </c>
      <c r="T762" s="38" t="str">
        <f t="shared" si="104"/>
        <v/>
      </c>
      <c r="U762" s="42"/>
      <c r="V762" s="40"/>
      <c r="W762" s="41">
        <f t="shared" si="105"/>
        <v>0</v>
      </c>
      <c r="X762" s="41">
        <f t="shared" si="106"/>
        <v>0</v>
      </c>
      <c r="Y762" s="41"/>
      <c r="Z762" s="41"/>
      <c r="AA762" s="25">
        <f t="shared" si="107"/>
        <v>0</v>
      </c>
      <c r="AB762" s="45"/>
      <c r="AC762" s="45"/>
      <c r="AD762" s="47"/>
    </row>
    <row r="763" s="2" customFormat="1" spans="1:30">
      <c r="A763" s="8">
        <f t="shared" si="99"/>
        <v>762</v>
      </c>
      <c r="B763" s="9"/>
      <c r="C763" s="10"/>
      <c r="D763" s="10"/>
      <c r="E763" s="14"/>
      <c r="F763" s="10" t="e">
        <f>VLOOKUP(E763,[1]零件成本9.1!$B$2:$D$11324,3,0)</f>
        <v>#N/A</v>
      </c>
      <c r="G763" s="15"/>
      <c r="H763" s="19"/>
      <c r="I763" s="11"/>
      <c r="J763" s="11" t="str">
        <f t="shared" si="100"/>
        <v/>
      </c>
      <c r="K763" s="29"/>
      <c r="L763" s="14"/>
      <c r="M763" s="25">
        <f t="shared" si="101"/>
        <v>0</v>
      </c>
      <c r="N763" s="26"/>
      <c r="O763" s="27"/>
      <c r="P763" s="28"/>
      <c r="Q763" s="35">
        <f t="shared" si="102"/>
        <v>0</v>
      </c>
      <c r="R763" s="36"/>
      <c r="S763" s="37" t="str">
        <f t="shared" si="103"/>
        <v/>
      </c>
      <c r="T763" s="38" t="str">
        <f t="shared" si="104"/>
        <v/>
      </c>
      <c r="U763" s="42"/>
      <c r="V763" s="40"/>
      <c r="W763" s="41">
        <f t="shared" si="105"/>
        <v>0</v>
      </c>
      <c r="X763" s="41">
        <f t="shared" si="106"/>
        <v>0</v>
      </c>
      <c r="Y763" s="41"/>
      <c r="Z763" s="41"/>
      <c r="AA763" s="25">
        <f t="shared" si="107"/>
        <v>0</v>
      </c>
      <c r="AB763" s="45"/>
      <c r="AC763" s="45"/>
      <c r="AD763" s="47"/>
    </row>
    <row r="764" s="2" customFormat="1" spans="1:30">
      <c r="A764" s="8">
        <f t="shared" si="99"/>
        <v>763</v>
      </c>
      <c r="B764" s="9"/>
      <c r="C764" s="10"/>
      <c r="D764" s="10"/>
      <c r="E764" s="14"/>
      <c r="F764" s="10" t="e">
        <f>VLOOKUP(E764,[1]零件成本9.1!$B$2:$D$11324,3,0)</f>
        <v>#N/A</v>
      </c>
      <c r="G764" s="15"/>
      <c r="H764" s="19"/>
      <c r="I764" s="11"/>
      <c r="J764" s="11" t="str">
        <f t="shared" si="100"/>
        <v/>
      </c>
      <c r="K764" s="29"/>
      <c r="L764" s="14"/>
      <c r="M764" s="25">
        <f t="shared" si="101"/>
        <v>0</v>
      </c>
      <c r="N764" s="26"/>
      <c r="O764" s="27"/>
      <c r="P764" s="28"/>
      <c r="Q764" s="35">
        <f t="shared" si="102"/>
        <v>0</v>
      </c>
      <c r="R764" s="36"/>
      <c r="S764" s="37" t="str">
        <f t="shared" si="103"/>
        <v/>
      </c>
      <c r="T764" s="38" t="str">
        <f t="shared" si="104"/>
        <v/>
      </c>
      <c r="U764" s="42"/>
      <c r="V764" s="40"/>
      <c r="W764" s="41">
        <f t="shared" si="105"/>
        <v>0</v>
      </c>
      <c r="X764" s="41">
        <f t="shared" si="106"/>
        <v>0</v>
      </c>
      <c r="Y764" s="41"/>
      <c r="Z764" s="41"/>
      <c r="AA764" s="25">
        <f t="shared" si="107"/>
        <v>0</v>
      </c>
      <c r="AB764" s="45"/>
      <c r="AC764" s="45"/>
      <c r="AD764" s="47"/>
    </row>
    <row r="765" s="2" customFormat="1" spans="1:30">
      <c r="A765" s="8">
        <f t="shared" si="99"/>
        <v>764</v>
      </c>
      <c r="B765" s="9"/>
      <c r="C765" s="10"/>
      <c r="D765" s="10"/>
      <c r="E765" s="14"/>
      <c r="F765" s="10" t="e">
        <f>VLOOKUP(E765,[1]零件成本9.1!$B$2:$D$11324,3,0)</f>
        <v>#N/A</v>
      </c>
      <c r="G765" s="15"/>
      <c r="H765" s="19"/>
      <c r="I765" s="11"/>
      <c r="J765" s="11" t="str">
        <f t="shared" si="100"/>
        <v/>
      </c>
      <c r="K765" s="29"/>
      <c r="L765" s="14"/>
      <c r="M765" s="25">
        <f t="shared" si="101"/>
        <v>0</v>
      </c>
      <c r="N765" s="26"/>
      <c r="O765" s="27"/>
      <c r="P765" s="28"/>
      <c r="Q765" s="35">
        <f t="shared" si="102"/>
        <v>0</v>
      </c>
      <c r="R765" s="36"/>
      <c r="S765" s="37" t="str">
        <f t="shared" si="103"/>
        <v/>
      </c>
      <c r="T765" s="38" t="str">
        <f t="shared" si="104"/>
        <v/>
      </c>
      <c r="U765" s="42"/>
      <c r="V765" s="40"/>
      <c r="W765" s="41">
        <f t="shared" si="105"/>
        <v>0</v>
      </c>
      <c r="X765" s="41">
        <f t="shared" si="106"/>
        <v>0</v>
      </c>
      <c r="Y765" s="41"/>
      <c r="Z765" s="41"/>
      <c r="AA765" s="25">
        <f t="shared" si="107"/>
        <v>0</v>
      </c>
      <c r="AB765" s="45"/>
      <c r="AC765" s="45"/>
      <c r="AD765" s="47"/>
    </row>
    <row r="766" s="2" customFormat="1" spans="1:30">
      <c r="A766" s="8">
        <f t="shared" si="99"/>
        <v>765</v>
      </c>
      <c r="B766" s="9"/>
      <c r="C766" s="10"/>
      <c r="D766" s="10"/>
      <c r="E766" s="14"/>
      <c r="F766" s="10" t="e">
        <f>VLOOKUP(E766,[1]零件成本9.1!$B$2:$D$11324,3,0)</f>
        <v>#N/A</v>
      </c>
      <c r="G766" s="15"/>
      <c r="H766" s="19"/>
      <c r="I766" s="11"/>
      <c r="J766" s="11" t="str">
        <f t="shared" si="100"/>
        <v/>
      </c>
      <c r="K766" s="29"/>
      <c r="L766" s="14"/>
      <c r="M766" s="25">
        <f t="shared" si="101"/>
        <v>0</v>
      </c>
      <c r="N766" s="26"/>
      <c r="O766" s="27"/>
      <c r="P766" s="28"/>
      <c r="Q766" s="35">
        <f t="shared" si="102"/>
        <v>0</v>
      </c>
      <c r="R766" s="36"/>
      <c r="S766" s="37" t="str">
        <f t="shared" si="103"/>
        <v/>
      </c>
      <c r="T766" s="38" t="str">
        <f t="shared" si="104"/>
        <v/>
      </c>
      <c r="U766" s="42"/>
      <c r="V766" s="40"/>
      <c r="W766" s="41">
        <f t="shared" si="105"/>
        <v>0</v>
      </c>
      <c r="X766" s="41">
        <f t="shared" si="106"/>
        <v>0</v>
      </c>
      <c r="Y766" s="41"/>
      <c r="Z766" s="41"/>
      <c r="AA766" s="25">
        <f t="shared" si="107"/>
        <v>0</v>
      </c>
      <c r="AB766" s="45"/>
      <c r="AC766" s="45"/>
      <c r="AD766" s="47"/>
    </row>
    <row r="767" s="2" customFormat="1" spans="1:30">
      <c r="A767" s="8">
        <f t="shared" si="99"/>
        <v>766</v>
      </c>
      <c r="B767" s="9"/>
      <c r="C767" s="10"/>
      <c r="D767" s="10"/>
      <c r="E767" s="14"/>
      <c r="F767" s="10" t="e">
        <f>VLOOKUP(E767,[1]零件成本9.1!$B$2:$D$11324,3,0)</f>
        <v>#N/A</v>
      </c>
      <c r="G767" s="15"/>
      <c r="H767" s="19"/>
      <c r="I767" s="11"/>
      <c r="J767" s="11" t="str">
        <f t="shared" si="100"/>
        <v/>
      </c>
      <c r="K767" s="29"/>
      <c r="L767" s="14"/>
      <c r="M767" s="25">
        <f t="shared" si="101"/>
        <v>0</v>
      </c>
      <c r="N767" s="26"/>
      <c r="O767" s="27"/>
      <c r="P767" s="28"/>
      <c r="Q767" s="35">
        <f t="shared" si="102"/>
        <v>0</v>
      </c>
      <c r="R767" s="36"/>
      <c r="S767" s="37" t="str">
        <f t="shared" si="103"/>
        <v/>
      </c>
      <c r="T767" s="38" t="str">
        <f t="shared" si="104"/>
        <v/>
      </c>
      <c r="U767" s="42"/>
      <c r="V767" s="40"/>
      <c r="W767" s="41">
        <f t="shared" si="105"/>
        <v>0</v>
      </c>
      <c r="X767" s="41">
        <f t="shared" si="106"/>
        <v>0</v>
      </c>
      <c r="Y767" s="41"/>
      <c r="Z767" s="41"/>
      <c r="AA767" s="25">
        <f t="shared" si="107"/>
        <v>0</v>
      </c>
      <c r="AB767" s="45"/>
      <c r="AC767" s="45"/>
      <c r="AD767" s="47"/>
    </row>
    <row r="768" s="2" customFormat="1" spans="1:30">
      <c r="A768" s="8">
        <f t="shared" si="99"/>
        <v>767</v>
      </c>
      <c r="B768" s="9"/>
      <c r="C768" s="10"/>
      <c r="D768" s="10"/>
      <c r="E768" s="14"/>
      <c r="F768" s="10" t="e">
        <f>VLOOKUP(E768,[1]零件成本9.1!$B$2:$D$11324,3,0)</f>
        <v>#N/A</v>
      </c>
      <c r="G768" s="15"/>
      <c r="H768" s="19"/>
      <c r="I768" s="11"/>
      <c r="J768" s="11" t="str">
        <f t="shared" si="100"/>
        <v/>
      </c>
      <c r="K768" s="29"/>
      <c r="L768" s="14"/>
      <c r="M768" s="25">
        <f t="shared" si="101"/>
        <v>0</v>
      </c>
      <c r="N768" s="26"/>
      <c r="O768" s="27"/>
      <c r="P768" s="28"/>
      <c r="Q768" s="35">
        <f t="shared" si="102"/>
        <v>0</v>
      </c>
      <c r="R768" s="36"/>
      <c r="S768" s="37" t="str">
        <f t="shared" si="103"/>
        <v/>
      </c>
      <c r="T768" s="38" t="str">
        <f t="shared" si="104"/>
        <v/>
      </c>
      <c r="U768" s="42"/>
      <c r="V768" s="40"/>
      <c r="W768" s="41">
        <f t="shared" si="105"/>
        <v>0</v>
      </c>
      <c r="X768" s="41">
        <f t="shared" si="106"/>
        <v>0</v>
      </c>
      <c r="Y768" s="41"/>
      <c r="Z768" s="41"/>
      <c r="AA768" s="25">
        <f t="shared" si="107"/>
        <v>0</v>
      </c>
      <c r="AB768" s="45"/>
      <c r="AC768" s="45"/>
      <c r="AD768" s="47"/>
    </row>
    <row r="769" s="2" customFormat="1" spans="1:30">
      <c r="A769" s="8">
        <f t="shared" si="99"/>
        <v>768</v>
      </c>
      <c r="B769" s="9"/>
      <c r="C769" s="10"/>
      <c r="D769" s="10"/>
      <c r="E769" s="14"/>
      <c r="F769" s="10" t="e">
        <f>VLOOKUP(E769,[1]零件成本9.1!$B$2:$D$11324,3,0)</f>
        <v>#N/A</v>
      </c>
      <c r="G769" s="15"/>
      <c r="H769" s="19"/>
      <c r="I769" s="11"/>
      <c r="J769" s="11" t="str">
        <f t="shared" si="100"/>
        <v/>
      </c>
      <c r="K769" s="29"/>
      <c r="L769" s="14"/>
      <c r="M769" s="25">
        <f t="shared" si="101"/>
        <v>0</v>
      </c>
      <c r="N769" s="26"/>
      <c r="O769" s="27"/>
      <c r="P769" s="28"/>
      <c r="Q769" s="35">
        <f t="shared" si="102"/>
        <v>0</v>
      </c>
      <c r="R769" s="36"/>
      <c r="S769" s="37" t="str">
        <f t="shared" si="103"/>
        <v/>
      </c>
      <c r="T769" s="38" t="str">
        <f t="shared" si="104"/>
        <v/>
      </c>
      <c r="U769" s="42"/>
      <c r="V769" s="40"/>
      <c r="W769" s="41">
        <f t="shared" si="105"/>
        <v>0</v>
      </c>
      <c r="X769" s="41">
        <f t="shared" si="106"/>
        <v>0</v>
      </c>
      <c r="Y769" s="41"/>
      <c r="Z769" s="41"/>
      <c r="AA769" s="25">
        <f t="shared" si="107"/>
        <v>0</v>
      </c>
      <c r="AB769" s="45"/>
      <c r="AC769" s="45"/>
      <c r="AD769" s="47"/>
    </row>
    <row r="770" s="2" customFormat="1" spans="1:30">
      <c r="A770" s="8">
        <f t="shared" ref="A770:A833" si="108">ROW()-1</f>
        <v>769</v>
      </c>
      <c r="B770" s="9"/>
      <c r="C770" s="10"/>
      <c r="D770" s="10"/>
      <c r="E770" s="14"/>
      <c r="F770" s="10" t="e">
        <f>VLOOKUP(E770,[1]零件成本9.1!$B$2:$D$11324,3,0)</f>
        <v>#N/A</v>
      </c>
      <c r="G770" s="15"/>
      <c r="H770" s="19"/>
      <c r="I770" s="11"/>
      <c r="J770" s="11" t="str">
        <f t="shared" ref="J770:J833" si="109">B770&amp;E770</f>
        <v/>
      </c>
      <c r="K770" s="29"/>
      <c r="L770" s="14"/>
      <c r="M770" s="25">
        <f t="shared" ref="M770:M833" si="110">K770+L770</f>
        <v>0</v>
      </c>
      <c r="N770" s="26"/>
      <c r="O770" s="27"/>
      <c r="P770" s="28"/>
      <c r="Q770" s="35">
        <f t="shared" ref="Q770:Q833" si="111">M770</f>
        <v>0</v>
      </c>
      <c r="R770" s="36"/>
      <c r="S770" s="37" t="str">
        <f t="shared" ref="S770:S833" si="112">IF(Q770&gt;R770,Q770-R770,"")</f>
        <v/>
      </c>
      <c r="T770" s="38" t="str">
        <f t="shared" ref="T770:T833" si="113">IF(Q770&lt;R770,Q770-R770,"")</f>
        <v/>
      </c>
      <c r="U770" s="42"/>
      <c r="V770" s="40"/>
      <c r="W770" s="41">
        <f t="shared" ref="W770:W833" si="114">Q770*V770</f>
        <v>0</v>
      </c>
      <c r="X770" s="41">
        <f t="shared" ref="X770:X833" si="115">R770*V770</f>
        <v>0</v>
      </c>
      <c r="Y770" s="41"/>
      <c r="Z770" s="41"/>
      <c r="AA770" s="25">
        <f t="shared" ref="AA770:AA833" si="116">W770-X770</f>
        <v>0</v>
      </c>
      <c r="AB770" s="45"/>
      <c r="AC770" s="45"/>
      <c r="AD770" s="47"/>
    </row>
    <row r="771" s="2" customFormat="1" spans="1:30">
      <c r="A771" s="8">
        <f t="shared" si="108"/>
        <v>770</v>
      </c>
      <c r="B771" s="9"/>
      <c r="C771" s="10"/>
      <c r="D771" s="10"/>
      <c r="E771" s="14"/>
      <c r="F771" s="10" t="e">
        <f>VLOOKUP(E771,[1]零件成本9.1!$B$2:$D$11324,3,0)</f>
        <v>#N/A</v>
      </c>
      <c r="G771" s="15"/>
      <c r="H771" s="19"/>
      <c r="I771" s="11"/>
      <c r="J771" s="11" t="str">
        <f t="shared" si="109"/>
        <v/>
      </c>
      <c r="K771" s="29"/>
      <c r="L771" s="14"/>
      <c r="M771" s="25">
        <f t="shared" si="110"/>
        <v>0</v>
      </c>
      <c r="N771" s="26"/>
      <c r="O771" s="27"/>
      <c r="P771" s="28"/>
      <c r="Q771" s="35">
        <f t="shared" si="111"/>
        <v>0</v>
      </c>
      <c r="R771" s="36"/>
      <c r="S771" s="37" t="str">
        <f t="shared" si="112"/>
        <v/>
      </c>
      <c r="T771" s="38" t="str">
        <f t="shared" si="113"/>
        <v/>
      </c>
      <c r="U771" s="42"/>
      <c r="V771" s="40"/>
      <c r="W771" s="41">
        <f t="shared" si="114"/>
        <v>0</v>
      </c>
      <c r="X771" s="41">
        <f t="shared" si="115"/>
        <v>0</v>
      </c>
      <c r="Y771" s="41"/>
      <c r="Z771" s="41"/>
      <c r="AA771" s="25">
        <f t="shared" si="116"/>
        <v>0</v>
      </c>
      <c r="AB771" s="45"/>
      <c r="AC771" s="45"/>
      <c r="AD771" s="47"/>
    </row>
    <row r="772" s="2" customFormat="1" spans="1:30">
      <c r="A772" s="8">
        <f t="shared" si="108"/>
        <v>771</v>
      </c>
      <c r="B772" s="9"/>
      <c r="C772" s="10"/>
      <c r="D772" s="10"/>
      <c r="E772" s="14"/>
      <c r="F772" s="10" t="e">
        <f>VLOOKUP(E772,[1]零件成本9.1!$B$2:$D$11324,3,0)</f>
        <v>#N/A</v>
      </c>
      <c r="G772" s="15"/>
      <c r="H772" s="19"/>
      <c r="I772" s="11"/>
      <c r="J772" s="11" t="str">
        <f t="shared" si="109"/>
        <v/>
      </c>
      <c r="K772" s="29"/>
      <c r="L772" s="14"/>
      <c r="M772" s="25">
        <f t="shared" si="110"/>
        <v>0</v>
      </c>
      <c r="N772" s="26"/>
      <c r="O772" s="27"/>
      <c r="P772" s="28"/>
      <c r="Q772" s="35">
        <f t="shared" si="111"/>
        <v>0</v>
      </c>
      <c r="R772" s="36"/>
      <c r="S772" s="37" t="str">
        <f t="shared" si="112"/>
        <v/>
      </c>
      <c r="T772" s="38" t="str">
        <f t="shared" si="113"/>
        <v/>
      </c>
      <c r="U772" s="42"/>
      <c r="V772" s="40"/>
      <c r="W772" s="41">
        <f t="shared" si="114"/>
        <v>0</v>
      </c>
      <c r="X772" s="41">
        <f t="shared" si="115"/>
        <v>0</v>
      </c>
      <c r="Y772" s="41"/>
      <c r="Z772" s="41"/>
      <c r="AA772" s="25">
        <f t="shared" si="116"/>
        <v>0</v>
      </c>
      <c r="AB772" s="45"/>
      <c r="AC772" s="45"/>
      <c r="AD772" s="47"/>
    </row>
    <row r="773" s="2" customFormat="1" spans="1:30">
      <c r="A773" s="8">
        <f t="shared" si="108"/>
        <v>772</v>
      </c>
      <c r="B773" s="9"/>
      <c r="C773" s="10"/>
      <c r="D773" s="10"/>
      <c r="E773" s="14"/>
      <c r="F773" s="10" t="e">
        <f>VLOOKUP(E773,[1]零件成本9.1!$B$2:$D$11324,3,0)</f>
        <v>#N/A</v>
      </c>
      <c r="G773" s="15"/>
      <c r="H773" s="19"/>
      <c r="I773" s="11"/>
      <c r="J773" s="11" t="str">
        <f t="shared" si="109"/>
        <v/>
      </c>
      <c r="K773" s="29"/>
      <c r="L773" s="14"/>
      <c r="M773" s="25">
        <f t="shared" si="110"/>
        <v>0</v>
      </c>
      <c r="N773" s="26"/>
      <c r="O773" s="27"/>
      <c r="P773" s="28"/>
      <c r="Q773" s="35">
        <f t="shared" si="111"/>
        <v>0</v>
      </c>
      <c r="R773" s="36"/>
      <c r="S773" s="37" t="str">
        <f t="shared" si="112"/>
        <v/>
      </c>
      <c r="T773" s="38" t="str">
        <f t="shared" si="113"/>
        <v/>
      </c>
      <c r="U773" s="42"/>
      <c r="V773" s="40"/>
      <c r="W773" s="41">
        <f t="shared" si="114"/>
        <v>0</v>
      </c>
      <c r="X773" s="41">
        <f t="shared" si="115"/>
        <v>0</v>
      </c>
      <c r="Y773" s="41"/>
      <c r="Z773" s="41"/>
      <c r="AA773" s="25">
        <f t="shared" si="116"/>
        <v>0</v>
      </c>
      <c r="AB773" s="45"/>
      <c r="AC773" s="45"/>
      <c r="AD773" s="47"/>
    </row>
    <row r="774" s="2" customFormat="1" spans="1:30">
      <c r="A774" s="8">
        <f t="shared" si="108"/>
        <v>773</v>
      </c>
      <c r="B774" s="9"/>
      <c r="C774" s="10"/>
      <c r="D774" s="10"/>
      <c r="E774" s="14"/>
      <c r="F774" s="10" t="e">
        <f>VLOOKUP(E774,[1]零件成本9.1!$B$2:$D$11324,3,0)</f>
        <v>#N/A</v>
      </c>
      <c r="G774" s="15"/>
      <c r="H774" s="19"/>
      <c r="I774" s="11"/>
      <c r="J774" s="11" t="str">
        <f t="shared" si="109"/>
        <v/>
      </c>
      <c r="K774" s="29"/>
      <c r="L774" s="14"/>
      <c r="M774" s="25">
        <f t="shared" si="110"/>
        <v>0</v>
      </c>
      <c r="N774" s="26"/>
      <c r="O774" s="27"/>
      <c r="P774" s="28"/>
      <c r="Q774" s="35">
        <f t="shared" si="111"/>
        <v>0</v>
      </c>
      <c r="R774" s="36"/>
      <c r="S774" s="37" t="str">
        <f t="shared" si="112"/>
        <v/>
      </c>
      <c r="T774" s="38" t="str">
        <f t="shared" si="113"/>
        <v/>
      </c>
      <c r="U774" s="42"/>
      <c r="V774" s="40"/>
      <c r="W774" s="41">
        <f t="shared" si="114"/>
        <v>0</v>
      </c>
      <c r="X774" s="41">
        <f t="shared" si="115"/>
        <v>0</v>
      </c>
      <c r="Y774" s="41"/>
      <c r="Z774" s="41"/>
      <c r="AA774" s="25">
        <f t="shared" si="116"/>
        <v>0</v>
      </c>
      <c r="AB774" s="45"/>
      <c r="AC774" s="45"/>
      <c r="AD774" s="47"/>
    </row>
    <row r="775" s="2" customFormat="1" spans="1:30">
      <c r="A775" s="8">
        <f t="shared" si="108"/>
        <v>774</v>
      </c>
      <c r="B775" s="9"/>
      <c r="C775" s="10"/>
      <c r="D775" s="10"/>
      <c r="E775" s="14"/>
      <c r="F775" s="10" t="e">
        <f>VLOOKUP(E775,[1]零件成本9.1!$B$2:$D$11324,3,0)</f>
        <v>#N/A</v>
      </c>
      <c r="G775" s="15"/>
      <c r="H775" s="19"/>
      <c r="I775" s="11"/>
      <c r="J775" s="11" t="str">
        <f t="shared" si="109"/>
        <v/>
      </c>
      <c r="K775" s="29"/>
      <c r="L775" s="14"/>
      <c r="M775" s="25">
        <f t="shared" si="110"/>
        <v>0</v>
      </c>
      <c r="N775" s="26"/>
      <c r="O775" s="27"/>
      <c r="P775" s="28"/>
      <c r="Q775" s="35">
        <f t="shared" si="111"/>
        <v>0</v>
      </c>
      <c r="R775" s="36"/>
      <c r="S775" s="37" t="str">
        <f t="shared" si="112"/>
        <v/>
      </c>
      <c r="T775" s="38" t="str">
        <f t="shared" si="113"/>
        <v/>
      </c>
      <c r="U775" s="42"/>
      <c r="V775" s="40"/>
      <c r="W775" s="41">
        <f t="shared" si="114"/>
        <v>0</v>
      </c>
      <c r="X775" s="41">
        <f t="shared" si="115"/>
        <v>0</v>
      </c>
      <c r="Y775" s="41"/>
      <c r="Z775" s="41"/>
      <c r="AA775" s="25">
        <f t="shared" si="116"/>
        <v>0</v>
      </c>
      <c r="AB775" s="45"/>
      <c r="AC775" s="45"/>
      <c r="AD775" s="47"/>
    </row>
    <row r="776" s="2" customFormat="1" spans="1:30">
      <c r="A776" s="8">
        <f t="shared" si="108"/>
        <v>775</v>
      </c>
      <c r="B776" s="9"/>
      <c r="C776" s="10"/>
      <c r="D776" s="10"/>
      <c r="E776" s="14"/>
      <c r="F776" s="10" t="e">
        <f>VLOOKUP(E776,[1]零件成本9.1!$B$2:$D$11324,3,0)</f>
        <v>#N/A</v>
      </c>
      <c r="G776" s="15"/>
      <c r="H776" s="19"/>
      <c r="I776" s="11"/>
      <c r="J776" s="11" t="str">
        <f t="shared" si="109"/>
        <v/>
      </c>
      <c r="K776" s="29"/>
      <c r="L776" s="14"/>
      <c r="M776" s="25">
        <f t="shared" si="110"/>
        <v>0</v>
      </c>
      <c r="N776" s="26"/>
      <c r="O776" s="27"/>
      <c r="P776" s="28"/>
      <c r="Q776" s="35">
        <f t="shared" si="111"/>
        <v>0</v>
      </c>
      <c r="R776" s="36"/>
      <c r="S776" s="37" t="str">
        <f t="shared" si="112"/>
        <v/>
      </c>
      <c r="T776" s="38" t="str">
        <f t="shared" si="113"/>
        <v/>
      </c>
      <c r="U776" s="42"/>
      <c r="V776" s="40"/>
      <c r="W776" s="41">
        <f t="shared" si="114"/>
        <v>0</v>
      </c>
      <c r="X776" s="41">
        <f t="shared" si="115"/>
        <v>0</v>
      </c>
      <c r="Y776" s="41"/>
      <c r="Z776" s="41"/>
      <c r="AA776" s="25">
        <f t="shared" si="116"/>
        <v>0</v>
      </c>
      <c r="AB776" s="45"/>
      <c r="AC776" s="45"/>
      <c r="AD776" s="47"/>
    </row>
    <row r="777" s="2" customFormat="1" spans="1:30">
      <c r="A777" s="8">
        <f t="shared" si="108"/>
        <v>776</v>
      </c>
      <c r="B777" s="9"/>
      <c r="C777" s="10"/>
      <c r="D777" s="10"/>
      <c r="E777" s="14"/>
      <c r="F777" s="10" t="e">
        <f>VLOOKUP(E777,[1]零件成本9.1!$B$2:$D$11324,3,0)</f>
        <v>#N/A</v>
      </c>
      <c r="G777" s="15"/>
      <c r="H777" s="19"/>
      <c r="I777" s="11"/>
      <c r="J777" s="11" t="str">
        <f t="shared" si="109"/>
        <v/>
      </c>
      <c r="K777" s="29"/>
      <c r="L777" s="14"/>
      <c r="M777" s="25">
        <f t="shared" si="110"/>
        <v>0</v>
      </c>
      <c r="N777" s="26"/>
      <c r="O777" s="27"/>
      <c r="P777" s="28"/>
      <c r="Q777" s="35">
        <f t="shared" si="111"/>
        <v>0</v>
      </c>
      <c r="R777" s="36"/>
      <c r="S777" s="37" t="str">
        <f t="shared" si="112"/>
        <v/>
      </c>
      <c r="T777" s="38" t="str">
        <f t="shared" si="113"/>
        <v/>
      </c>
      <c r="U777" s="42"/>
      <c r="V777" s="40"/>
      <c r="W777" s="41">
        <f t="shared" si="114"/>
        <v>0</v>
      </c>
      <c r="X777" s="41">
        <f t="shared" si="115"/>
        <v>0</v>
      </c>
      <c r="Y777" s="41"/>
      <c r="Z777" s="41"/>
      <c r="AA777" s="25">
        <f t="shared" si="116"/>
        <v>0</v>
      </c>
      <c r="AB777" s="45"/>
      <c r="AC777" s="45"/>
      <c r="AD777" s="47"/>
    </row>
    <row r="778" s="2" customFormat="1" spans="1:30">
      <c r="A778" s="8">
        <f t="shared" si="108"/>
        <v>777</v>
      </c>
      <c r="B778" s="9"/>
      <c r="C778" s="10"/>
      <c r="D778" s="10"/>
      <c r="E778" s="14"/>
      <c r="F778" s="10" t="e">
        <f>VLOOKUP(E778,[1]零件成本9.1!$B$2:$D$11324,3,0)</f>
        <v>#N/A</v>
      </c>
      <c r="G778" s="15"/>
      <c r="H778" s="19"/>
      <c r="I778" s="11"/>
      <c r="J778" s="11" t="str">
        <f t="shared" si="109"/>
        <v/>
      </c>
      <c r="K778" s="29"/>
      <c r="L778" s="14"/>
      <c r="M778" s="25">
        <f t="shared" si="110"/>
        <v>0</v>
      </c>
      <c r="N778" s="26"/>
      <c r="O778" s="27"/>
      <c r="P778" s="28"/>
      <c r="Q778" s="35">
        <f t="shared" si="111"/>
        <v>0</v>
      </c>
      <c r="R778" s="36"/>
      <c r="S778" s="37" t="str">
        <f t="shared" si="112"/>
        <v/>
      </c>
      <c r="T778" s="38" t="str">
        <f t="shared" si="113"/>
        <v/>
      </c>
      <c r="U778" s="42"/>
      <c r="V778" s="40"/>
      <c r="W778" s="41">
        <f t="shared" si="114"/>
        <v>0</v>
      </c>
      <c r="X778" s="41">
        <f t="shared" si="115"/>
        <v>0</v>
      </c>
      <c r="Y778" s="41"/>
      <c r="Z778" s="41"/>
      <c r="AA778" s="25">
        <f t="shared" si="116"/>
        <v>0</v>
      </c>
      <c r="AB778" s="45"/>
      <c r="AC778" s="45"/>
      <c r="AD778" s="47"/>
    </row>
    <row r="779" s="2" customFormat="1" spans="1:30">
      <c r="A779" s="8">
        <f t="shared" si="108"/>
        <v>778</v>
      </c>
      <c r="B779" s="9"/>
      <c r="C779" s="10"/>
      <c r="D779" s="10"/>
      <c r="E779" s="14"/>
      <c r="F779" s="10" t="e">
        <f>VLOOKUP(E779,[1]零件成本9.1!$B$2:$D$11324,3,0)</f>
        <v>#N/A</v>
      </c>
      <c r="G779" s="15"/>
      <c r="H779" s="19"/>
      <c r="I779" s="11"/>
      <c r="J779" s="11" t="str">
        <f t="shared" si="109"/>
        <v/>
      </c>
      <c r="K779" s="29"/>
      <c r="L779" s="14"/>
      <c r="M779" s="25">
        <f t="shared" si="110"/>
        <v>0</v>
      </c>
      <c r="N779" s="26"/>
      <c r="O779" s="27"/>
      <c r="P779" s="28"/>
      <c r="Q779" s="35">
        <f t="shared" si="111"/>
        <v>0</v>
      </c>
      <c r="R779" s="36"/>
      <c r="S779" s="37" t="str">
        <f t="shared" si="112"/>
        <v/>
      </c>
      <c r="T779" s="38" t="str">
        <f t="shared" si="113"/>
        <v/>
      </c>
      <c r="U779" s="42"/>
      <c r="V779" s="40"/>
      <c r="W779" s="41">
        <f t="shared" si="114"/>
        <v>0</v>
      </c>
      <c r="X779" s="41">
        <f t="shared" si="115"/>
        <v>0</v>
      </c>
      <c r="Y779" s="41"/>
      <c r="Z779" s="41"/>
      <c r="AA779" s="25">
        <f t="shared" si="116"/>
        <v>0</v>
      </c>
      <c r="AB779" s="45"/>
      <c r="AC779" s="45"/>
      <c r="AD779" s="47"/>
    </row>
    <row r="780" s="2" customFormat="1" spans="1:30">
      <c r="A780" s="8">
        <f t="shared" si="108"/>
        <v>779</v>
      </c>
      <c r="B780" s="9"/>
      <c r="C780" s="10"/>
      <c r="D780" s="10"/>
      <c r="E780" s="14"/>
      <c r="F780" s="10" t="e">
        <f>VLOOKUP(E780,[1]零件成本9.1!$B$2:$D$11324,3,0)</f>
        <v>#N/A</v>
      </c>
      <c r="G780" s="15"/>
      <c r="H780" s="19"/>
      <c r="I780" s="11"/>
      <c r="J780" s="11" t="str">
        <f t="shared" si="109"/>
        <v/>
      </c>
      <c r="K780" s="29"/>
      <c r="L780" s="14"/>
      <c r="M780" s="25">
        <f t="shared" si="110"/>
        <v>0</v>
      </c>
      <c r="N780" s="26"/>
      <c r="O780" s="27"/>
      <c r="P780" s="28"/>
      <c r="Q780" s="35">
        <f t="shared" si="111"/>
        <v>0</v>
      </c>
      <c r="R780" s="36"/>
      <c r="S780" s="37" t="str">
        <f t="shared" si="112"/>
        <v/>
      </c>
      <c r="T780" s="38" t="str">
        <f t="shared" si="113"/>
        <v/>
      </c>
      <c r="U780" s="42"/>
      <c r="V780" s="40"/>
      <c r="W780" s="41">
        <f t="shared" si="114"/>
        <v>0</v>
      </c>
      <c r="X780" s="41">
        <f t="shared" si="115"/>
        <v>0</v>
      </c>
      <c r="Y780" s="41"/>
      <c r="Z780" s="41"/>
      <c r="AA780" s="25">
        <f t="shared" si="116"/>
        <v>0</v>
      </c>
      <c r="AB780" s="45"/>
      <c r="AC780" s="45"/>
      <c r="AD780" s="47"/>
    </row>
    <row r="781" s="2" customFormat="1" spans="1:30">
      <c r="A781" s="8">
        <f t="shared" si="108"/>
        <v>780</v>
      </c>
      <c r="B781" s="9"/>
      <c r="C781" s="10"/>
      <c r="D781" s="10"/>
      <c r="E781" s="14"/>
      <c r="F781" s="10" t="e">
        <f>VLOOKUP(E781,[1]零件成本9.1!$B$2:$D$11324,3,0)</f>
        <v>#N/A</v>
      </c>
      <c r="G781" s="15"/>
      <c r="H781" s="19"/>
      <c r="I781" s="11"/>
      <c r="J781" s="11" t="str">
        <f t="shared" si="109"/>
        <v/>
      </c>
      <c r="K781" s="29"/>
      <c r="L781" s="14"/>
      <c r="M781" s="25">
        <f t="shared" si="110"/>
        <v>0</v>
      </c>
      <c r="N781" s="26"/>
      <c r="O781" s="27"/>
      <c r="P781" s="28"/>
      <c r="Q781" s="35">
        <f t="shared" si="111"/>
        <v>0</v>
      </c>
      <c r="R781" s="36"/>
      <c r="S781" s="37" t="str">
        <f t="shared" si="112"/>
        <v/>
      </c>
      <c r="T781" s="38" t="str">
        <f t="shared" si="113"/>
        <v/>
      </c>
      <c r="U781" s="42"/>
      <c r="V781" s="40"/>
      <c r="W781" s="41">
        <f t="shared" si="114"/>
        <v>0</v>
      </c>
      <c r="X781" s="41">
        <f t="shared" si="115"/>
        <v>0</v>
      </c>
      <c r="Y781" s="41"/>
      <c r="Z781" s="41"/>
      <c r="AA781" s="25">
        <f t="shared" si="116"/>
        <v>0</v>
      </c>
      <c r="AB781" s="45"/>
      <c r="AC781" s="45"/>
      <c r="AD781" s="47"/>
    </row>
    <row r="782" s="2" customFormat="1" spans="1:30">
      <c r="A782" s="8">
        <f t="shared" si="108"/>
        <v>781</v>
      </c>
      <c r="B782" s="9"/>
      <c r="C782" s="10"/>
      <c r="D782" s="10"/>
      <c r="E782" s="14"/>
      <c r="F782" s="10" t="e">
        <f>VLOOKUP(E782,[1]零件成本9.1!$B$2:$D$11324,3,0)</f>
        <v>#N/A</v>
      </c>
      <c r="G782" s="15"/>
      <c r="H782" s="19"/>
      <c r="I782" s="11"/>
      <c r="J782" s="11" t="str">
        <f t="shared" si="109"/>
        <v/>
      </c>
      <c r="K782" s="29"/>
      <c r="L782" s="14"/>
      <c r="M782" s="25">
        <f t="shared" si="110"/>
        <v>0</v>
      </c>
      <c r="N782" s="26"/>
      <c r="O782" s="27"/>
      <c r="P782" s="28"/>
      <c r="Q782" s="35">
        <f t="shared" si="111"/>
        <v>0</v>
      </c>
      <c r="R782" s="36"/>
      <c r="S782" s="37" t="str">
        <f t="shared" si="112"/>
        <v/>
      </c>
      <c r="T782" s="38" t="str">
        <f t="shared" si="113"/>
        <v/>
      </c>
      <c r="U782" s="42"/>
      <c r="V782" s="40"/>
      <c r="W782" s="41">
        <f t="shared" si="114"/>
        <v>0</v>
      </c>
      <c r="X782" s="41">
        <f t="shared" si="115"/>
        <v>0</v>
      </c>
      <c r="Y782" s="41"/>
      <c r="Z782" s="41"/>
      <c r="AA782" s="25">
        <f t="shared" si="116"/>
        <v>0</v>
      </c>
      <c r="AB782" s="45"/>
      <c r="AC782" s="45"/>
      <c r="AD782" s="47"/>
    </row>
    <row r="783" s="2" customFormat="1" spans="1:30">
      <c r="A783" s="8">
        <f t="shared" si="108"/>
        <v>782</v>
      </c>
      <c r="B783" s="9"/>
      <c r="C783" s="10"/>
      <c r="D783" s="10"/>
      <c r="E783" s="14"/>
      <c r="F783" s="10" t="e">
        <f>VLOOKUP(E783,[1]零件成本9.1!$B$2:$D$11324,3,0)</f>
        <v>#N/A</v>
      </c>
      <c r="G783" s="15"/>
      <c r="H783" s="19"/>
      <c r="I783" s="11"/>
      <c r="J783" s="11" t="str">
        <f t="shared" si="109"/>
        <v/>
      </c>
      <c r="K783" s="29"/>
      <c r="L783" s="14"/>
      <c r="M783" s="25">
        <f t="shared" si="110"/>
        <v>0</v>
      </c>
      <c r="N783" s="26"/>
      <c r="O783" s="27"/>
      <c r="P783" s="28"/>
      <c r="Q783" s="35">
        <f t="shared" si="111"/>
        <v>0</v>
      </c>
      <c r="R783" s="36"/>
      <c r="S783" s="37" t="str">
        <f t="shared" si="112"/>
        <v/>
      </c>
      <c r="T783" s="38" t="str">
        <f t="shared" si="113"/>
        <v/>
      </c>
      <c r="U783" s="42"/>
      <c r="V783" s="40"/>
      <c r="W783" s="41">
        <f t="shared" si="114"/>
        <v>0</v>
      </c>
      <c r="X783" s="41">
        <f t="shared" si="115"/>
        <v>0</v>
      </c>
      <c r="Y783" s="41"/>
      <c r="Z783" s="41"/>
      <c r="AA783" s="25">
        <f t="shared" si="116"/>
        <v>0</v>
      </c>
      <c r="AB783" s="45"/>
      <c r="AC783" s="45"/>
      <c r="AD783" s="47"/>
    </row>
    <row r="784" s="2" customFormat="1" spans="1:30">
      <c r="A784" s="8">
        <f t="shared" si="108"/>
        <v>783</v>
      </c>
      <c r="B784" s="9"/>
      <c r="C784" s="10"/>
      <c r="D784" s="10"/>
      <c r="E784" s="14"/>
      <c r="F784" s="10" t="e">
        <f>VLOOKUP(E784,[1]零件成本9.1!$B$2:$D$11324,3,0)</f>
        <v>#N/A</v>
      </c>
      <c r="G784" s="15"/>
      <c r="H784" s="19"/>
      <c r="I784" s="11"/>
      <c r="J784" s="11" t="str">
        <f t="shared" si="109"/>
        <v/>
      </c>
      <c r="K784" s="29"/>
      <c r="L784" s="14"/>
      <c r="M784" s="25">
        <f t="shared" si="110"/>
        <v>0</v>
      </c>
      <c r="N784" s="26"/>
      <c r="O784" s="27"/>
      <c r="P784" s="28"/>
      <c r="Q784" s="35">
        <f t="shared" si="111"/>
        <v>0</v>
      </c>
      <c r="R784" s="36"/>
      <c r="S784" s="37" t="str">
        <f t="shared" si="112"/>
        <v/>
      </c>
      <c r="T784" s="38" t="str">
        <f t="shared" si="113"/>
        <v/>
      </c>
      <c r="U784" s="42"/>
      <c r="V784" s="40"/>
      <c r="W784" s="41">
        <f t="shared" si="114"/>
        <v>0</v>
      </c>
      <c r="X784" s="41">
        <f t="shared" si="115"/>
        <v>0</v>
      </c>
      <c r="Y784" s="41"/>
      <c r="Z784" s="41"/>
      <c r="AA784" s="25">
        <f t="shared" si="116"/>
        <v>0</v>
      </c>
      <c r="AB784" s="45"/>
      <c r="AC784" s="45"/>
      <c r="AD784" s="47"/>
    </row>
    <row r="785" s="2" customFormat="1" spans="1:30">
      <c r="A785" s="8">
        <f t="shared" si="108"/>
        <v>784</v>
      </c>
      <c r="B785" s="9"/>
      <c r="C785" s="10"/>
      <c r="D785" s="10"/>
      <c r="E785" s="14"/>
      <c r="F785" s="10" t="e">
        <f>VLOOKUP(E785,[1]零件成本9.1!$B$2:$D$11324,3,0)</f>
        <v>#N/A</v>
      </c>
      <c r="G785" s="15"/>
      <c r="H785" s="19"/>
      <c r="I785" s="11"/>
      <c r="J785" s="11" t="str">
        <f t="shared" si="109"/>
        <v/>
      </c>
      <c r="K785" s="29"/>
      <c r="L785" s="14"/>
      <c r="M785" s="25">
        <f t="shared" si="110"/>
        <v>0</v>
      </c>
      <c r="N785" s="26"/>
      <c r="O785" s="27"/>
      <c r="P785" s="28"/>
      <c r="Q785" s="35">
        <f t="shared" si="111"/>
        <v>0</v>
      </c>
      <c r="R785" s="36"/>
      <c r="S785" s="37" t="str">
        <f t="shared" si="112"/>
        <v/>
      </c>
      <c r="T785" s="38" t="str">
        <f t="shared" si="113"/>
        <v/>
      </c>
      <c r="U785" s="42"/>
      <c r="V785" s="40"/>
      <c r="W785" s="41">
        <f t="shared" si="114"/>
        <v>0</v>
      </c>
      <c r="X785" s="41">
        <f t="shared" si="115"/>
        <v>0</v>
      </c>
      <c r="Y785" s="41"/>
      <c r="Z785" s="41"/>
      <c r="AA785" s="25">
        <f t="shared" si="116"/>
        <v>0</v>
      </c>
      <c r="AB785" s="45"/>
      <c r="AC785" s="45"/>
      <c r="AD785" s="47"/>
    </row>
    <row r="786" s="2" customFormat="1" spans="1:30">
      <c r="A786" s="8">
        <f t="shared" si="108"/>
        <v>785</v>
      </c>
      <c r="B786" s="9"/>
      <c r="C786" s="10"/>
      <c r="D786" s="10"/>
      <c r="E786" s="14"/>
      <c r="F786" s="10" t="e">
        <f>VLOOKUP(E786,[1]零件成本9.1!$B$2:$D$11324,3,0)</f>
        <v>#N/A</v>
      </c>
      <c r="G786" s="15"/>
      <c r="H786" s="19"/>
      <c r="I786" s="11"/>
      <c r="J786" s="11" t="str">
        <f t="shared" si="109"/>
        <v/>
      </c>
      <c r="K786" s="29"/>
      <c r="L786" s="14"/>
      <c r="M786" s="25">
        <f t="shared" si="110"/>
        <v>0</v>
      </c>
      <c r="N786" s="26"/>
      <c r="O786" s="27"/>
      <c r="P786" s="28"/>
      <c r="Q786" s="35">
        <f t="shared" si="111"/>
        <v>0</v>
      </c>
      <c r="R786" s="36"/>
      <c r="S786" s="37" t="str">
        <f t="shared" si="112"/>
        <v/>
      </c>
      <c r="T786" s="38" t="str">
        <f t="shared" si="113"/>
        <v/>
      </c>
      <c r="U786" s="42"/>
      <c r="V786" s="40"/>
      <c r="W786" s="41">
        <f t="shared" si="114"/>
        <v>0</v>
      </c>
      <c r="X786" s="41">
        <f t="shared" si="115"/>
        <v>0</v>
      </c>
      <c r="Y786" s="41"/>
      <c r="Z786" s="41"/>
      <c r="AA786" s="25">
        <f t="shared" si="116"/>
        <v>0</v>
      </c>
      <c r="AB786" s="45"/>
      <c r="AC786" s="45"/>
      <c r="AD786" s="47"/>
    </row>
    <row r="787" s="2" customFormat="1" spans="1:30">
      <c r="A787" s="8">
        <f t="shared" si="108"/>
        <v>786</v>
      </c>
      <c r="B787" s="9"/>
      <c r="C787" s="10"/>
      <c r="D787" s="10"/>
      <c r="E787" s="14"/>
      <c r="F787" s="10" t="e">
        <f>VLOOKUP(E787,[1]零件成本9.1!$B$2:$D$11324,3,0)</f>
        <v>#N/A</v>
      </c>
      <c r="G787" s="15"/>
      <c r="H787" s="19"/>
      <c r="I787" s="11"/>
      <c r="J787" s="11" t="str">
        <f t="shared" si="109"/>
        <v/>
      </c>
      <c r="K787" s="29"/>
      <c r="L787" s="14"/>
      <c r="M787" s="25">
        <f t="shared" si="110"/>
        <v>0</v>
      </c>
      <c r="N787" s="26"/>
      <c r="O787" s="27"/>
      <c r="P787" s="28"/>
      <c r="Q787" s="35">
        <f t="shared" si="111"/>
        <v>0</v>
      </c>
      <c r="R787" s="36"/>
      <c r="S787" s="37" t="str">
        <f t="shared" si="112"/>
        <v/>
      </c>
      <c r="T787" s="38" t="str">
        <f t="shared" si="113"/>
        <v/>
      </c>
      <c r="U787" s="42"/>
      <c r="V787" s="40"/>
      <c r="W787" s="41">
        <f t="shared" si="114"/>
        <v>0</v>
      </c>
      <c r="X787" s="41">
        <f t="shared" si="115"/>
        <v>0</v>
      </c>
      <c r="Y787" s="41"/>
      <c r="Z787" s="41"/>
      <c r="AA787" s="25">
        <f t="shared" si="116"/>
        <v>0</v>
      </c>
      <c r="AB787" s="45"/>
      <c r="AC787" s="45"/>
      <c r="AD787" s="47"/>
    </row>
    <row r="788" s="2" customFormat="1" spans="1:30">
      <c r="A788" s="8">
        <f t="shared" si="108"/>
        <v>787</v>
      </c>
      <c r="B788" s="9"/>
      <c r="C788" s="10"/>
      <c r="D788" s="10"/>
      <c r="E788" s="14"/>
      <c r="F788" s="10" t="e">
        <f>VLOOKUP(E788,[1]零件成本9.1!$B$2:$D$11324,3,0)</f>
        <v>#N/A</v>
      </c>
      <c r="G788" s="15"/>
      <c r="H788" s="19"/>
      <c r="I788" s="11"/>
      <c r="J788" s="11" t="str">
        <f t="shared" si="109"/>
        <v/>
      </c>
      <c r="K788" s="29"/>
      <c r="L788" s="14"/>
      <c r="M788" s="25">
        <f t="shared" si="110"/>
        <v>0</v>
      </c>
      <c r="N788" s="26"/>
      <c r="O788" s="27"/>
      <c r="P788" s="28"/>
      <c r="Q788" s="35">
        <f t="shared" si="111"/>
        <v>0</v>
      </c>
      <c r="R788" s="36"/>
      <c r="S788" s="37" t="str">
        <f t="shared" si="112"/>
        <v/>
      </c>
      <c r="T788" s="38" t="str">
        <f t="shared" si="113"/>
        <v/>
      </c>
      <c r="U788" s="42"/>
      <c r="V788" s="40"/>
      <c r="W788" s="41">
        <f t="shared" si="114"/>
        <v>0</v>
      </c>
      <c r="X788" s="41">
        <f t="shared" si="115"/>
        <v>0</v>
      </c>
      <c r="Y788" s="41"/>
      <c r="Z788" s="41"/>
      <c r="AA788" s="25">
        <f t="shared" si="116"/>
        <v>0</v>
      </c>
      <c r="AB788" s="45"/>
      <c r="AC788" s="45"/>
      <c r="AD788" s="47"/>
    </row>
    <row r="789" s="2" customFormat="1" spans="1:30">
      <c r="A789" s="8">
        <f t="shared" si="108"/>
        <v>788</v>
      </c>
      <c r="B789" s="9"/>
      <c r="C789" s="10"/>
      <c r="D789" s="10"/>
      <c r="E789" s="14"/>
      <c r="F789" s="10" t="e">
        <f>VLOOKUP(E789,[1]零件成本9.1!$B$2:$D$11324,3,0)</f>
        <v>#N/A</v>
      </c>
      <c r="G789" s="15"/>
      <c r="H789" s="19"/>
      <c r="I789" s="11"/>
      <c r="J789" s="11" t="str">
        <f t="shared" si="109"/>
        <v/>
      </c>
      <c r="K789" s="29"/>
      <c r="L789" s="14"/>
      <c r="M789" s="25">
        <f t="shared" si="110"/>
        <v>0</v>
      </c>
      <c r="N789" s="26"/>
      <c r="O789" s="27"/>
      <c r="P789" s="28"/>
      <c r="Q789" s="35">
        <f t="shared" si="111"/>
        <v>0</v>
      </c>
      <c r="R789" s="36"/>
      <c r="S789" s="37" t="str">
        <f t="shared" si="112"/>
        <v/>
      </c>
      <c r="T789" s="38" t="str">
        <f t="shared" si="113"/>
        <v/>
      </c>
      <c r="U789" s="42"/>
      <c r="V789" s="40"/>
      <c r="W789" s="41">
        <f t="shared" si="114"/>
        <v>0</v>
      </c>
      <c r="X789" s="41">
        <f t="shared" si="115"/>
        <v>0</v>
      </c>
      <c r="Y789" s="41"/>
      <c r="Z789" s="41"/>
      <c r="AA789" s="25">
        <f t="shared" si="116"/>
        <v>0</v>
      </c>
      <c r="AB789" s="45"/>
      <c r="AC789" s="45"/>
      <c r="AD789" s="47"/>
    </row>
    <row r="790" s="2" customFormat="1" spans="1:30">
      <c r="A790" s="8">
        <f t="shared" si="108"/>
        <v>789</v>
      </c>
      <c r="B790" s="9"/>
      <c r="C790" s="10"/>
      <c r="D790" s="10"/>
      <c r="E790" s="14"/>
      <c r="F790" s="10" t="e">
        <f>VLOOKUP(E790,[1]零件成本9.1!$B$2:$D$11324,3,0)</f>
        <v>#N/A</v>
      </c>
      <c r="G790" s="15"/>
      <c r="H790" s="19"/>
      <c r="I790" s="11"/>
      <c r="J790" s="11" t="str">
        <f t="shared" si="109"/>
        <v/>
      </c>
      <c r="K790" s="29"/>
      <c r="L790" s="14"/>
      <c r="M790" s="25">
        <f t="shared" si="110"/>
        <v>0</v>
      </c>
      <c r="N790" s="26"/>
      <c r="O790" s="27"/>
      <c r="P790" s="28"/>
      <c r="Q790" s="35">
        <f t="shared" si="111"/>
        <v>0</v>
      </c>
      <c r="R790" s="36"/>
      <c r="S790" s="37" t="str">
        <f t="shared" si="112"/>
        <v/>
      </c>
      <c r="T790" s="38" t="str">
        <f t="shared" si="113"/>
        <v/>
      </c>
      <c r="U790" s="42"/>
      <c r="V790" s="40"/>
      <c r="W790" s="41">
        <f t="shared" si="114"/>
        <v>0</v>
      </c>
      <c r="X790" s="41">
        <f t="shared" si="115"/>
        <v>0</v>
      </c>
      <c r="Y790" s="41"/>
      <c r="Z790" s="41"/>
      <c r="AA790" s="25">
        <f t="shared" si="116"/>
        <v>0</v>
      </c>
      <c r="AB790" s="45"/>
      <c r="AC790" s="45"/>
      <c r="AD790" s="47"/>
    </row>
    <row r="791" s="2" customFormat="1" spans="1:30">
      <c r="A791" s="8">
        <f t="shared" si="108"/>
        <v>790</v>
      </c>
      <c r="B791" s="9"/>
      <c r="C791" s="10"/>
      <c r="D791" s="10"/>
      <c r="E791" s="14"/>
      <c r="F791" s="10" t="e">
        <f>VLOOKUP(E791,[1]零件成本9.1!$B$2:$D$11324,3,0)</f>
        <v>#N/A</v>
      </c>
      <c r="G791" s="15"/>
      <c r="H791" s="19"/>
      <c r="I791" s="11"/>
      <c r="J791" s="11" t="str">
        <f t="shared" si="109"/>
        <v/>
      </c>
      <c r="K791" s="29"/>
      <c r="L791" s="14"/>
      <c r="M791" s="25">
        <f t="shared" si="110"/>
        <v>0</v>
      </c>
      <c r="N791" s="26"/>
      <c r="O791" s="27"/>
      <c r="P791" s="28"/>
      <c r="Q791" s="35">
        <f t="shared" si="111"/>
        <v>0</v>
      </c>
      <c r="R791" s="36"/>
      <c r="S791" s="37" t="str">
        <f t="shared" si="112"/>
        <v/>
      </c>
      <c r="T791" s="38" t="str">
        <f t="shared" si="113"/>
        <v/>
      </c>
      <c r="U791" s="42"/>
      <c r="V791" s="40"/>
      <c r="W791" s="41">
        <f t="shared" si="114"/>
        <v>0</v>
      </c>
      <c r="X791" s="41">
        <f t="shared" si="115"/>
        <v>0</v>
      </c>
      <c r="Y791" s="41"/>
      <c r="Z791" s="41"/>
      <c r="AA791" s="25">
        <f t="shared" si="116"/>
        <v>0</v>
      </c>
      <c r="AB791" s="45"/>
      <c r="AC791" s="45"/>
      <c r="AD791" s="47"/>
    </row>
    <row r="792" s="2" customFormat="1" spans="1:30">
      <c r="A792" s="8">
        <f t="shared" si="108"/>
        <v>791</v>
      </c>
      <c r="B792" s="9"/>
      <c r="C792" s="10"/>
      <c r="D792" s="10"/>
      <c r="E792" s="14"/>
      <c r="F792" s="10" t="e">
        <f>VLOOKUP(E792,[1]零件成本9.1!$B$2:$D$11324,3,0)</f>
        <v>#N/A</v>
      </c>
      <c r="G792" s="15"/>
      <c r="H792" s="19"/>
      <c r="I792" s="11"/>
      <c r="J792" s="11" t="str">
        <f t="shared" si="109"/>
        <v/>
      </c>
      <c r="K792" s="29"/>
      <c r="L792" s="14"/>
      <c r="M792" s="25">
        <f t="shared" si="110"/>
        <v>0</v>
      </c>
      <c r="N792" s="26"/>
      <c r="O792" s="27"/>
      <c r="P792" s="28"/>
      <c r="Q792" s="35">
        <f t="shared" si="111"/>
        <v>0</v>
      </c>
      <c r="R792" s="36"/>
      <c r="S792" s="37" t="str">
        <f t="shared" si="112"/>
        <v/>
      </c>
      <c r="T792" s="38" t="str">
        <f t="shared" si="113"/>
        <v/>
      </c>
      <c r="U792" s="42"/>
      <c r="V792" s="40"/>
      <c r="W792" s="41">
        <f t="shared" si="114"/>
        <v>0</v>
      </c>
      <c r="X792" s="41">
        <f t="shared" si="115"/>
        <v>0</v>
      </c>
      <c r="Y792" s="41"/>
      <c r="Z792" s="41"/>
      <c r="AA792" s="25">
        <f t="shared" si="116"/>
        <v>0</v>
      </c>
      <c r="AB792" s="45"/>
      <c r="AC792" s="45"/>
      <c r="AD792" s="47"/>
    </row>
    <row r="793" s="2" customFormat="1" spans="1:30">
      <c r="A793" s="8">
        <f t="shared" si="108"/>
        <v>792</v>
      </c>
      <c r="B793" s="9"/>
      <c r="C793" s="10"/>
      <c r="D793" s="10"/>
      <c r="E793" s="14"/>
      <c r="F793" s="10" t="e">
        <f>VLOOKUP(E793,[1]零件成本9.1!$B$2:$D$11324,3,0)</f>
        <v>#N/A</v>
      </c>
      <c r="G793" s="15"/>
      <c r="H793" s="19"/>
      <c r="I793" s="11"/>
      <c r="J793" s="11" t="str">
        <f t="shared" si="109"/>
        <v/>
      </c>
      <c r="K793" s="29"/>
      <c r="L793" s="14"/>
      <c r="M793" s="25">
        <f t="shared" si="110"/>
        <v>0</v>
      </c>
      <c r="N793" s="26"/>
      <c r="O793" s="27"/>
      <c r="P793" s="28"/>
      <c r="Q793" s="35">
        <f t="shared" si="111"/>
        <v>0</v>
      </c>
      <c r="R793" s="36"/>
      <c r="S793" s="37" t="str">
        <f t="shared" si="112"/>
        <v/>
      </c>
      <c r="T793" s="38" t="str">
        <f t="shared" si="113"/>
        <v/>
      </c>
      <c r="U793" s="42"/>
      <c r="V793" s="40"/>
      <c r="W793" s="41">
        <f t="shared" si="114"/>
        <v>0</v>
      </c>
      <c r="X793" s="41">
        <f t="shared" si="115"/>
        <v>0</v>
      </c>
      <c r="Y793" s="41"/>
      <c r="Z793" s="41"/>
      <c r="AA793" s="25">
        <f t="shared" si="116"/>
        <v>0</v>
      </c>
      <c r="AB793" s="45"/>
      <c r="AC793" s="45"/>
      <c r="AD793" s="47"/>
    </row>
    <row r="794" s="2" customFormat="1" spans="1:30">
      <c r="A794" s="8">
        <f t="shared" si="108"/>
        <v>793</v>
      </c>
      <c r="B794" s="9"/>
      <c r="C794" s="10"/>
      <c r="D794" s="10"/>
      <c r="E794" s="14"/>
      <c r="F794" s="10" t="e">
        <f>VLOOKUP(E794,[1]零件成本9.1!$B$2:$D$11324,3,0)</f>
        <v>#N/A</v>
      </c>
      <c r="G794" s="15"/>
      <c r="H794" s="19"/>
      <c r="I794" s="11"/>
      <c r="J794" s="11" t="str">
        <f t="shared" si="109"/>
        <v/>
      </c>
      <c r="K794" s="29"/>
      <c r="L794" s="14"/>
      <c r="M794" s="25">
        <f t="shared" si="110"/>
        <v>0</v>
      </c>
      <c r="N794" s="26"/>
      <c r="O794" s="27"/>
      <c r="P794" s="28"/>
      <c r="Q794" s="35">
        <f t="shared" si="111"/>
        <v>0</v>
      </c>
      <c r="R794" s="36"/>
      <c r="S794" s="37" t="str">
        <f t="shared" si="112"/>
        <v/>
      </c>
      <c r="T794" s="38" t="str">
        <f t="shared" si="113"/>
        <v/>
      </c>
      <c r="U794" s="42"/>
      <c r="V794" s="40"/>
      <c r="W794" s="41">
        <f t="shared" si="114"/>
        <v>0</v>
      </c>
      <c r="X794" s="41">
        <f t="shared" si="115"/>
        <v>0</v>
      </c>
      <c r="Y794" s="41"/>
      <c r="Z794" s="41"/>
      <c r="AA794" s="25">
        <f t="shared" si="116"/>
        <v>0</v>
      </c>
      <c r="AB794" s="45"/>
      <c r="AC794" s="45"/>
      <c r="AD794" s="47"/>
    </row>
    <row r="795" s="2" customFormat="1" spans="1:30">
      <c r="A795" s="8">
        <f t="shared" si="108"/>
        <v>794</v>
      </c>
      <c r="B795" s="9"/>
      <c r="C795" s="10"/>
      <c r="D795" s="10"/>
      <c r="E795" s="14"/>
      <c r="F795" s="10" t="e">
        <f>VLOOKUP(E795,[1]零件成本9.1!$B$2:$D$11324,3,0)</f>
        <v>#N/A</v>
      </c>
      <c r="G795" s="15"/>
      <c r="H795" s="19"/>
      <c r="I795" s="11"/>
      <c r="J795" s="11" t="str">
        <f t="shared" si="109"/>
        <v/>
      </c>
      <c r="K795" s="29"/>
      <c r="L795" s="14"/>
      <c r="M795" s="25">
        <f t="shared" si="110"/>
        <v>0</v>
      </c>
      <c r="N795" s="26"/>
      <c r="O795" s="27"/>
      <c r="P795" s="28"/>
      <c r="Q795" s="35">
        <f t="shared" si="111"/>
        <v>0</v>
      </c>
      <c r="R795" s="36"/>
      <c r="S795" s="37" t="str">
        <f t="shared" si="112"/>
        <v/>
      </c>
      <c r="T795" s="38" t="str">
        <f t="shared" si="113"/>
        <v/>
      </c>
      <c r="U795" s="42"/>
      <c r="V795" s="40"/>
      <c r="W795" s="41">
        <f t="shared" si="114"/>
        <v>0</v>
      </c>
      <c r="X795" s="41">
        <f t="shared" si="115"/>
        <v>0</v>
      </c>
      <c r="Y795" s="41"/>
      <c r="Z795" s="41"/>
      <c r="AA795" s="25">
        <f t="shared" si="116"/>
        <v>0</v>
      </c>
      <c r="AB795" s="45"/>
      <c r="AC795" s="45"/>
      <c r="AD795" s="47"/>
    </row>
    <row r="796" s="2" customFormat="1" spans="1:30">
      <c r="A796" s="8">
        <f t="shared" si="108"/>
        <v>795</v>
      </c>
      <c r="B796" s="9"/>
      <c r="C796" s="10"/>
      <c r="D796" s="10"/>
      <c r="E796" s="14"/>
      <c r="F796" s="10" t="e">
        <f>VLOOKUP(E796,[1]零件成本9.1!$B$2:$D$11324,3,0)</f>
        <v>#N/A</v>
      </c>
      <c r="G796" s="15"/>
      <c r="H796" s="19"/>
      <c r="I796" s="11"/>
      <c r="J796" s="11" t="str">
        <f t="shared" si="109"/>
        <v/>
      </c>
      <c r="K796" s="29"/>
      <c r="L796" s="14"/>
      <c r="M796" s="25">
        <f t="shared" si="110"/>
        <v>0</v>
      </c>
      <c r="N796" s="26"/>
      <c r="O796" s="27"/>
      <c r="P796" s="28"/>
      <c r="Q796" s="35">
        <f t="shared" si="111"/>
        <v>0</v>
      </c>
      <c r="R796" s="36"/>
      <c r="S796" s="37" t="str">
        <f t="shared" si="112"/>
        <v/>
      </c>
      <c r="T796" s="38" t="str">
        <f t="shared" si="113"/>
        <v/>
      </c>
      <c r="U796" s="42"/>
      <c r="V796" s="40"/>
      <c r="W796" s="41">
        <f t="shared" si="114"/>
        <v>0</v>
      </c>
      <c r="X796" s="41">
        <f t="shared" si="115"/>
        <v>0</v>
      </c>
      <c r="Y796" s="41"/>
      <c r="Z796" s="41"/>
      <c r="AA796" s="25">
        <f t="shared" si="116"/>
        <v>0</v>
      </c>
      <c r="AB796" s="45"/>
      <c r="AC796" s="45"/>
      <c r="AD796" s="47"/>
    </row>
    <row r="797" s="2" customFormat="1" spans="1:30">
      <c r="A797" s="8">
        <f t="shared" si="108"/>
        <v>796</v>
      </c>
      <c r="B797" s="9"/>
      <c r="C797" s="10"/>
      <c r="D797" s="10"/>
      <c r="E797" s="14"/>
      <c r="F797" s="10" t="e">
        <f>VLOOKUP(E797,[1]零件成本9.1!$B$2:$D$11324,3,0)</f>
        <v>#N/A</v>
      </c>
      <c r="G797" s="15"/>
      <c r="H797" s="19"/>
      <c r="I797" s="11"/>
      <c r="J797" s="11" t="str">
        <f t="shared" si="109"/>
        <v/>
      </c>
      <c r="K797" s="29"/>
      <c r="L797" s="14"/>
      <c r="M797" s="25">
        <f t="shared" si="110"/>
        <v>0</v>
      </c>
      <c r="N797" s="26"/>
      <c r="O797" s="27"/>
      <c r="P797" s="28"/>
      <c r="Q797" s="35">
        <f t="shared" si="111"/>
        <v>0</v>
      </c>
      <c r="R797" s="36"/>
      <c r="S797" s="37" t="str">
        <f t="shared" si="112"/>
        <v/>
      </c>
      <c r="T797" s="38" t="str">
        <f t="shared" si="113"/>
        <v/>
      </c>
      <c r="U797" s="42"/>
      <c r="V797" s="40"/>
      <c r="W797" s="41">
        <f t="shared" si="114"/>
        <v>0</v>
      </c>
      <c r="X797" s="41">
        <f t="shared" si="115"/>
        <v>0</v>
      </c>
      <c r="Y797" s="41"/>
      <c r="Z797" s="41"/>
      <c r="AA797" s="25">
        <f t="shared" si="116"/>
        <v>0</v>
      </c>
      <c r="AB797" s="45"/>
      <c r="AC797" s="45"/>
      <c r="AD797" s="47"/>
    </row>
    <row r="798" s="2" customFormat="1" spans="1:30">
      <c r="A798" s="8">
        <f t="shared" si="108"/>
        <v>797</v>
      </c>
      <c r="B798" s="9"/>
      <c r="C798" s="10"/>
      <c r="D798" s="10"/>
      <c r="E798" s="14"/>
      <c r="F798" s="10" t="e">
        <f>VLOOKUP(E798,[1]零件成本9.1!$B$2:$D$11324,3,0)</f>
        <v>#N/A</v>
      </c>
      <c r="G798" s="15"/>
      <c r="H798" s="19"/>
      <c r="I798" s="11"/>
      <c r="J798" s="11" t="str">
        <f t="shared" si="109"/>
        <v/>
      </c>
      <c r="K798" s="29"/>
      <c r="L798" s="14"/>
      <c r="M798" s="25">
        <f t="shared" si="110"/>
        <v>0</v>
      </c>
      <c r="N798" s="26"/>
      <c r="O798" s="27"/>
      <c r="P798" s="28"/>
      <c r="Q798" s="35">
        <f t="shared" si="111"/>
        <v>0</v>
      </c>
      <c r="R798" s="36"/>
      <c r="S798" s="37" t="str">
        <f t="shared" si="112"/>
        <v/>
      </c>
      <c r="T798" s="38" t="str">
        <f t="shared" si="113"/>
        <v/>
      </c>
      <c r="U798" s="42"/>
      <c r="V798" s="40"/>
      <c r="W798" s="41">
        <f t="shared" si="114"/>
        <v>0</v>
      </c>
      <c r="X798" s="41">
        <f t="shared" si="115"/>
        <v>0</v>
      </c>
      <c r="Y798" s="41"/>
      <c r="Z798" s="41"/>
      <c r="AA798" s="25">
        <f t="shared" si="116"/>
        <v>0</v>
      </c>
      <c r="AB798" s="45"/>
      <c r="AC798" s="45"/>
      <c r="AD798" s="47"/>
    </row>
    <row r="799" s="2" customFormat="1" spans="1:30">
      <c r="A799" s="8">
        <f t="shared" si="108"/>
        <v>798</v>
      </c>
      <c r="B799" s="9"/>
      <c r="C799" s="10"/>
      <c r="D799" s="10"/>
      <c r="E799" s="14"/>
      <c r="F799" s="10" t="e">
        <f>VLOOKUP(E799,[1]零件成本9.1!$B$2:$D$11324,3,0)</f>
        <v>#N/A</v>
      </c>
      <c r="G799" s="15"/>
      <c r="H799" s="19"/>
      <c r="I799" s="11"/>
      <c r="J799" s="11" t="str">
        <f t="shared" si="109"/>
        <v/>
      </c>
      <c r="K799" s="29"/>
      <c r="L799" s="14"/>
      <c r="M799" s="25">
        <f t="shared" si="110"/>
        <v>0</v>
      </c>
      <c r="N799" s="26"/>
      <c r="O799" s="27"/>
      <c r="P799" s="28"/>
      <c r="Q799" s="35">
        <f t="shared" si="111"/>
        <v>0</v>
      </c>
      <c r="R799" s="36"/>
      <c r="S799" s="37" t="str">
        <f t="shared" si="112"/>
        <v/>
      </c>
      <c r="T799" s="38" t="str">
        <f t="shared" si="113"/>
        <v/>
      </c>
      <c r="U799" s="42"/>
      <c r="V799" s="40"/>
      <c r="W799" s="41">
        <f t="shared" si="114"/>
        <v>0</v>
      </c>
      <c r="X799" s="41">
        <f t="shared" si="115"/>
        <v>0</v>
      </c>
      <c r="Y799" s="41"/>
      <c r="Z799" s="41"/>
      <c r="AA799" s="25">
        <f t="shared" si="116"/>
        <v>0</v>
      </c>
      <c r="AB799" s="45"/>
      <c r="AC799" s="45"/>
      <c r="AD799" s="47"/>
    </row>
    <row r="800" s="2" customFormat="1" spans="1:30">
      <c r="A800" s="8">
        <f t="shared" si="108"/>
        <v>799</v>
      </c>
      <c r="B800" s="9"/>
      <c r="C800" s="10"/>
      <c r="D800" s="10"/>
      <c r="E800" s="14"/>
      <c r="F800" s="10" t="e">
        <f>VLOOKUP(E800,[1]零件成本9.1!$B$2:$D$11324,3,0)</f>
        <v>#N/A</v>
      </c>
      <c r="G800" s="15"/>
      <c r="H800" s="19"/>
      <c r="I800" s="11"/>
      <c r="J800" s="11" t="str">
        <f t="shared" si="109"/>
        <v/>
      </c>
      <c r="K800" s="29"/>
      <c r="L800" s="14"/>
      <c r="M800" s="25">
        <f t="shared" si="110"/>
        <v>0</v>
      </c>
      <c r="N800" s="26"/>
      <c r="O800" s="27"/>
      <c r="P800" s="28"/>
      <c r="Q800" s="35">
        <f t="shared" si="111"/>
        <v>0</v>
      </c>
      <c r="R800" s="36"/>
      <c r="S800" s="37" t="str">
        <f t="shared" si="112"/>
        <v/>
      </c>
      <c r="T800" s="38" t="str">
        <f t="shared" si="113"/>
        <v/>
      </c>
      <c r="U800" s="42"/>
      <c r="V800" s="40"/>
      <c r="W800" s="41">
        <f t="shared" si="114"/>
        <v>0</v>
      </c>
      <c r="X800" s="41">
        <f t="shared" si="115"/>
        <v>0</v>
      </c>
      <c r="Y800" s="41"/>
      <c r="Z800" s="41"/>
      <c r="AA800" s="25">
        <f t="shared" si="116"/>
        <v>0</v>
      </c>
      <c r="AB800" s="45"/>
      <c r="AC800" s="45"/>
      <c r="AD800" s="47"/>
    </row>
    <row r="801" s="2" customFormat="1" spans="1:30">
      <c r="A801" s="8">
        <f t="shared" si="108"/>
        <v>800</v>
      </c>
      <c r="B801" s="9"/>
      <c r="C801" s="10"/>
      <c r="D801" s="10"/>
      <c r="E801" s="14"/>
      <c r="F801" s="10" t="e">
        <f>VLOOKUP(E801,[1]零件成本9.1!$B$2:$D$11324,3,0)</f>
        <v>#N/A</v>
      </c>
      <c r="G801" s="15"/>
      <c r="H801" s="19"/>
      <c r="I801" s="11"/>
      <c r="J801" s="11" t="str">
        <f t="shared" si="109"/>
        <v/>
      </c>
      <c r="K801" s="29"/>
      <c r="L801" s="14"/>
      <c r="M801" s="25">
        <f t="shared" si="110"/>
        <v>0</v>
      </c>
      <c r="N801" s="26"/>
      <c r="O801" s="27"/>
      <c r="P801" s="28"/>
      <c r="Q801" s="35">
        <f t="shared" si="111"/>
        <v>0</v>
      </c>
      <c r="R801" s="36"/>
      <c r="S801" s="37" t="str">
        <f t="shared" si="112"/>
        <v/>
      </c>
      <c r="T801" s="38" t="str">
        <f t="shared" si="113"/>
        <v/>
      </c>
      <c r="U801" s="42"/>
      <c r="V801" s="40"/>
      <c r="W801" s="41">
        <f t="shared" si="114"/>
        <v>0</v>
      </c>
      <c r="X801" s="41">
        <f t="shared" si="115"/>
        <v>0</v>
      </c>
      <c r="Y801" s="41"/>
      <c r="Z801" s="41"/>
      <c r="AA801" s="25">
        <f t="shared" si="116"/>
        <v>0</v>
      </c>
      <c r="AB801" s="45"/>
      <c r="AC801" s="45"/>
      <c r="AD801" s="47"/>
    </row>
    <row r="802" s="2" customFormat="1" spans="1:30">
      <c r="A802" s="8">
        <f t="shared" si="108"/>
        <v>801</v>
      </c>
      <c r="B802" s="9"/>
      <c r="C802" s="10"/>
      <c r="D802" s="10"/>
      <c r="E802" s="14"/>
      <c r="F802" s="10" t="e">
        <f>VLOOKUP(E802,[1]零件成本9.1!$B$2:$D$11324,3,0)</f>
        <v>#N/A</v>
      </c>
      <c r="G802" s="15"/>
      <c r="H802" s="19"/>
      <c r="I802" s="11"/>
      <c r="J802" s="11" t="str">
        <f t="shared" si="109"/>
        <v/>
      </c>
      <c r="K802" s="29"/>
      <c r="L802" s="14"/>
      <c r="M802" s="25">
        <f t="shared" si="110"/>
        <v>0</v>
      </c>
      <c r="N802" s="26"/>
      <c r="O802" s="27"/>
      <c r="P802" s="28"/>
      <c r="Q802" s="35">
        <f t="shared" si="111"/>
        <v>0</v>
      </c>
      <c r="R802" s="36"/>
      <c r="S802" s="37" t="str">
        <f t="shared" si="112"/>
        <v/>
      </c>
      <c r="T802" s="38" t="str">
        <f t="shared" si="113"/>
        <v/>
      </c>
      <c r="U802" s="42"/>
      <c r="V802" s="40"/>
      <c r="W802" s="41">
        <f t="shared" si="114"/>
        <v>0</v>
      </c>
      <c r="X802" s="41">
        <f t="shared" si="115"/>
        <v>0</v>
      </c>
      <c r="Y802" s="41"/>
      <c r="Z802" s="41"/>
      <c r="AA802" s="25">
        <f t="shared" si="116"/>
        <v>0</v>
      </c>
      <c r="AB802" s="45"/>
      <c r="AC802" s="45"/>
      <c r="AD802" s="47"/>
    </row>
    <row r="803" s="2" customFormat="1" spans="1:30">
      <c r="A803" s="8">
        <f t="shared" si="108"/>
        <v>802</v>
      </c>
      <c r="B803" s="9"/>
      <c r="C803" s="10"/>
      <c r="D803" s="10"/>
      <c r="E803" s="14"/>
      <c r="F803" s="10" t="e">
        <f>VLOOKUP(E803,[1]零件成本9.1!$B$2:$D$11324,3,0)</f>
        <v>#N/A</v>
      </c>
      <c r="G803" s="15"/>
      <c r="H803" s="19"/>
      <c r="I803" s="11"/>
      <c r="J803" s="11" t="str">
        <f t="shared" si="109"/>
        <v/>
      </c>
      <c r="K803" s="29"/>
      <c r="L803" s="14"/>
      <c r="M803" s="25">
        <f t="shared" si="110"/>
        <v>0</v>
      </c>
      <c r="N803" s="26"/>
      <c r="O803" s="27"/>
      <c r="P803" s="28"/>
      <c r="Q803" s="35">
        <f t="shared" si="111"/>
        <v>0</v>
      </c>
      <c r="R803" s="36"/>
      <c r="S803" s="37" t="str">
        <f t="shared" si="112"/>
        <v/>
      </c>
      <c r="T803" s="38" t="str">
        <f t="shared" si="113"/>
        <v/>
      </c>
      <c r="U803" s="42"/>
      <c r="V803" s="40"/>
      <c r="W803" s="41">
        <f t="shared" si="114"/>
        <v>0</v>
      </c>
      <c r="X803" s="41">
        <f t="shared" si="115"/>
        <v>0</v>
      </c>
      <c r="Y803" s="41"/>
      <c r="Z803" s="41"/>
      <c r="AA803" s="25">
        <f t="shared" si="116"/>
        <v>0</v>
      </c>
      <c r="AB803" s="45"/>
      <c r="AC803" s="45"/>
      <c r="AD803" s="47"/>
    </row>
    <row r="804" s="2" customFormat="1" spans="1:30">
      <c r="A804" s="8">
        <f t="shared" si="108"/>
        <v>803</v>
      </c>
      <c r="B804" s="12"/>
      <c r="C804" s="10"/>
      <c r="D804" s="10"/>
      <c r="E804" s="12"/>
      <c r="F804" s="10" t="e">
        <f>VLOOKUP(E804,[1]零件成本9.1!$B$2:$D$11324,3,0)</f>
        <v>#N/A</v>
      </c>
      <c r="G804" s="10"/>
      <c r="H804" s="18"/>
      <c r="I804" s="11"/>
      <c r="J804" s="11" t="str">
        <f t="shared" si="109"/>
        <v/>
      </c>
      <c r="K804" s="12"/>
      <c r="L804" s="12"/>
      <c r="M804" s="25">
        <f t="shared" si="110"/>
        <v>0</v>
      </c>
      <c r="N804" s="26"/>
      <c r="O804" s="27"/>
      <c r="P804" s="28"/>
      <c r="Q804" s="35">
        <f t="shared" si="111"/>
        <v>0</v>
      </c>
      <c r="R804" s="36"/>
      <c r="S804" s="37" t="str">
        <f t="shared" si="112"/>
        <v/>
      </c>
      <c r="T804" s="38" t="str">
        <f t="shared" si="113"/>
        <v/>
      </c>
      <c r="U804" s="57"/>
      <c r="V804" s="40"/>
      <c r="W804" s="41">
        <f t="shared" si="114"/>
        <v>0</v>
      </c>
      <c r="X804" s="41">
        <f t="shared" si="115"/>
        <v>0</v>
      </c>
      <c r="Y804" s="41"/>
      <c r="Z804" s="41"/>
      <c r="AA804" s="25">
        <f t="shared" si="116"/>
        <v>0</v>
      </c>
      <c r="AB804" s="45"/>
      <c r="AC804" s="45"/>
      <c r="AD804" s="46"/>
    </row>
    <row r="805" s="2" customFormat="1" spans="1:30">
      <c r="A805" s="8">
        <f t="shared" si="108"/>
        <v>804</v>
      </c>
      <c r="B805" s="12"/>
      <c r="C805" s="10"/>
      <c r="D805" s="10"/>
      <c r="E805" s="14"/>
      <c r="F805" s="10" t="e">
        <f>VLOOKUP(E805,[1]零件成本9.1!$B$2:$D$11324,3,0)</f>
        <v>#N/A</v>
      </c>
      <c r="G805" s="15"/>
      <c r="H805" s="19"/>
      <c r="I805" s="11"/>
      <c r="J805" s="11" t="str">
        <f t="shared" si="109"/>
        <v/>
      </c>
      <c r="K805" s="14"/>
      <c r="L805" s="14"/>
      <c r="M805" s="25">
        <f t="shared" si="110"/>
        <v>0</v>
      </c>
      <c r="N805" s="26"/>
      <c r="O805" s="27"/>
      <c r="P805" s="28"/>
      <c r="Q805" s="35">
        <f t="shared" si="111"/>
        <v>0</v>
      </c>
      <c r="R805" s="36"/>
      <c r="S805" s="37" t="str">
        <f t="shared" si="112"/>
        <v/>
      </c>
      <c r="T805" s="38" t="str">
        <f t="shared" si="113"/>
        <v/>
      </c>
      <c r="U805" s="57"/>
      <c r="V805" s="40"/>
      <c r="W805" s="41">
        <f t="shared" si="114"/>
        <v>0</v>
      </c>
      <c r="X805" s="41">
        <f t="shared" si="115"/>
        <v>0</v>
      </c>
      <c r="Y805" s="41"/>
      <c r="Z805" s="41"/>
      <c r="AA805" s="25">
        <f t="shared" si="116"/>
        <v>0</v>
      </c>
      <c r="AB805" s="45"/>
      <c r="AC805" s="45"/>
      <c r="AD805" s="47"/>
    </row>
    <row r="806" s="2" customFormat="1" spans="1:30">
      <c r="A806" s="8">
        <f t="shared" si="108"/>
        <v>805</v>
      </c>
      <c r="B806" s="12"/>
      <c r="C806" s="10"/>
      <c r="D806" s="10"/>
      <c r="E806" s="14"/>
      <c r="F806" s="10" t="e">
        <f>VLOOKUP(E806,[1]零件成本9.1!$B$2:$D$11324,3,0)</f>
        <v>#N/A</v>
      </c>
      <c r="G806" s="15"/>
      <c r="H806" s="19"/>
      <c r="I806" s="11"/>
      <c r="J806" s="11" t="str">
        <f t="shared" si="109"/>
        <v/>
      </c>
      <c r="K806" s="14"/>
      <c r="L806" s="14"/>
      <c r="M806" s="25">
        <f t="shared" si="110"/>
        <v>0</v>
      </c>
      <c r="N806" s="26"/>
      <c r="O806" s="27"/>
      <c r="P806" s="28"/>
      <c r="Q806" s="35">
        <f t="shared" si="111"/>
        <v>0</v>
      </c>
      <c r="R806" s="36"/>
      <c r="S806" s="37" t="str">
        <f t="shared" si="112"/>
        <v/>
      </c>
      <c r="T806" s="38" t="str">
        <f t="shared" si="113"/>
        <v/>
      </c>
      <c r="U806" s="57"/>
      <c r="V806" s="40"/>
      <c r="W806" s="41">
        <f t="shared" si="114"/>
        <v>0</v>
      </c>
      <c r="X806" s="41">
        <f t="shared" si="115"/>
        <v>0</v>
      </c>
      <c r="Y806" s="41"/>
      <c r="Z806" s="41"/>
      <c r="AA806" s="25">
        <f t="shared" si="116"/>
        <v>0</v>
      </c>
      <c r="AB806" s="45"/>
      <c r="AC806" s="45"/>
      <c r="AD806" s="47"/>
    </row>
    <row r="807" s="2" customFormat="1" spans="1:30">
      <c r="A807" s="8">
        <f t="shared" si="108"/>
        <v>806</v>
      </c>
      <c r="B807" s="12"/>
      <c r="C807" s="10"/>
      <c r="D807" s="10"/>
      <c r="E807" s="14"/>
      <c r="F807" s="10" t="e">
        <f>VLOOKUP(E807,[1]零件成本9.1!$B$2:$D$11324,3,0)</f>
        <v>#N/A</v>
      </c>
      <c r="G807" s="15"/>
      <c r="H807" s="19"/>
      <c r="I807" s="11"/>
      <c r="J807" s="11" t="str">
        <f t="shared" si="109"/>
        <v/>
      </c>
      <c r="K807" s="14"/>
      <c r="L807" s="14"/>
      <c r="M807" s="25">
        <f t="shared" si="110"/>
        <v>0</v>
      </c>
      <c r="N807" s="26"/>
      <c r="O807" s="27"/>
      <c r="P807" s="28"/>
      <c r="Q807" s="35">
        <f t="shared" si="111"/>
        <v>0</v>
      </c>
      <c r="R807" s="36"/>
      <c r="S807" s="37" t="str">
        <f t="shared" si="112"/>
        <v/>
      </c>
      <c r="T807" s="38" t="str">
        <f t="shared" si="113"/>
        <v/>
      </c>
      <c r="U807" s="57"/>
      <c r="V807" s="40"/>
      <c r="W807" s="41">
        <f t="shared" si="114"/>
        <v>0</v>
      </c>
      <c r="X807" s="41">
        <f t="shared" si="115"/>
        <v>0</v>
      </c>
      <c r="Y807" s="41"/>
      <c r="Z807" s="41"/>
      <c r="AA807" s="25">
        <f t="shared" si="116"/>
        <v>0</v>
      </c>
      <c r="AB807" s="45"/>
      <c r="AC807" s="45"/>
      <c r="AD807" s="47"/>
    </row>
    <row r="808" s="2" customFormat="1" spans="1:30">
      <c r="A808" s="8">
        <f t="shared" si="108"/>
        <v>807</v>
      </c>
      <c r="B808" s="12"/>
      <c r="C808" s="10"/>
      <c r="D808" s="10"/>
      <c r="E808" s="14"/>
      <c r="F808" s="10" t="e">
        <f>VLOOKUP(E808,[1]零件成本9.1!$B$2:$D$11324,3,0)</f>
        <v>#N/A</v>
      </c>
      <c r="G808" s="15"/>
      <c r="H808" s="19"/>
      <c r="I808" s="11"/>
      <c r="J808" s="11" t="str">
        <f t="shared" si="109"/>
        <v/>
      </c>
      <c r="K808" s="14"/>
      <c r="L808" s="14"/>
      <c r="M808" s="25">
        <f t="shared" si="110"/>
        <v>0</v>
      </c>
      <c r="N808" s="26"/>
      <c r="O808" s="27"/>
      <c r="P808" s="28"/>
      <c r="Q808" s="35">
        <f t="shared" si="111"/>
        <v>0</v>
      </c>
      <c r="R808" s="36"/>
      <c r="S808" s="37" t="str">
        <f t="shared" si="112"/>
        <v/>
      </c>
      <c r="T808" s="38" t="str">
        <f t="shared" si="113"/>
        <v/>
      </c>
      <c r="U808" s="57"/>
      <c r="V808" s="40"/>
      <c r="W808" s="41">
        <f t="shared" si="114"/>
        <v>0</v>
      </c>
      <c r="X808" s="41">
        <f t="shared" si="115"/>
        <v>0</v>
      </c>
      <c r="Y808" s="41"/>
      <c r="Z808" s="41"/>
      <c r="AA808" s="25">
        <f t="shared" si="116"/>
        <v>0</v>
      </c>
      <c r="AB808" s="45"/>
      <c r="AC808" s="45"/>
      <c r="AD808" s="47"/>
    </row>
    <row r="809" s="2" customFormat="1" spans="1:30">
      <c r="A809" s="8">
        <f t="shared" si="108"/>
        <v>808</v>
      </c>
      <c r="B809" s="12"/>
      <c r="C809" s="10"/>
      <c r="D809" s="10"/>
      <c r="E809" s="14"/>
      <c r="F809" s="10" t="e">
        <f>VLOOKUP(E809,[1]零件成本9.1!$B$2:$D$11324,3,0)</f>
        <v>#N/A</v>
      </c>
      <c r="G809" s="15"/>
      <c r="H809" s="19"/>
      <c r="I809" s="11"/>
      <c r="J809" s="11" t="str">
        <f t="shared" si="109"/>
        <v/>
      </c>
      <c r="K809" s="14"/>
      <c r="L809" s="14"/>
      <c r="M809" s="25">
        <f t="shared" si="110"/>
        <v>0</v>
      </c>
      <c r="N809" s="26"/>
      <c r="O809" s="27"/>
      <c r="P809" s="28"/>
      <c r="Q809" s="35">
        <f t="shared" si="111"/>
        <v>0</v>
      </c>
      <c r="R809" s="36"/>
      <c r="S809" s="37" t="str">
        <f t="shared" si="112"/>
        <v/>
      </c>
      <c r="T809" s="38" t="str">
        <f t="shared" si="113"/>
        <v/>
      </c>
      <c r="U809" s="57"/>
      <c r="V809" s="40"/>
      <c r="W809" s="41">
        <f t="shared" si="114"/>
        <v>0</v>
      </c>
      <c r="X809" s="41">
        <f t="shared" si="115"/>
        <v>0</v>
      </c>
      <c r="Y809" s="41"/>
      <c r="Z809" s="41"/>
      <c r="AA809" s="25">
        <f t="shared" si="116"/>
        <v>0</v>
      </c>
      <c r="AB809" s="45"/>
      <c r="AC809" s="45"/>
      <c r="AD809" s="47"/>
    </row>
    <row r="810" s="2" customFormat="1" spans="1:30">
      <c r="A810" s="8">
        <f t="shared" si="108"/>
        <v>809</v>
      </c>
      <c r="B810" s="12"/>
      <c r="C810" s="10"/>
      <c r="D810" s="10"/>
      <c r="E810" s="14"/>
      <c r="F810" s="10" t="e">
        <f>VLOOKUP(E810,[1]零件成本9.1!$B$2:$D$11324,3,0)</f>
        <v>#N/A</v>
      </c>
      <c r="G810" s="15"/>
      <c r="H810" s="19"/>
      <c r="I810" s="11"/>
      <c r="J810" s="11" t="str">
        <f t="shared" si="109"/>
        <v/>
      </c>
      <c r="K810" s="14"/>
      <c r="L810" s="14"/>
      <c r="M810" s="25">
        <f t="shared" si="110"/>
        <v>0</v>
      </c>
      <c r="N810" s="26"/>
      <c r="O810" s="27"/>
      <c r="P810" s="28"/>
      <c r="Q810" s="35">
        <f t="shared" si="111"/>
        <v>0</v>
      </c>
      <c r="R810" s="36"/>
      <c r="S810" s="37" t="str">
        <f t="shared" si="112"/>
        <v/>
      </c>
      <c r="T810" s="38" t="str">
        <f t="shared" si="113"/>
        <v/>
      </c>
      <c r="U810" s="57"/>
      <c r="V810" s="40"/>
      <c r="W810" s="41">
        <f t="shared" si="114"/>
        <v>0</v>
      </c>
      <c r="X810" s="41">
        <f t="shared" si="115"/>
        <v>0</v>
      </c>
      <c r="Y810" s="41"/>
      <c r="Z810" s="41"/>
      <c r="AA810" s="25">
        <f t="shared" si="116"/>
        <v>0</v>
      </c>
      <c r="AB810" s="45"/>
      <c r="AC810" s="45"/>
      <c r="AD810" s="47"/>
    </row>
    <row r="811" s="2" customFormat="1" spans="1:30">
      <c r="A811" s="8">
        <f t="shared" si="108"/>
        <v>810</v>
      </c>
      <c r="B811" s="12"/>
      <c r="C811" s="10"/>
      <c r="D811" s="10"/>
      <c r="E811" s="14"/>
      <c r="F811" s="10" t="e">
        <f>VLOOKUP(E811,[1]零件成本9.1!$B$2:$D$11324,3,0)</f>
        <v>#N/A</v>
      </c>
      <c r="G811" s="15"/>
      <c r="H811" s="19"/>
      <c r="I811" s="11"/>
      <c r="J811" s="11" t="str">
        <f t="shared" si="109"/>
        <v/>
      </c>
      <c r="K811" s="14"/>
      <c r="L811" s="14"/>
      <c r="M811" s="25">
        <f t="shared" si="110"/>
        <v>0</v>
      </c>
      <c r="N811" s="26"/>
      <c r="O811" s="27"/>
      <c r="P811" s="28"/>
      <c r="Q811" s="35">
        <f t="shared" si="111"/>
        <v>0</v>
      </c>
      <c r="R811" s="36"/>
      <c r="S811" s="37" t="str">
        <f t="shared" si="112"/>
        <v/>
      </c>
      <c r="T811" s="38" t="str">
        <f t="shared" si="113"/>
        <v/>
      </c>
      <c r="U811" s="57"/>
      <c r="V811" s="40"/>
      <c r="W811" s="41">
        <f t="shared" si="114"/>
        <v>0</v>
      </c>
      <c r="X811" s="41">
        <f t="shared" si="115"/>
        <v>0</v>
      </c>
      <c r="Y811" s="41"/>
      <c r="Z811" s="41"/>
      <c r="AA811" s="25">
        <f t="shared" si="116"/>
        <v>0</v>
      </c>
      <c r="AB811" s="45"/>
      <c r="AC811" s="45"/>
      <c r="AD811" s="47"/>
    </row>
    <row r="812" s="2" customFormat="1" spans="1:30">
      <c r="A812" s="8">
        <f t="shared" si="108"/>
        <v>811</v>
      </c>
      <c r="B812" s="12"/>
      <c r="C812" s="10"/>
      <c r="D812" s="10"/>
      <c r="E812" s="14"/>
      <c r="F812" s="10" t="e">
        <f>VLOOKUP(E812,[1]零件成本9.1!$B$2:$D$11324,3,0)</f>
        <v>#N/A</v>
      </c>
      <c r="G812" s="15"/>
      <c r="H812" s="19"/>
      <c r="I812" s="11"/>
      <c r="J812" s="11" t="str">
        <f t="shared" si="109"/>
        <v/>
      </c>
      <c r="K812" s="14"/>
      <c r="L812" s="14"/>
      <c r="M812" s="25">
        <f t="shared" si="110"/>
        <v>0</v>
      </c>
      <c r="N812" s="26"/>
      <c r="O812" s="27"/>
      <c r="P812" s="28"/>
      <c r="Q812" s="35">
        <f t="shared" si="111"/>
        <v>0</v>
      </c>
      <c r="R812" s="36"/>
      <c r="S812" s="37" t="str">
        <f t="shared" si="112"/>
        <v/>
      </c>
      <c r="T812" s="38" t="str">
        <f t="shared" si="113"/>
        <v/>
      </c>
      <c r="U812" s="57"/>
      <c r="V812" s="40"/>
      <c r="W812" s="41">
        <f t="shared" si="114"/>
        <v>0</v>
      </c>
      <c r="X812" s="41">
        <f t="shared" si="115"/>
        <v>0</v>
      </c>
      <c r="Y812" s="41"/>
      <c r="Z812" s="41"/>
      <c r="AA812" s="25">
        <f t="shared" si="116"/>
        <v>0</v>
      </c>
      <c r="AB812" s="45"/>
      <c r="AC812" s="45"/>
      <c r="AD812" s="47"/>
    </row>
    <row r="813" s="2" customFormat="1" spans="1:30">
      <c r="A813" s="8">
        <f t="shared" si="108"/>
        <v>812</v>
      </c>
      <c r="B813" s="12"/>
      <c r="C813" s="10"/>
      <c r="D813" s="10"/>
      <c r="E813" s="14"/>
      <c r="F813" s="10" t="e">
        <f>VLOOKUP(E813,[1]零件成本9.1!$B$2:$D$11324,3,0)</f>
        <v>#N/A</v>
      </c>
      <c r="G813" s="15"/>
      <c r="H813" s="19"/>
      <c r="I813" s="11"/>
      <c r="J813" s="11" t="str">
        <f t="shared" si="109"/>
        <v/>
      </c>
      <c r="K813" s="14"/>
      <c r="L813" s="14"/>
      <c r="M813" s="25">
        <f t="shared" si="110"/>
        <v>0</v>
      </c>
      <c r="N813" s="26"/>
      <c r="O813" s="27"/>
      <c r="P813" s="28"/>
      <c r="Q813" s="35">
        <f t="shared" si="111"/>
        <v>0</v>
      </c>
      <c r="R813" s="36"/>
      <c r="S813" s="37" t="str">
        <f t="shared" si="112"/>
        <v/>
      </c>
      <c r="T813" s="38" t="str">
        <f t="shared" si="113"/>
        <v/>
      </c>
      <c r="U813" s="57"/>
      <c r="V813" s="40"/>
      <c r="W813" s="41">
        <f t="shared" si="114"/>
        <v>0</v>
      </c>
      <c r="X813" s="41">
        <f t="shared" si="115"/>
        <v>0</v>
      </c>
      <c r="Y813" s="41"/>
      <c r="Z813" s="41"/>
      <c r="AA813" s="25">
        <f t="shared" si="116"/>
        <v>0</v>
      </c>
      <c r="AB813" s="45"/>
      <c r="AC813" s="45"/>
      <c r="AD813" s="47"/>
    </row>
    <row r="814" s="2" customFormat="1" spans="1:30">
      <c r="A814" s="8">
        <f t="shared" si="108"/>
        <v>813</v>
      </c>
      <c r="B814" s="12"/>
      <c r="C814" s="10"/>
      <c r="D814" s="10"/>
      <c r="E814" s="14"/>
      <c r="F814" s="10" t="e">
        <f>VLOOKUP(E814,[1]零件成本9.1!$B$2:$D$11324,3,0)</f>
        <v>#N/A</v>
      </c>
      <c r="G814" s="15"/>
      <c r="H814" s="19"/>
      <c r="I814" s="11"/>
      <c r="J814" s="11" t="str">
        <f t="shared" si="109"/>
        <v/>
      </c>
      <c r="K814" s="14"/>
      <c r="L814" s="14"/>
      <c r="M814" s="25">
        <f t="shared" si="110"/>
        <v>0</v>
      </c>
      <c r="N814" s="26"/>
      <c r="O814" s="27"/>
      <c r="P814" s="28"/>
      <c r="Q814" s="35">
        <f t="shared" si="111"/>
        <v>0</v>
      </c>
      <c r="R814" s="36"/>
      <c r="S814" s="37" t="str">
        <f t="shared" si="112"/>
        <v/>
      </c>
      <c r="T814" s="38" t="str">
        <f t="shared" si="113"/>
        <v/>
      </c>
      <c r="U814" s="57"/>
      <c r="V814" s="40"/>
      <c r="W814" s="41">
        <f t="shared" si="114"/>
        <v>0</v>
      </c>
      <c r="X814" s="41">
        <f t="shared" si="115"/>
        <v>0</v>
      </c>
      <c r="Y814" s="41"/>
      <c r="Z814" s="41"/>
      <c r="AA814" s="25">
        <f t="shared" si="116"/>
        <v>0</v>
      </c>
      <c r="AB814" s="45"/>
      <c r="AC814" s="45"/>
      <c r="AD814" s="47"/>
    </row>
    <row r="815" s="2" customFormat="1" spans="1:30">
      <c r="A815" s="8">
        <f t="shared" si="108"/>
        <v>814</v>
      </c>
      <c r="B815" s="12"/>
      <c r="C815" s="10"/>
      <c r="D815" s="10"/>
      <c r="E815" s="14"/>
      <c r="F815" s="10" t="e">
        <f>VLOOKUP(E815,[1]零件成本9.1!$B$2:$D$11324,3,0)</f>
        <v>#N/A</v>
      </c>
      <c r="G815" s="15"/>
      <c r="H815" s="19"/>
      <c r="I815" s="11"/>
      <c r="J815" s="11" t="str">
        <f t="shared" si="109"/>
        <v/>
      </c>
      <c r="K815" s="14"/>
      <c r="L815" s="14"/>
      <c r="M815" s="25">
        <f t="shared" si="110"/>
        <v>0</v>
      </c>
      <c r="N815" s="26"/>
      <c r="O815" s="27"/>
      <c r="P815" s="28"/>
      <c r="Q815" s="35">
        <f t="shared" si="111"/>
        <v>0</v>
      </c>
      <c r="R815" s="36"/>
      <c r="S815" s="37" t="str">
        <f t="shared" si="112"/>
        <v/>
      </c>
      <c r="T815" s="38" t="str">
        <f t="shared" si="113"/>
        <v/>
      </c>
      <c r="U815" s="57"/>
      <c r="V815" s="40"/>
      <c r="W815" s="41">
        <f t="shared" si="114"/>
        <v>0</v>
      </c>
      <c r="X815" s="41">
        <f t="shared" si="115"/>
        <v>0</v>
      </c>
      <c r="Y815" s="41"/>
      <c r="Z815" s="41"/>
      <c r="AA815" s="25">
        <f t="shared" si="116"/>
        <v>0</v>
      </c>
      <c r="AB815" s="45"/>
      <c r="AC815" s="45"/>
      <c r="AD815" s="47"/>
    </row>
    <row r="816" s="2" customFormat="1" spans="1:30">
      <c r="A816" s="8">
        <f t="shared" si="108"/>
        <v>815</v>
      </c>
      <c r="B816" s="12"/>
      <c r="C816" s="10"/>
      <c r="D816" s="10"/>
      <c r="E816" s="14"/>
      <c r="F816" s="10" t="e">
        <f>VLOOKUP(E816,[1]零件成本9.1!$B$2:$D$11324,3,0)</f>
        <v>#N/A</v>
      </c>
      <c r="G816" s="15"/>
      <c r="H816" s="19"/>
      <c r="I816" s="11"/>
      <c r="J816" s="11" t="str">
        <f t="shared" si="109"/>
        <v/>
      </c>
      <c r="K816" s="14"/>
      <c r="L816" s="14"/>
      <c r="M816" s="25">
        <f t="shared" si="110"/>
        <v>0</v>
      </c>
      <c r="N816" s="26"/>
      <c r="O816" s="27"/>
      <c r="P816" s="28"/>
      <c r="Q816" s="35">
        <f t="shared" si="111"/>
        <v>0</v>
      </c>
      <c r="R816" s="36"/>
      <c r="S816" s="37" t="str">
        <f t="shared" si="112"/>
        <v/>
      </c>
      <c r="T816" s="38" t="str">
        <f t="shared" si="113"/>
        <v/>
      </c>
      <c r="U816" s="57"/>
      <c r="V816" s="40"/>
      <c r="W816" s="41">
        <f t="shared" si="114"/>
        <v>0</v>
      </c>
      <c r="X816" s="41">
        <f t="shared" si="115"/>
        <v>0</v>
      </c>
      <c r="Y816" s="41"/>
      <c r="Z816" s="41"/>
      <c r="AA816" s="25">
        <f t="shared" si="116"/>
        <v>0</v>
      </c>
      <c r="AB816" s="45"/>
      <c r="AC816" s="45"/>
      <c r="AD816" s="47"/>
    </row>
    <row r="817" s="2" customFormat="1" spans="1:30">
      <c r="A817" s="8">
        <f t="shared" si="108"/>
        <v>816</v>
      </c>
      <c r="B817" s="12"/>
      <c r="C817" s="10"/>
      <c r="D817" s="10"/>
      <c r="E817" s="14"/>
      <c r="F817" s="10" t="e">
        <f>VLOOKUP(E817,[1]零件成本9.1!$B$2:$D$11324,3,0)</f>
        <v>#N/A</v>
      </c>
      <c r="G817" s="15"/>
      <c r="H817" s="19"/>
      <c r="I817" s="11"/>
      <c r="J817" s="11" t="str">
        <f t="shared" si="109"/>
        <v/>
      </c>
      <c r="K817" s="14"/>
      <c r="L817" s="14"/>
      <c r="M817" s="25">
        <f t="shared" si="110"/>
        <v>0</v>
      </c>
      <c r="N817" s="26"/>
      <c r="O817" s="27"/>
      <c r="P817" s="28"/>
      <c r="Q817" s="35">
        <f t="shared" si="111"/>
        <v>0</v>
      </c>
      <c r="R817" s="36"/>
      <c r="S817" s="37" t="str">
        <f t="shared" si="112"/>
        <v/>
      </c>
      <c r="T817" s="38" t="str">
        <f t="shared" si="113"/>
        <v/>
      </c>
      <c r="U817" s="57"/>
      <c r="V817" s="40"/>
      <c r="W817" s="41">
        <f t="shared" si="114"/>
        <v>0</v>
      </c>
      <c r="X817" s="41">
        <f t="shared" si="115"/>
        <v>0</v>
      </c>
      <c r="Y817" s="41"/>
      <c r="Z817" s="41"/>
      <c r="AA817" s="25">
        <f t="shared" si="116"/>
        <v>0</v>
      </c>
      <c r="AB817" s="45"/>
      <c r="AC817" s="45"/>
      <c r="AD817" s="47"/>
    </row>
    <row r="818" s="2" customFormat="1" spans="1:30">
      <c r="A818" s="8">
        <f t="shared" si="108"/>
        <v>817</v>
      </c>
      <c r="B818" s="12"/>
      <c r="C818" s="10"/>
      <c r="D818" s="10"/>
      <c r="E818" s="14"/>
      <c r="F818" s="10" t="e">
        <f>VLOOKUP(E818,[1]零件成本9.1!$B$2:$D$11324,3,0)</f>
        <v>#N/A</v>
      </c>
      <c r="G818" s="15"/>
      <c r="H818" s="19"/>
      <c r="I818" s="11"/>
      <c r="J818" s="11" t="str">
        <f t="shared" si="109"/>
        <v/>
      </c>
      <c r="K818" s="14"/>
      <c r="L818" s="14"/>
      <c r="M818" s="25">
        <f t="shared" si="110"/>
        <v>0</v>
      </c>
      <c r="N818" s="26"/>
      <c r="O818" s="27"/>
      <c r="P818" s="28"/>
      <c r="Q818" s="35">
        <f t="shared" si="111"/>
        <v>0</v>
      </c>
      <c r="R818" s="36"/>
      <c r="S818" s="37" t="str">
        <f t="shared" si="112"/>
        <v/>
      </c>
      <c r="T818" s="38" t="str">
        <f t="shared" si="113"/>
        <v/>
      </c>
      <c r="U818" s="57"/>
      <c r="V818" s="40"/>
      <c r="W818" s="41">
        <f t="shared" si="114"/>
        <v>0</v>
      </c>
      <c r="X818" s="41">
        <f t="shared" si="115"/>
        <v>0</v>
      </c>
      <c r="Y818" s="41"/>
      <c r="Z818" s="41"/>
      <c r="AA818" s="25">
        <f t="shared" si="116"/>
        <v>0</v>
      </c>
      <c r="AB818" s="45"/>
      <c r="AC818" s="45"/>
      <c r="AD818" s="47"/>
    </row>
    <row r="819" s="2" customFormat="1" spans="1:30">
      <c r="A819" s="8">
        <f t="shared" si="108"/>
        <v>818</v>
      </c>
      <c r="B819" s="12"/>
      <c r="C819" s="10"/>
      <c r="D819" s="11"/>
      <c r="E819" s="14"/>
      <c r="F819" s="10" t="e">
        <f>VLOOKUP(E819,[1]零件成本9.1!$B$2:$D$11324,3,0)</f>
        <v>#N/A</v>
      </c>
      <c r="G819" s="15"/>
      <c r="H819" s="16"/>
      <c r="I819" s="11"/>
      <c r="J819" s="11" t="str">
        <f t="shared" si="109"/>
        <v/>
      </c>
      <c r="K819" s="29"/>
      <c r="L819" s="14"/>
      <c r="M819" s="25">
        <f t="shared" si="110"/>
        <v>0</v>
      </c>
      <c r="N819" s="26"/>
      <c r="O819" s="27"/>
      <c r="P819" s="28"/>
      <c r="Q819" s="35">
        <f t="shared" si="111"/>
        <v>0</v>
      </c>
      <c r="R819" s="36"/>
      <c r="S819" s="37" t="str">
        <f t="shared" si="112"/>
        <v/>
      </c>
      <c r="T819" s="38" t="str">
        <f t="shared" si="113"/>
        <v/>
      </c>
      <c r="U819" s="53"/>
      <c r="V819" s="40"/>
      <c r="W819" s="41">
        <f t="shared" si="114"/>
        <v>0</v>
      </c>
      <c r="X819" s="41">
        <f t="shared" si="115"/>
        <v>0</v>
      </c>
      <c r="Y819" s="41"/>
      <c r="Z819" s="41"/>
      <c r="AA819" s="25">
        <f t="shared" si="116"/>
        <v>0</v>
      </c>
      <c r="AB819" s="45"/>
      <c r="AC819" s="45"/>
      <c r="AD819" s="47"/>
    </row>
    <row r="820" s="2" customFormat="1" spans="1:30">
      <c r="A820" s="8">
        <f t="shared" si="108"/>
        <v>819</v>
      </c>
      <c r="B820" s="12"/>
      <c r="C820" s="10"/>
      <c r="D820" s="10"/>
      <c r="E820" s="12"/>
      <c r="F820" s="10" t="e">
        <f>VLOOKUP(E820,[1]零件成本9.1!$B$2:$D$11324,3,0)</f>
        <v>#N/A</v>
      </c>
      <c r="G820" s="10"/>
      <c r="H820" s="18"/>
      <c r="I820" s="11"/>
      <c r="J820" s="11" t="str">
        <f t="shared" si="109"/>
        <v/>
      </c>
      <c r="K820" s="24"/>
      <c r="L820" s="12"/>
      <c r="M820" s="25">
        <f t="shared" si="110"/>
        <v>0</v>
      </c>
      <c r="N820" s="26"/>
      <c r="O820" s="27"/>
      <c r="P820" s="28"/>
      <c r="Q820" s="35">
        <f t="shared" si="111"/>
        <v>0</v>
      </c>
      <c r="R820" s="36"/>
      <c r="S820" s="37" t="str">
        <f t="shared" si="112"/>
        <v/>
      </c>
      <c r="T820" s="38" t="str">
        <f t="shared" si="113"/>
        <v/>
      </c>
      <c r="U820" s="39"/>
      <c r="V820" s="40"/>
      <c r="W820" s="41">
        <f t="shared" si="114"/>
        <v>0</v>
      </c>
      <c r="X820" s="41">
        <f t="shared" si="115"/>
        <v>0</v>
      </c>
      <c r="Y820" s="41"/>
      <c r="Z820" s="41"/>
      <c r="AA820" s="25">
        <f t="shared" si="116"/>
        <v>0</v>
      </c>
      <c r="AB820" s="45"/>
      <c r="AC820" s="45"/>
      <c r="AD820" s="46"/>
    </row>
    <row r="821" s="2" customFormat="1" spans="1:30">
      <c r="A821" s="8">
        <f t="shared" si="108"/>
        <v>820</v>
      </c>
      <c r="B821" s="12"/>
      <c r="C821" s="10"/>
      <c r="D821" s="10"/>
      <c r="E821" s="14"/>
      <c r="F821" s="10" t="e">
        <f>VLOOKUP(E821,[1]零件成本9.1!$B$2:$D$11324,3,0)</f>
        <v>#N/A</v>
      </c>
      <c r="G821" s="15"/>
      <c r="H821" s="19"/>
      <c r="I821" s="11"/>
      <c r="J821" s="11" t="str">
        <f t="shared" si="109"/>
        <v/>
      </c>
      <c r="K821" s="29"/>
      <c r="L821" s="14"/>
      <c r="M821" s="25">
        <f t="shared" si="110"/>
        <v>0</v>
      </c>
      <c r="N821" s="26"/>
      <c r="O821" s="27"/>
      <c r="P821" s="28"/>
      <c r="Q821" s="35">
        <f t="shared" si="111"/>
        <v>0</v>
      </c>
      <c r="R821" s="36"/>
      <c r="S821" s="37" t="str">
        <f t="shared" si="112"/>
        <v/>
      </c>
      <c r="T821" s="38" t="str">
        <f t="shared" si="113"/>
        <v/>
      </c>
      <c r="U821" s="42"/>
      <c r="V821" s="40"/>
      <c r="W821" s="41">
        <f t="shared" si="114"/>
        <v>0</v>
      </c>
      <c r="X821" s="41">
        <f t="shared" si="115"/>
        <v>0</v>
      </c>
      <c r="Y821" s="41"/>
      <c r="Z821" s="41"/>
      <c r="AA821" s="25">
        <f t="shared" si="116"/>
        <v>0</v>
      </c>
      <c r="AB821" s="45"/>
      <c r="AC821" s="45"/>
      <c r="AD821" s="47"/>
    </row>
    <row r="822" s="2" customFormat="1" spans="1:30">
      <c r="A822" s="8">
        <f t="shared" si="108"/>
        <v>821</v>
      </c>
      <c r="B822" s="12"/>
      <c r="C822" s="10"/>
      <c r="D822" s="10"/>
      <c r="E822" s="14"/>
      <c r="F822" s="10" t="e">
        <f>VLOOKUP(E822,[1]零件成本9.1!$B$2:$D$11324,3,0)</f>
        <v>#N/A</v>
      </c>
      <c r="G822" s="60"/>
      <c r="H822" s="61"/>
      <c r="I822" s="11"/>
      <c r="J822" s="11" t="str">
        <f t="shared" si="109"/>
        <v/>
      </c>
      <c r="K822" s="59"/>
      <c r="L822" s="59"/>
      <c r="M822" s="25">
        <f t="shared" si="110"/>
        <v>0</v>
      </c>
      <c r="N822" s="26"/>
      <c r="O822" s="27"/>
      <c r="P822" s="28"/>
      <c r="Q822" s="35">
        <f t="shared" si="111"/>
        <v>0</v>
      </c>
      <c r="R822" s="36"/>
      <c r="S822" s="37" t="str">
        <f t="shared" si="112"/>
        <v/>
      </c>
      <c r="T822" s="38" t="str">
        <f t="shared" si="113"/>
        <v/>
      </c>
      <c r="U822" s="42"/>
      <c r="V822" s="40"/>
      <c r="W822" s="41">
        <f t="shared" si="114"/>
        <v>0</v>
      </c>
      <c r="X822" s="41">
        <f t="shared" si="115"/>
        <v>0</v>
      </c>
      <c r="Y822" s="41"/>
      <c r="Z822" s="41"/>
      <c r="AA822" s="25">
        <f t="shared" si="116"/>
        <v>0</v>
      </c>
      <c r="AB822" s="45"/>
      <c r="AC822" s="45"/>
      <c r="AD822" s="47"/>
    </row>
    <row r="823" s="2" customFormat="1" spans="1:30">
      <c r="A823" s="8">
        <f t="shared" si="108"/>
        <v>822</v>
      </c>
      <c r="B823" s="12"/>
      <c r="C823" s="10"/>
      <c r="D823" s="10"/>
      <c r="E823" s="14"/>
      <c r="F823" s="10" t="e">
        <f>VLOOKUP(E823,[1]零件成本9.1!$B$2:$D$11324,3,0)</f>
        <v>#N/A</v>
      </c>
      <c r="G823" s="60"/>
      <c r="H823" s="61"/>
      <c r="I823" s="11"/>
      <c r="J823" s="11" t="str">
        <f t="shared" si="109"/>
        <v/>
      </c>
      <c r="K823" s="59"/>
      <c r="L823" s="59"/>
      <c r="M823" s="25">
        <f t="shared" si="110"/>
        <v>0</v>
      </c>
      <c r="N823" s="26"/>
      <c r="O823" s="27"/>
      <c r="P823" s="28"/>
      <c r="Q823" s="35">
        <f t="shared" si="111"/>
        <v>0</v>
      </c>
      <c r="R823" s="36"/>
      <c r="S823" s="37" t="str">
        <f t="shared" si="112"/>
        <v/>
      </c>
      <c r="T823" s="38" t="str">
        <f t="shared" si="113"/>
        <v/>
      </c>
      <c r="U823" s="42"/>
      <c r="V823" s="40"/>
      <c r="W823" s="41">
        <f t="shared" si="114"/>
        <v>0</v>
      </c>
      <c r="X823" s="41">
        <f t="shared" si="115"/>
        <v>0</v>
      </c>
      <c r="Y823" s="41"/>
      <c r="Z823" s="41"/>
      <c r="AA823" s="25">
        <f t="shared" si="116"/>
        <v>0</v>
      </c>
      <c r="AB823" s="45"/>
      <c r="AC823" s="45"/>
      <c r="AD823" s="47"/>
    </row>
    <row r="824" s="2" customFormat="1" spans="1:30">
      <c r="A824" s="8">
        <f t="shared" si="108"/>
        <v>823</v>
      </c>
      <c r="B824" s="12"/>
      <c r="C824" s="10"/>
      <c r="D824" s="10"/>
      <c r="E824" s="14"/>
      <c r="F824" s="10" t="e">
        <f>VLOOKUP(E824,[1]零件成本9.1!$B$2:$D$11324,3,0)</f>
        <v>#N/A</v>
      </c>
      <c r="G824" s="60"/>
      <c r="H824" s="61"/>
      <c r="I824" s="11"/>
      <c r="J824" s="11" t="str">
        <f t="shared" si="109"/>
        <v/>
      </c>
      <c r="K824" s="59"/>
      <c r="L824" s="59"/>
      <c r="M824" s="25">
        <f t="shared" si="110"/>
        <v>0</v>
      </c>
      <c r="N824" s="26"/>
      <c r="O824" s="27"/>
      <c r="P824" s="28"/>
      <c r="Q824" s="35">
        <f t="shared" si="111"/>
        <v>0</v>
      </c>
      <c r="R824" s="36"/>
      <c r="S824" s="37" t="str">
        <f t="shared" si="112"/>
        <v/>
      </c>
      <c r="T824" s="38" t="str">
        <f t="shared" si="113"/>
        <v/>
      </c>
      <c r="U824" s="42"/>
      <c r="V824" s="40"/>
      <c r="W824" s="41">
        <f t="shared" si="114"/>
        <v>0</v>
      </c>
      <c r="X824" s="41">
        <f t="shared" si="115"/>
        <v>0</v>
      </c>
      <c r="Y824" s="41"/>
      <c r="Z824" s="41"/>
      <c r="AA824" s="25">
        <f t="shared" si="116"/>
        <v>0</v>
      </c>
      <c r="AB824" s="45"/>
      <c r="AC824" s="45"/>
      <c r="AD824" s="47"/>
    </row>
    <row r="825" s="2" customFormat="1" spans="1:30">
      <c r="A825" s="8">
        <f t="shared" si="108"/>
        <v>824</v>
      </c>
      <c r="B825" s="12"/>
      <c r="C825" s="10"/>
      <c r="D825" s="10"/>
      <c r="E825" s="14"/>
      <c r="F825" s="10" t="e">
        <f>VLOOKUP(E825,[1]零件成本9.1!$B$2:$D$11324,3,0)</f>
        <v>#N/A</v>
      </c>
      <c r="G825" s="60"/>
      <c r="H825" s="61"/>
      <c r="I825" s="11"/>
      <c r="J825" s="11" t="str">
        <f t="shared" si="109"/>
        <v/>
      </c>
      <c r="K825" s="59"/>
      <c r="L825" s="59"/>
      <c r="M825" s="25">
        <f t="shared" si="110"/>
        <v>0</v>
      </c>
      <c r="N825" s="26"/>
      <c r="O825" s="27"/>
      <c r="P825" s="28"/>
      <c r="Q825" s="35">
        <f t="shared" si="111"/>
        <v>0</v>
      </c>
      <c r="R825" s="36"/>
      <c r="S825" s="37" t="str">
        <f t="shared" si="112"/>
        <v/>
      </c>
      <c r="T825" s="38" t="str">
        <f t="shared" si="113"/>
        <v/>
      </c>
      <c r="U825" s="42"/>
      <c r="V825" s="40"/>
      <c r="W825" s="41">
        <f t="shared" si="114"/>
        <v>0</v>
      </c>
      <c r="X825" s="41">
        <f t="shared" si="115"/>
        <v>0</v>
      </c>
      <c r="Y825" s="41"/>
      <c r="Z825" s="41"/>
      <c r="AA825" s="25">
        <f t="shared" si="116"/>
        <v>0</v>
      </c>
      <c r="AB825" s="45"/>
      <c r="AC825" s="45"/>
      <c r="AD825" s="47"/>
    </row>
    <row r="826" s="2" customFormat="1" spans="1:30">
      <c r="A826" s="8">
        <f t="shared" si="108"/>
        <v>825</v>
      </c>
      <c r="B826" s="12"/>
      <c r="C826" s="10"/>
      <c r="D826" s="10"/>
      <c r="E826" s="14"/>
      <c r="F826" s="10" t="e">
        <f>VLOOKUP(E826,[1]零件成本9.1!$B$2:$D$11324,3,0)</f>
        <v>#N/A</v>
      </c>
      <c r="G826" s="60"/>
      <c r="H826" s="61"/>
      <c r="I826" s="11"/>
      <c r="J826" s="11" t="str">
        <f t="shared" si="109"/>
        <v/>
      </c>
      <c r="K826" s="59"/>
      <c r="L826" s="59"/>
      <c r="M826" s="25">
        <f t="shared" si="110"/>
        <v>0</v>
      </c>
      <c r="N826" s="26"/>
      <c r="O826" s="27"/>
      <c r="P826" s="28"/>
      <c r="Q826" s="35">
        <f t="shared" si="111"/>
        <v>0</v>
      </c>
      <c r="R826" s="36"/>
      <c r="S826" s="37" t="str">
        <f t="shared" si="112"/>
        <v/>
      </c>
      <c r="T826" s="38" t="str">
        <f t="shared" si="113"/>
        <v/>
      </c>
      <c r="U826" s="42"/>
      <c r="V826" s="40"/>
      <c r="W826" s="41">
        <f t="shared" si="114"/>
        <v>0</v>
      </c>
      <c r="X826" s="41">
        <f t="shared" si="115"/>
        <v>0</v>
      </c>
      <c r="Y826" s="41"/>
      <c r="Z826" s="41"/>
      <c r="AA826" s="25">
        <f t="shared" si="116"/>
        <v>0</v>
      </c>
      <c r="AB826" s="45"/>
      <c r="AC826" s="45"/>
      <c r="AD826" s="47"/>
    </row>
    <row r="827" s="2" customFormat="1" spans="1:30">
      <c r="A827" s="8">
        <f t="shared" si="108"/>
        <v>826</v>
      </c>
      <c r="B827" s="12"/>
      <c r="C827" s="10"/>
      <c r="D827" s="10"/>
      <c r="E827" s="14"/>
      <c r="F827" s="10" t="e">
        <f>VLOOKUP(E827,[1]零件成本9.1!$B$2:$D$11324,3,0)</f>
        <v>#N/A</v>
      </c>
      <c r="G827" s="60"/>
      <c r="H827" s="61"/>
      <c r="I827" s="11"/>
      <c r="J827" s="11" t="str">
        <f t="shared" si="109"/>
        <v/>
      </c>
      <c r="K827" s="59"/>
      <c r="L827" s="59"/>
      <c r="M827" s="25">
        <f t="shared" si="110"/>
        <v>0</v>
      </c>
      <c r="N827" s="26"/>
      <c r="O827" s="27"/>
      <c r="P827" s="28"/>
      <c r="Q827" s="35">
        <f t="shared" si="111"/>
        <v>0</v>
      </c>
      <c r="R827" s="36"/>
      <c r="S827" s="37" t="str">
        <f t="shared" si="112"/>
        <v/>
      </c>
      <c r="T827" s="38" t="str">
        <f t="shared" si="113"/>
        <v/>
      </c>
      <c r="U827" s="42"/>
      <c r="V827" s="40"/>
      <c r="W827" s="41">
        <f t="shared" si="114"/>
        <v>0</v>
      </c>
      <c r="X827" s="41">
        <f t="shared" si="115"/>
        <v>0</v>
      </c>
      <c r="Y827" s="41"/>
      <c r="Z827" s="41"/>
      <c r="AA827" s="25">
        <f t="shared" si="116"/>
        <v>0</v>
      </c>
      <c r="AB827" s="45"/>
      <c r="AC827" s="45"/>
      <c r="AD827" s="47"/>
    </row>
    <row r="828" s="2" customFormat="1" spans="1:30">
      <c r="A828" s="8">
        <f t="shared" si="108"/>
        <v>827</v>
      </c>
      <c r="B828" s="12"/>
      <c r="C828" s="10"/>
      <c r="D828" s="10"/>
      <c r="E828" s="14"/>
      <c r="F828" s="10" t="e">
        <f>VLOOKUP(E828,[1]零件成本9.1!$B$2:$D$11324,3,0)</f>
        <v>#N/A</v>
      </c>
      <c r="G828" s="60"/>
      <c r="H828" s="61"/>
      <c r="I828" s="11"/>
      <c r="J828" s="11" t="str">
        <f t="shared" si="109"/>
        <v/>
      </c>
      <c r="K828" s="59"/>
      <c r="L828" s="59"/>
      <c r="M828" s="25">
        <f t="shared" si="110"/>
        <v>0</v>
      </c>
      <c r="N828" s="26"/>
      <c r="O828" s="27"/>
      <c r="P828" s="28"/>
      <c r="Q828" s="35">
        <f t="shared" si="111"/>
        <v>0</v>
      </c>
      <c r="R828" s="36"/>
      <c r="S828" s="37" t="str">
        <f t="shared" si="112"/>
        <v/>
      </c>
      <c r="T828" s="38" t="str">
        <f t="shared" si="113"/>
        <v/>
      </c>
      <c r="U828" s="42"/>
      <c r="V828" s="40"/>
      <c r="W828" s="41">
        <f t="shared" si="114"/>
        <v>0</v>
      </c>
      <c r="X828" s="41">
        <f t="shared" si="115"/>
        <v>0</v>
      </c>
      <c r="Y828" s="41"/>
      <c r="Z828" s="41"/>
      <c r="AA828" s="25">
        <f t="shared" si="116"/>
        <v>0</v>
      </c>
      <c r="AB828" s="45"/>
      <c r="AC828" s="45"/>
      <c r="AD828" s="47"/>
    </row>
    <row r="829" s="2" customFormat="1" spans="1:30">
      <c r="A829" s="8">
        <f t="shared" si="108"/>
        <v>828</v>
      </c>
      <c r="B829" s="12"/>
      <c r="C829" s="10"/>
      <c r="D829" s="10"/>
      <c r="E829" s="14"/>
      <c r="F829" s="10" t="e">
        <f>VLOOKUP(E829,[1]零件成本9.1!$B$2:$D$11324,3,0)</f>
        <v>#N/A</v>
      </c>
      <c r="G829" s="60"/>
      <c r="H829" s="61"/>
      <c r="I829" s="11"/>
      <c r="J829" s="11" t="str">
        <f t="shared" si="109"/>
        <v/>
      </c>
      <c r="K829" s="59"/>
      <c r="L829" s="59"/>
      <c r="M829" s="25">
        <f t="shared" si="110"/>
        <v>0</v>
      </c>
      <c r="N829" s="26"/>
      <c r="O829" s="27"/>
      <c r="P829" s="28"/>
      <c r="Q829" s="35">
        <f t="shared" si="111"/>
        <v>0</v>
      </c>
      <c r="R829" s="36"/>
      <c r="S829" s="37" t="str">
        <f t="shared" si="112"/>
        <v/>
      </c>
      <c r="T829" s="38" t="str">
        <f t="shared" si="113"/>
        <v/>
      </c>
      <c r="U829" s="42"/>
      <c r="V829" s="40"/>
      <c r="W829" s="41">
        <f t="shared" si="114"/>
        <v>0</v>
      </c>
      <c r="X829" s="41">
        <f t="shared" si="115"/>
        <v>0</v>
      </c>
      <c r="Y829" s="41"/>
      <c r="Z829" s="41"/>
      <c r="AA829" s="25">
        <f t="shared" si="116"/>
        <v>0</v>
      </c>
      <c r="AB829" s="45"/>
      <c r="AC829" s="45"/>
      <c r="AD829" s="47"/>
    </row>
    <row r="830" s="2" customFormat="1" spans="1:30">
      <c r="A830" s="8">
        <f t="shared" si="108"/>
        <v>829</v>
      </c>
      <c r="B830" s="12"/>
      <c r="C830" s="10"/>
      <c r="D830" s="10"/>
      <c r="E830" s="14"/>
      <c r="F830" s="10" t="e">
        <f>VLOOKUP(E830,[1]零件成本9.1!$B$2:$D$11324,3,0)</f>
        <v>#N/A</v>
      </c>
      <c r="G830" s="60"/>
      <c r="H830" s="61"/>
      <c r="I830" s="11"/>
      <c r="J830" s="11" t="str">
        <f t="shared" si="109"/>
        <v/>
      </c>
      <c r="K830" s="59"/>
      <c r="L830" s="59"/>
      <c r="M830" s="25">
        <f t="shared" si="110"/>
        <v>0</v>
      </c>
      <c r="N830" s="26"/>
      <c r="O830" s="27"/>
      <c r="P830" s="28"/>
      <c r="Q830" s="35">
        <f t="shared" si="111"/>
        <v>0</v>
      </c>
      <c r="R830" s="36"/>
      <c r="S830" s="37" t="str">
        <f t="shared" si="112"/>
        <v/>
      </c>
      <c r="T830" s="38" t="str">
        <f t="shared" si="113"/>
        <v/>
      </c>
      <c r="U830" s="42"/>
      <c r="V830" s="40"/>
      <c r="W830" s="41">
        <f t="shared" si="114"/>
        <v>0</v>
      </c>
      <c r="X830" s="41">
        <f t="shared" si="115"/>
        <v>0</v>
      </c>
      <c r="Y830" s="41"/>
      <c r="Z830" s="41"/>
      <c r="AA830" s="25">
        <f t="shared" si="116"/>
        <v>0</v>
      </c>
      <c r="AB830" s="45"/>
      <c r="AC830" s="45"/>
      <c r="AD830" s="47"/>
    </row>
    <row r="831" s="2" customFormat="1" spans="1:30">
      <c r="A831" s="8">
        <f t="shared" si="108"/>
        <v>830</v>
      </c>
      <c r="B831" s="12"/>
      <c r="C831" s="10"/>
      <c r="D831" s="10"/>
      <c r="E831" s="14"/>
      <c r="F831" s="10" t="e">
        <f>VLOOKUP(E831,[1]零件成本9.1!$B$2:$D$11324,3,0)</f>
        <v>#N/A</v>
      </c>
      <c r="G831" s="60"/>
      <c r="H831" s="61"/>
      <c r="I831" s="11"/>
      <c r="J831" s="11" t="str">
        <f t="shared" si="109"/>
        <v/>
      </c>
      <c r="K831" s="59"/>
      <c r="L831" s="59"/>
      <c r="M831" s="25">
        <f t="shared" si="110"/>
        <v>0</v>
      </c>
      <c r="N831" s="26"/>
      <c r="O831" s="27"/>
      <c r="P831" s="28"/>
      <c r="Q831" s="35">
        <f t="shared" si="111"/>
        <v>0</v>
      </c>
      <c r="R831" s="36"/>
      <c r="S831" s="37" t="str">
        <f t="shared" si="112"/>
        <v/>
      </c>
      <c r="T831" s="38" t="str">
        <f t="shared" si="113"/>
        <v/>
      </c>
      <c r="U831" s="42"/>
      <c r="V831" s="40"/>
      <c r="W831" s="41">
        <f t="shared" si="114"/>
        <v>0</v>
      </c>
      <c r="X831" s="41">
        <f t="shared" si="115"/>
        <v>0</v>
      </c>
      <c r="Y831" s="41"/>
      <c r="Z831" s="41"/>
      <c r="AA831" s="25">
        <f t="shared" si="116"/>
        <v>0</v>
      </c>
      <c r="AB831" s="45"/>
      <c r="AC831" s="45"/>
      <c r="AD831" s="47"/>
    </row>
    <row r="832" s="2" customFormat="1" spans="1:30">
      <c r="A832" s="8">
        <f t="shared" si="108"/>
        <v>831</v>
      </c>
      <c r="B832" s="12"/>
      <c r="C832" s="10"/>
      <c r="D832" s="10"/>
      <c r="E832" s="14"/>
      <c r="F832" s="10" t="e">
        <f>VLOOKUP(E832,[1]零件成本9.1!$B$2:$D$11324,3,0)</f>
        <v>#N/A</v>
      </c>
      <c r="G832" s="60"/>
      <c r="H832" s="61"/>
      <c r="I832" s="11"/>
      <c r="J832" s="11" t="str">
        <f t="shared" si="109"/>
        <v/>
      </c>
      <c r="K832" s="59"/>
      <c r="L832" s="59"/>
      <c r="M832" s="25">
        <f t="shared" si="110"/>
        <v>0</v>
      </c>
      <c r="N832" s="26"/>
      <c r="O832" s="27"/>
      <c r="P832" s="28"/>
      <c r="Q832" s="35">
        <f t="shared" si="111"/>
        <v>0</v>
      </c>
      <c r="R832" s="36"/>
      <c r="S832" s="37" t="str">
        <f t="shared" si="112"/>
        <v/>
      </c>
      <c r="T832" s="38" t="str">
        <f t="shared" si="113"/>
        <v/>
      </c>
      <c r="U832" s="42"/>
      <c r="V832" s="40"/>
      <c r="W832" s="41">
        <f t="shared" si="114"/>
        <v>0</v>
      </c>
      <c r="X832" s="41">
        <f t="shared" si="115"/>
        <v>0</v>
      </c>
      <c r="Y832" s="41"/>
      <c r="Z832" s="41"/>
      <c r="AA832" s="25">
        <f t="shared" si="116"/>
        <v>0</v>
      </c>
      <c r="AB832" s="45"/>
      <c r="AC832" s="45"/>
      <c r="AD832" s="47"/>
    </row>
    <row r="833" s="2" customFormat="1" spans="1:30">
      <c r="A833" s="8">
        <f t="shared" si="108"/>
        <v>832</v>
      </c>
      <c r="B833" s="12"/>
      <c r="C833" s="10"/>
      <c r="D833" s="10"/>
      <c r="E833" s="14"/>
      <c r="F833" s="10" t="e">
        <f>VLOOKUP(E833,[1]零件成本9.1!$B$2:$D$11324,3,0)</f>
        <v>#N/A</v>
      </c>
      <c r="G833" s="60"/>
      <c r="H833" s="61"/>
      <c r="I833" s="11"/>
      <c r="J833" s="11" t="str">
        <f t="shared" si="109"/>
        <v/>
      </c>
      <c r="K833" s="59"/>
      <c r="L833" s="59"/>
      <c r="M833" s="25">
        <f t="shared" si="110"/>
        <v>0</v>
      </c>
      <c r="N833" s="26"/>
      <c r="O833" s="27"/>
      <c r="P833" s="28"/>
      <c r="Q833" s="35">
        <f t="shared" si="111"/>
        <v>0</v>
      </c>
      <c r="R833" s="36"/>
      <c r="S833" s="37" t="str">
        <f t="shared" si="112"/>
        <v/>
      </c>
      <c r="T833" s="38" t="str">
        <f t="shared" si="113"/>
        <v/>
      </c>
      <c r="U833" s="42"/>
      <c r="V833" s="40"/>
      <c r="W833" s="41">
        <f t="shared" si="114"/>
        <v>0</v>
      </c>
      <c r="X833" s="41">
        <f t="shared" si="115"/>
        <v>0</v>
      </c>
      <c r="Y833" s="41"/>
      <c r="Z833" s="41"/>
      <c r="AA833" s="25">
        <f t="shared" si="116"/>
        <v>0</v>
      </c>
      <c r="AB833" s="45"/>
      <c r="AC833" s="45"/>
      <c r="AD833" s="47"/>
    </row>
    <row r="834" s="2" customFormat="1" spans="1:30">
      <c r="A834" s="8">
        <f t="shared" ref="A834:A897" si="117">ROW()-1</f>
        <v>833</v>
      </c>
      <c r="B834" s="12"/>
      <c r="C834" s="10"/>
      <c r="D834" s="10"/>
      <c r="E834" s="14"/>
      <c r="F834" s="10" t="e">
        <f>VLOOKUP(E834,[1]零件成本9.1!$B$2:$D$11324,3,0)</f>
        <v>#N/A</v>
      </c>
      <c r="G834" s="60"/>
      <c r="H834" s="61"/>
      <c r="I834" s="11"/>
      <c r="J834" s="11" t="str">
        <f t="shared" ref="J834:J897" si="118">B834&amp;E834</f>
        <v/>
      </c>
      <c r="K834" s="59"/>
      <c r="L834" s="59"/>
      <c r="M834" s="25">
        <f t="shared" ref="M834:M897" si="119">K834+L834</f>
        <v>0</v>
      </c>
      <c r="N834" s="26"/>
      <c r="O834" s="27"/>
      <c r="P834" s="28"/>
      <c r="Q834" s="35">
        <f t="shared" ref="Q834:Q897" si="120">M834</f>
        <v>0</v>
      </c>
      <c r="R834" s="36"/>
      <c r="S834" s="37" t="str">
        <f t="shared" ref="S834:S897" si="121">IF(Q834&gt;R834,Q834-R834,"")</f>
        <v/>
      </c>
      <c r="T834" s="38" t="str">
        <f t="shared" ref="T834:T897" si="122">IF(Q834&lt;R834,Q834-R834,"")</f>
        <v/>
      </c>
      <c r="U834" s="42"/>
      <c r="V834" s="40"/>
      <c r="W834" s="41">
        <f t="shared" ref="W834:W897" si="123">Q834*V834</f>
        <v>0</v>
      </c>
      <c r="X834" s="41">
        <f t="shared" ref="X834:X897" si="124">R834*V834</f>
        <v>0</v>
      </c>
      <c r="Y834" s="41"/>
      <c r="Z834" s="41"/>
      <c r="AA834" s="25">
        <f t="shared" ref="AA834:AA897" si="125">W834-X834</f>
        <v>0</v>
      </c>
      <c r="AB834" s="45"/>
      <c r="AC834" s="45"/>
      <c r="AD834" s="47"/>
    </row>
    <row r="835" s="2" customFormat="1" spans="1:30">
      <c r="A835" s="8">
        <f t="shared" si="117"/>
        <v>834</v>
      </c>
      <c r="B835" s="12"/>
      <c r="C835" s="10"/>
      <c r="D835" s="10"/>
      <c r="E835" s="14"/>
      <c r="F835" s="10" t="e">
        <f>VLOOKUP(E835,[1]零件成本9.1!$B$2:$D$11324,3,0)</f>
        <v>#N/A</v>
      </c>
      <c r="G835" s="60"/>
      <c r="H835" s="61"/>
      <c r="I835" s="11"/>
      <c r="J835" s="11" t="str">
        <f t="shared" si="118"/>
        <v/>
      </c>
      <c r="K835" s="59"/>
      <c r="L835" s="59"/>
      <c r="M835" s="25">
        <f t="shared" si="119"/>
        <v>0</v>
      </c>
      <c r="N835" s="26"/>
      <c r="O835" s="27"/>
      <c r="P835" s="28"/>
      <c r="Q835" s="35">
        <f t="shared" si="120"/>
        <v>0</v>
      </c>
      <c r="R835" s="36"/>
      <c r="S835" s="37" t="str">
        <f t="shared" si="121"/>
        <v/>
      </c>
      <c r="T835" s="38" t="str">
        <f t="shared" si="122"/>
        <v/>
      </c>
      <c r="U835" s="42"/>
      <c r="V835" s="40"/>
      <c r="W835" s="41">
        <f t="shared" si="123"/>
        <v>0</v>
      </c>
      <c r="X835" s="41">
        <f t="shared" si="124"/>
        <v>0</v>
      </c>
      <c r="Y835" s="41"/>
      <c r="Z835" s="41"/>
      <c r="AA835" s="25">
        <f t="shared" si="125"/>
        <v>0</v>
      </c>
      <c r="AB835" s="45"/>
      <c r="AC835" s="45"/>
      <c r="AD835" s="47"/>
    </row>
    <row r="836" s="2" customFormat="1" spans="1:30">
      <c r="A836" s="8">
        <f t="shared" si="117"/>
        <v>835</v>
      </c>
      <c r="B836" s="12"/>
      <c r="C836" s="10"/>
      <c r="D836" s="10"/>
      <c r="E836" s="14"/>
      <c r="F836" s="10" t="e">
        <f>VLOOKUP(E836,[1]零件成本9.1!$B$2:$D$11324,3,0)</f>
        <v>#N/A</v>
      </c>
      <c r="G836" s="60"/>
      <c r="H836" s="61"/>
      <c r="I836" s="11"/>
      <c r="J836" s="11" t="str">
        <f t="shared" si="118"/>
        <v/>
      </c>
      <c r="K836" s="59"/>
      <c r="L836" s="59"/>
      <c r="M836" s="25">
        <f t="shared" si="119"/>
        <v>0</v>
      </c>
      <c r="N836" s="26"/>
      <c r="O836" s="27"/>
      <c r="P836" s="28"/>
      <c r="Q836" s="35">
        <f t="shared" si="120"/>
        <v>0</v>
      </c>
      <c r="R836" s="36"/>
      <c r="S836" s="37" t="str">
        <f t="shared" si="121"/>
        <v/>
      </c>
      <c r="T836" s="38" t="str">
        <f t="shared" si="122"/>
        <v/>
      </c>
      <c r="U836" s="42"/>
      <c r="V836" s="40"/>
      <c r="W836" s="41">
        <f t="shared" si="123"/>
        <v>0</v>
      </c>
      <c r="X836" s="41">
        <f t="shared" si="124"/>
        <v>0</v>
      </c>
      <c r="Y836" s="41"/>
      <c r="Z836" s="41"/>
      <c r="AA836" s="25">
        <f t="shared" si="125"/>
        <v>0</v>
      </c>
      <c r="AB836" s="45"/>
      <c r="AC836" s="45"/>
      <c r="AD836" s="47"/>
    </row>
    <row r="837" s="2" customFormat="1" spans="1:30">
      <c r="A837" s="8">
        <f t="shared" si="117"/>
        <v>836</v>
      </c>
      <c r="B837" s="12"/>
      <c r="C837" s="10"/>
      <c r="D837" s="10"/>
      <c r="E837" s="14"/>
      <c r="F837" s="10" t="e">
        <f>VLOOKUP(E837,[1]零件成本9.1!$B$2:$D$11324,3,0)</f>
        <v>#N/A</v>
      </c>
      <c r="G837" s="60"/>
      <c r="H837" s="61"/>
      <c r="I837" s="11"/>
      <c r="J837" s="11" t="str">
        <f t="shared" si="118"/>
        <v/>
      </c>
      <c r="K837" s="59"/>
      <c r="L837" s="59"/>
      <c r="M837" s="25">
        <f t="shared" si="119"/>
        <v>0</v>
      </c>
      <c r="N837" s="26"/>
      <c r="O837" s="27"/>
      <c r="P837" s="28"/>
      <c r="Q837" s="35">
        <f t="shared" si="120"/>
        <v>0</v>
      </c>
      <c r="R837" s="36"/>
      <c r="S837" s="37" t="str">
        <f t="shared" si="121"/>
        <v/>
      </c>
      <c r="T837" s="38" t="str">
        <f t="shared" si="122"/>
        <v/>
      </c>
      <c r="U837" s="42"/>
      <c r="V837" s="40"/>
      <c r="W837" s="41">
        <f t="shared" si="123"/>
        <v>0</v>
      </c>
      <c r="X837" s="41">
        <f t="shared" si="124"/>
        <v>0</v>
      </c>
      <c r="Y837" s="41"/>
      <c r="Z837" s="41"/>
      <c r="AA837" s="25">
        <f t="shared" si="125"/>
        <v>0</v>
      </c>
      <c r="AB837" s="45"/>
      <c r="AC837" s="45"/>
      <c r="AD837" s="47"/>
    </row>
    <row r="838" s="2" customFormat="1" spans="1:30">
      <c r="A838" s="8">
        <f t="shared" si="117"/>
        <v>837</v>
      </c>
      <c r="B838" s="12"/>
      <c r="C838" s="10"/>
      <c r="D838" s="10"/>
      <c r="E838" s="14"/>
      <c r="F838" s="10" t="e">
        <f>VLOOKUP(E838,[1]零件成本9.1!$B$2:$D$11324,3,0)</f>
        <v>#N/A</v>
      </c>
      <c r="G838" s="60"/>
      <c r="H838" s="61"/>
      <c r="I838" s="11"/>
      <c r="J838" s="11" t="str">
        <f t="shared" si="118"/>
        <v/>
      </c>
      <c r="K838" s="59"/>
      <c r="L838" s="59"/>
      <c r="M838" s="25">
        <f t="shared" si="119"/>
        <v>0</v>
      </c>
      <c r="N838" s="26"/>
      <c r="O838" s="27"/>
      <c r="P838" s="28"/>
      <c r="Q838" s="35">
        <f t="shared" si="120"/>
        <v>0</v>
      </c>
      <c r="R838" s="36"/>
      <c r="S838" s="37" t="str">
        <f t="shared" si="121"/>
        <v/>
      </c>
      <c r="T838" s="38" t="str">
        <f t="shared" si="122"/>
        <v/>
      </c>
      <c r="U838" s="42"/>
      <c r="V838" s="40"/>
      <c r="W838" s="41">
        <f t="shared" si="123"/>
        <v>0</v>
      </c>
      <c r="X838" s="41">
        <f t="shared" si="124"/>
        <v>0</v>
      </c>
      <c r="Y838" s="41"/>
      <c r="Z838" s="41"/>
      <c r="AA838" s="25">
        <f t="shared" si="125"/>
        <v>0</v>
      </c>
      <c r="AB838" s="45"/>
      <c r="AC838" s="45"/>
      <c r="AD838" s="47"/>
    </row>
    <row r="839" s="2" customFormat="1" spans="1:30">
      <c r="A839" s="8">
        <f t="shared" si="117"/>
        <v>838</v>
      </c>
      <c r="B839" s="12"/>
      <c r="C839" s="10"/>
      <c r="D839" s="10"/>
      <c r="E839" s="14"/>
      <c r="F839" s="10" t="e">
        <f>VLOOKUP(E839,[1]零件成本9.1!$B$2:$D$11324,3,0)</f>
        <v>#N/A</v>
      </c>
      <c r="G839" s="60"/>
      <c r="H839" s="61"/>
      <c r="I839" s="11"/>
      <c r="J839" s="11" t="str">
        <f t="shared" si="118"/>
        <v/>
      </c>
      <c r="K839" s="59"/>
      <c r="L839" s="59"/>
      <c r="M839" s="25">
        <f t="shared" si="119"/>
        <v>0</v>
      </c>
      <c r="N839" s="26"/>
      <c r="O839" s="27"/>
      <c r="P839" s="28"/>
      <c r="Q839" s="35">
        <f t="shared" si="120"/>
        <v>0</v>
      </c>
      <c r="R839" s="36"/>
      <c r="S839" s="37" t="str">
        <f t="shared" si="121"/>
        <v/>
      </c>
      <c r="T839" s="38" t="str">
        <f t="shared" si="122"/>
        <v/>
      </c>
      <c r="U839" s="42"/>
      <c r="V839" s="40"/>
      <c r="W839" s="41">
        <f t="shared" si="123"/>
        <v>0</v>
      </c>
      <c r="X839" s="41">
        <f t="shared" si="124"/>
        <v>0</v>
      </c>
      <c r="Y839" s="41"/>
      <c r="Z839" s="41"/>
      <c r="AA839" s="25">
        <f t="shared" si="125"/>
        <v>0</v>
      </c>
      <c r="AB839" s="45"/>
      <c r="AC839" s="45"/>
      <c r="AD839" s="47"/>
    </row>
    <row r="840" s="2" customFormat="1" spans="1:30">
      <c r="A840" s="8">
        <f t="shared" si="117"/>
        <v>839</v>
      </c>
      <c r="B840" s="12"/>
      <c r="C840" s="10"/>
      <c r="D840" s="10"/>
      <c r="E840" s="14"/>
      <c r="F840" s="10" t="e">
        <f>VLOOKUP(E840,[1]零件成本9.1!$B$2:$D$11324,3,0)</f>
        <v>#N/A</v>
      </c>
      <c r="G840" s="60"/>
      <c r="H840" s="61"/>
      <c r="I840" s="11"/>
      <c r="J840" s="11" t="str">
        <f t="shared" si="118"/>
        <v/>
      </c>
      <c r="K840" s="59"/>
      <c r="L840" s="59"/>
      <c r="M840" s="25">
        <f t="shared" si="119"/>
        <v>0</v>
      </c>
      <c r="N840" s="26"/>
      <c r="O840" s="27"/>
      <c r="P840" s="28"/>
      <c r="Q840" s="35">
        <f t="shared" si="120"/>
        <v>0</v>
      </c>
      <c r="R840" s="36"/>
      <c r="S840" s="37" t="str">
        <f t="shared" si="121"/>
        <v/>
      </c>
      <c r="T840" s="38" t="str">
        <f t="shared" si="122"/>
        <v/>
      </c>
      <c r="U840" s="42"/>
      <c r="V840" s="40"/>
      <c r="W840" s="41">
        <f t="shared" si="123"/>
        <v>0</v>
      </c>
      <c r="X840" s="41">
        <f t="shared" si="124"/>
        <v>0</v>
      </c>
      <c r="Y840" s="41"/>
      <c r="Z840" s="41"/>
      <c r="AA840" s="25">
        <f t="shared" si="125"/>
        <v>0</v>
      </c>
      <c r="AB840" s="45"/>
      <c r="AC840" s="45"/>
      <c r="AD840" s="47"/>
    </row>
    <row r="841" s="2" customFormat="1" spans="1:30">
      <c r="A841" s="8">
        <f t="shared" si="117"/>
        <v>840</v>
      </c>
      <c r="B841" s="12"/>
      <c r="C841" s="10"/>
      <c r="D841" s="10"/>
      <c r="E841" s="14"/>
      <c r="F841" s="10" t="e">
        <f>VLOOKUP(E841,[1]零件成本9.1!$B$2:$D$11324,3,0)</f>
        <v>#N/A</v>
      </c>
      <c r="G841" s="60"/>
      <c r="H841" s="61"/>
      <c r="I841" s="11"/>
      <c r="J841" s="11" t="str">
        <f t="shared" si="118"/>
        <v/>
      </c>
      <c r="K841" s="59"/>
      <c r="L841" s="59"/>
      <c r="M841" s="25">
        <f t="shared" si="119"/>
        <v>0</v>
      </c>
      <c r="N841" s="26"/>
      <c r="O841" s="27"/>
      <c r="P841" s="28"/>
      <c r="Q841" s="35">
        <f t="shared" si="120"/>
        <v>0</v>
      </c>
      <c r="R841" s="36"/>
      <c r="S841" s="37" t="str">
        <f t="shared" si="121"/>
        <v/>
      </c>
      <c r="T841" s="38" t="str">
        <f t="shared" si="122"/>
        <v/>
      </c>
      <c r="U841" s="42"/>
      <c r="V841" s="40"/>
      <c r="W841" s="41">
        <f t="shared" si="123"/>
        <v>0</v>
      </c>
      <c r="X841" s="41">
        <f t="shared" si="124"/>
        <v>0</v>
      </c>
      <c r="Y841" s="41"/>
      <c r="Z841" s="41"/>
      <c r="AA841" s="25">
        <f t="shared" si="125"/>
        <v>0</v>
      </c>
      <c r="AB841" s="45"/>
      <c r="AC841" s="45"/>
      <c r="AD841" s="47"/>
    </row>
    <row r="842" s="2" customFormat="1" spans="1:30">
      <c r="A842" s="8">
        <f t="shared" si="117"/>
        <v>841</v>
      </c>
      <c r="B842" s="12"/>
      <c r="C842" s="10"/>
      <c r="D842" s="10"/>
      <c r="E842" s="14"/>
      <c r="F842" s="10" t="e">
        <f>VLOOKUP(E842,[1]零件成本9.1!$B$2:$D$11324,3,0)</f>
        <v>#N/A</v>
      </c>
      <c r="G842" s="60"/>
      <c r="H842" s="61"/>
      <c r="I842" s="11"/>
      <c r="J842" s="11" t="str">
        <f t="shared" si="118"/>
        <v/>
      </c>
      <c r="K842" s="59"/>
      <c r="L842" s="59"/>
      <c r="M842" s="25">
        <f t="shared" si="119"/>
        <v>0</v>
      </c>
      <c r="N842" s="26"/>
      <c r="O842" s="27"/>
      <c r="P842" s="28"/>
      <c r="Q842" s="35">
        <f t="shared" si="120"/>
        <v>0</v>
      </c>
      <c r="R842" s="36"/>
      <c r="S842" s="37" t="str">
        <f t="shared" si="121"/>
        <v/>
      </c>
      <c r="T842" s="38" t="str">
        <f t="shared" si="122"/>
        <v/>
      </c>
      <c r="U842" s="42"/>
      <c r="V842" s="40"/>
      <c r="W842" s="41">
        <f t="shared" si="123"/>
        <v>0</v>
      </c>
      <c r="X842" s="41">
        <f t="shared" si="124"/>
        <v>0</v>
      </c>
      <c r="Y842" s="41"/>
      <c r="Z842" s="41"/>
      <c r="AA842" s="25">
        <f t="shared" si="125"/>
        <v>0</v>
      </c>
      <c r="AB842" s="45"/>
      <c r="AC842" s="45"/>
      <c r="AD842" s="47"/>
    </row>
    <row r="843" s="2" customFormat="1" spans="1:30">
      <c r="A843" s="8">
        <f t="shared" si="117"/>
        <v>842</v>
      </c>
      <c r="B843" s="12"/>
      <c r="C843" s="10"/>
      <c r="D843" s="10"/>
      <c r="E843" s="14"/>
      <c r="F843" s="10" t="e">
        <f>VLOOKUP(E843,[1]零件成本9.1!$B$2:$D$11324,3,0)</f>
        <v>#N/A</v>
      </c>
      <c r="G843" s="60"/>
      <c r="H843" s="61"/>
      <c r="I843" s="11"/>
      <c r="J843" s="11" t="str">
        <f t="shared" si="118"/>
        <v/>
      </c>
      <c r="K843" s="59"/>
      <c r="L843" s="59"/>
      <c r="M843" s="25">
        <f t="shared" si="119"/>
        <v>0</v>
      </c>
      <c r="N843" s="26"/>
      <c r="O843" s="27"/>
      <c r="P843" s="28"/>
      <c r="Q843" s="35">
        <f t="shared" si="120"/>
        <v>0</v>
      </c>
      <c r="R843" s="36"/>
      <c r="S843" s="37" t="str">
        <f t="shared" si="121"/>
        <v/>
      </c>
      <c r="T843" s="38" t="str">
        <f t="shared" si="122"/>
        <v/>
      </c>
      <c r="U843" s="42"/>
      <c r="V843" s="40"/>
      <c r="W843" s="41">
        <f t="shared" si="123"/>
        <v>0</v>
      </c>
      <c r="X843" s="41">
        <f t="shared" si="124"/>
        <v>0</v>
      </c>
      <c r="Y843" s="41"/>
      <c r="Z843" s="41"/>
      <c r="AA843" s="25">
        <f t="shared" si="125"/>
        <v>0</v>
      </c>
      <c r="AB843" s="45"/>
      <c r="AC843" s="45"/>
      <c r="AD843" s="47"/>
    </row>
    <row r="844" s="2" customFormat="1" spans="1:30">
      <c r="A844" s="8">
        <f t="shared" si="117"/>
        <v>843</v>
      </c>
      <c r="B844" s="12"/>
      <c r="C844" s="10"/>
      <c r="D844" s="10"/>
      <c r="E844" s="14"/>
      <c r="F844" s="10" t="e">
        <f>VLOOKUP(E844,[1]零件成本9.1!$B$2:$D$11324,3,0)</f>
        <v>#N/A</v>
      </c>
      <c r="G844" s="60"/>
      <c r="H844" s="61"/>
      <c r="I844" s="11"/>
      <c r="J844" s="11" t="str">
        <f t="shared" si="118"/>
        <v/>
      </c>
      <c r="K844" s="59"/>
      <c r="L844" s="59"/>
      <c r="M844" s="25">
        <f t="shared" si="119"/>
        <v>0</v>
      </c>
      <c r="N844" s="26"/>
      <c r="O844" s="27"/>
      <c r="P844" s="28"/>
      <c r="Q844" s="35">
        <f t="shared" si="120"/>
        <v>0</v>
      </c>
      <c r="R844" s="36"/>
      <c r="S844" s="37" t="str">
        <f t="shared" si="121"/>
        <v/>
      </c>
      <c r="T844" s="38" t="str">
        <f t="shared" si="122"/>
        <v/>
      </c>
      <c r="U844" s="42"/>
      <c r="V844" s="40"/>
      <c r="W844" s="41">
        <f t="shared" si="123"/>
        <v>0</v>
      </c>
      <c r="X844" s="41">
        <f t="shared" si="124"/>
        <v>0</v>
      </c>
      <c r="Y844" s="41"/>
      <c r="Z844" s="41"/>
      <c r="AA844" s="25">
        <f t="shared" si="125"/>
        <v>0</v>
      </c>
      <c r="AB844" s="45"/>
      <c r="AC844" s="45"/>
      <c r="AD844" s="47"/>
    </row>
    <row r="845" s="2" customFormat="1" spans="1:30">
      <c r="A845" s="8">
        <f t="shared" si="117"/>
        <v>844</v>
      </c>
      <c r="B845" s="12"/>
      <c r="C845" s="10"/>
      <c r="D845" s="10"/>
      <c r="E845" s="14"/>
      <c r="F845" s="10" t="e">
        <f>VLOOKUP(E845,[1]零件成本9.1!$B$2:$D$11324,3,0)</f>
        <v>#N/A</v>
      </c>
      <c r="G845" s="60"/>
      <c r="H845" s="61"/>
      <c r="I845" s="11"/>
      <c r="J845" s="11" t="str">
        <f t="shared" si="118"/>
        <v/>
      </c>
      <c r="K845" s="59"/>
      <c r="L845" s="59"/>
      <c r="M845" s="25">
        <f t="shared" si="119"/>
        <v>0</v>
      </c>
      <c r="N845" s="26"/>
      <c r="O845" s="27"/>
      <c r="P845" s="28"/>
      <c r="Q845" s="35">
        <f t="shared" si="120"/>
        <v>0</v>
      </c>
      <c r="R845" s="36"/>
      <c r="S845" s="37" t="str">
        <f t="shared" si="121"/>
        <v/>
      </c>
      <c r="T845" s="38" t="str">
        <f t="shared" si="122"/>
        <v/>
      </c>
      <c r="U845" s="42"/>
      <c r="V845" s="40"/>
      <c r="W845" s="41">
        <f t="shared" si="123"/>
        <v>0</v>
      </c>
      <c r="X845" s="41">
        <f t="shared" si="124"/>
        <v>0</v>
      </c>
      <c r="Y845" s="41"/>
      <c r="Z845" s="41"/>
      <c r="AA845" s="25">
        <f t="shared" si="125"/>
        <v>0</v>
      </c>
      <c r="AB845" s="45"/>
      <c r="AC845" s="45"/>
      <c r="AD845" s="47"/>
    </row>
    <row r="846" s="2" customFormat="1" spans="1:30">
      <c r="A846" s="8">
        <f t="shared" si="117"/>
        <v>845</v>
      </c>
      <c r="B846" s="12"/>
      <c r="C846" s="10"/>
      <c r="D846" s="10"/>
      <c r="E846" s="14"/>
      <c r="F846" s="10" t="e">
        <f>VLOOKUP(E846,[1]零件成本9.1!$B$2:$D$11324,3,0)</f>
        <v>#N/A</v>
      </c>
      <c r="G846" s="15"/>
      <c r="H846" s="19"/>
      <c r="I846" s="11"/>
      <c r="J846" s="11" t="str">
        <f t="shared" si="118"/>
        <v/>
      </c>
      <c r="K846" s="29"/>
      <c r="L846" s="29"/>
      <c r="M846" s="25">
        <f t="shared" si="119"/>
        <v>0</v>
      </c>
      <c r="N846" s="26"/>
      <c r="O846" s="27"/>
      <c r="P846" s="28"/>
      <c r="Q846" s="35">
        <f t="shared" si="120"/>
        <v>0</v>
      </c>
      <c r="R846" s="36"/>
      <c r="S846" s="37" t="str">
        <f t="shared" si="121"/>
        <v/>
      </c>
      <c r="T846" s="38" t="str">
        <f t="shared" si="122"/>
        <v/>
      </c>
      <c r="U846" s="42"/>
      <c r="V846" s="40"/>
      <c r="W846" s="41">
        <f t="shared" si="123"/>
        <v>0</v>
      </c>
      <c r="X846" s="41">
        <f t="shared" si="124"/>
        <v>0</v>
      </c>
      <c r="Y846" s="41"/>
      <c r="Z846" s="41"/>
      <c r="AA846" s="25">
        <f t="shared" si="125"/>
        <v>0</v>
      </c>
      <c r="AB846" s="45"/>
      <c r="AC846" s="45"/>
      <c r="AD846" s="47"/>
    </row>
    <row r="847" s="2" customFormat="1" spans="1:30">
      <c r="A847" s="8">
        <f t="shared" si="117"/>
        <v>846</v>
      </c>
      <c r="B847" s="12"/>
      <c r="C847" s="10"/>
      <c r="D847" s="10"/>
      <c r="E847" s="14"/>
      <c r="F847" s="10" t="e">
        <f>VLOOKUP(E847,[1]零件成本9.1!$B$2:$D$11324,3,0)</f>
        <v>#N/A</v>
      </c>
      <c r="G847" s="15"/>
      <c r="H847" s="19"/>
      <c r="I847" s="11"/>
      <c r="J847" s="11" t="str">
        <f t="shared" si="118"/>
        <v/>
      </c>
      <c r="K847" s="29"/>
      <c r="L847" s="14"/>
      <c r="M847" s="25">
        <f t="shared" si="119"/>
        <v>0</v>
      </c>
      <c r="N847" s="26"/>
      <c r="O847" s="27"/>
      <c r="P847" s="28"/>
      <c r="Q847" s="35">
        <f t="shared" si="120"/>
        <v>0</v>
      </c>
      <c r="R847" s="36"/>
      <c r="S847" s="37" t="str">
        <f t="shared" si="121"/>
        <v/>
      </c>
      <c r="T847" s="38" t="str">
        <f t="shared" si="122"/>
        <v/>
      </c>
      <c r="U847" s="42"/>
      <c r="V847" s="40"/>
      <c r="W847" s="41">
        <f t="shared" si="123"/>
        <v>0</v>
      </c>
      <c r="X847" s="41">
        <f t="shared" si="124"/>
        <v>0</v>
      </c>
      <c r="Y847" s="41"/>
      <c r="Z847" s="41"/>
      <c r="AA847" s="25">
        <f t="shared" si="125"/>
        <v>0</v>
      </c>
      <c r="AB847" s="45"/>
      <c r="AC847" s="45"/>
      <c r="AD847" s="47"/>
    </row>
    <row r="848" s="2" customFormat="1" spans="1:30">
      <c r="A848" s="8">
        <f t="shared" si="117"/>
        <v>847</v>
      </c>
      <c r="B848" s="12"/>
      <c r="C848" s="10"/>
      <c r="D848" s="10"/>
      <c r="E848" s="14"/>
      <c r="F848" s="10" t="e">
        <f>VLOOKUP(E848,[1]零件成本9.1!$B$2:$D$11324,3,0)</f>
        <v>#N/A</v>
      </c>
      <c r="G848" s="15"/>
      <c r="H848" s="19"/>
      <c r="I848" s="11"/>
      <c r="J848" s="11" t="str">
        <f t="shared" si="118"/>
        <v/>
      </c>
      <c r="K848" s="14"/>
      <c r="L848" s="14"/>
      <c r="M848" s="25">
        <f t="shared" si="119"/>
        <v>0</v>
      </c>
      <c r="N848" s="26"/>
      <c r="O848" s="27"/>
      <c r="P848" s="28"/>
      <c r="Q848" s="35">
        <f t="shared" si="120"/>
        <v>0</v>
      </c>
      <c r="R848" s="36"/>
      <c r="S848" s="37" t="str">
        <f t="shared" si="121"/>
        <v/>
      </c>
      <c r="T848" s="38" t="str">
        <f t="shared" si="122"/>
        <v/>
      </c>
      <c r="U848" s="42"/>
      <c r="V848" s="40"/>
      <c r="W848" s="41">
        <f t="shared" si="123"/>
        <v>0</v>
      </c>
      <c r="X848" s="41">
        <f t="shared" si="124"/>
        <v>0</v>
      </c>
      <c r="Y848" s="41"/>
      <c r="Z848" s="41"/>
      <c r="AA848" s="25">
        <f t="shared" si="125"/>
        <v>0</v>
      </c>
      <c r="AB848" s="45"/>
      <c r="AC848" s="45"/>
      <c r="AD848" s="47"/>
    </row>
    <row r="849" s="2" customFormat="1" spans="1:30">
      <c r="A849" s="8">
        <f t="shared" si="117"/>
        <v>848</v>
      </c>
      <c r="B849" s="12"/>
      <c r="C849" s="10"/>
      <c r="D849" s="10"/>
      <c r="E849" s="14"/>
      <c r="F849" s="10" t="e">
        <f>VLOOKUP(E849,[1]零件成本9.1!$B$2:$D$11324,3,0)</f>
        <v>#N/A</v>
      </c>
      <c r="G849" s="15"/>
      <c r="H849" s="66"/>
      <c r="I849" s="11"/>
      <c r="J849" s="11" t="str">
        <f t="shared" si="118"/>
        <v/>
      </c>
      <c r="K849" s="29"/>
      <c r="L849" s="14"/>
      <c r="M849" s="25">
        <f t="shared" si="119"/>
        <v>0</v>
      </c>
      <c r="N849" s="26"/>
      <c r="O849" s="27"/>
      <c r="P849" s="28"/>
      <c r="Q849" s="35">
        <f t="shared" si="120"/>
        <v>0</v>
      </c>
      <c r="R849" s="36"/>
      <c r="S849" s="37" t="str">
        <f t="shared" si="121"/>
        <v/>
      </c>
      <c r="T849" s="38" t="str">
        <f t="shared" si="122"/>
        <v/>
      </c>
      <c r="U849" s="42"/>
      <c r="V849" s="40"/>
      <c r="W849" s="41">
        <f t="shared" si="123"/>
        <v>0</v>
      </c>
      <c r="X849" s="41">
        <f t="shared" si="124"/>
        <v>0</v>
      </c>
      <c r="Y849" s="41"/>
      <c r="Z849" s="41"/>
      <c r="AA849" s="25">
        <f t="shared" si="125"/>
        <v>0</v>
      </c>
      <c r="AB849" s="45"/>
      <c r="AC849" s="45"/>
      <c r="AD849" s="47"/>
    </row>
    <row r="850" s="2" customFormat="1" spans="1:30">
      <c r="A850" s="8">
        <f t="shared" si="117"/>
        <v>849</v>
      </c>
      <c r="B850" s="12"/>
      <c r="C850" s="10"/>
      <c r="D850" s="10"/>
      <c r="E850" s="14"/>
      <c r="F850" s="10" t="e">
        <f>VLOOKUP(E850,[1]零件成本9.1!$B$2:$D$11324,3,0)</f>
        <v>#N/A</v>
      </c>
      <c r="G850" s="15"/>
      <c r="H850" s="19"/>
      <c r="I850" s="11"/>
      <c r="J850" s="11" t="str">
        <f t="shared" si="118"/>
        <v/>
      </c>
      <c r="K850" s="29"/>
      <c r="L850" s="29"/>
      <c r="M850" s="25">
        <f t="shared" si="119"/>
        <v>0</v>
      </c>
      <c r="N850" s="26"/>
      <c r="O850" s="27"/>
      <c r="P850" s="28"/>
      <c r="Q850" s="35">
        <f t="shared" si="120"/>
        <v>0</v>
      </c>
      <c r="R850" s="36"/>
      <c r="S850" s="37" t="str">
        <f t="shared" si="121"/>
        <v/>
      </c>
      <c r="T850" s="38" t="str">
        <f t="shared" si="122"/>
        <v/>
      </c>
      <c r="U850" s="42"/>
      <c r="V850" s="40"/>
      <c r="W850" s="41">
        <f t="shared" si="123"/>
        <v>0</v>
      </c>
      <c r="X850" s="41">
        <f t="shared" si="124"/>
        <v>0</v>
      </c>
      <c r="Y850" s="41"/>
      <c r="Z850" s="41"/>
      <c r="AA850" s="25">
        <f t="shared" si="125"/>
        <v>0</v>
      </c>
      <c r="AB850" s="45"/>
      <c r="AC850" s="45"/>
      <c r="AD850" s="47"/>
    </row>
    <row r="851" s="2" customFormat="1" spans="1:30">
      <c r="A851" s="8">
        <f t="shared" si="117"/>
        <v>850</v>
      </c>
      <c r="B851" s="12"/>
      <c r="C851" s="10"/>
      <c r="D851" s="10"/>
      <c r="E851" s="14"/>
      <c r="F851" s="10" t="e">
        <f>VLOOKUP(E851,[1]零件成本9.1!$B$2:$D$11324,3,0)</f>
        <v>#N/A</v>
      </c>
      <c r="G851" s="15"/>
      <c r="H851" s="19"/>
      <c r="I851" s="11"/>
      <c r="J851" s="11" t="str">
        <f t="shared" si="118"/>
        <v/>
      </c>
      <c r="K851" s="29"/>
      <c r="L851" s="29"/>
      <c r="M851" s="25">
        <f t="shared" si="119"/>
        <v>0</v>
      </c>
      <c r="N851" s="26"/>
      <c r="O851" s="27"/>
      <c r="P851" s="28"/>
      <c r="Q851" s="35">
        <f t="shared" si="120"/>
        <v>0</v>
      </c>
      <c r="R851" s="36"/>
      <c r="S851" s="37" t="str">
        <f t="shared" si="121"/>
        <v/>
      </c>
      <c r="T851" s="38" t="str">
        <f t="shared" si="122"/>
        <v/>
      </c>
      <c r="U851" s="42"/>
      <c r="V851" s="40"/>
      <c r="W851" s="41">
        <f t="shared" si="123"/>
        <v>0</v>
      </c>
      <c r="X851" s="41">
        <f t="shared" si="124"/>
        <v>0</v>
      </c>
      <c r="Y851" s="41"/>
      <c r="Z851" s="41"/>
      <c r="AA851" s="25">
        <f t="shared" si="125"/>
        <v>0</v>
      </c>
      <c r="AB851" s="45"/>
      <c r="AC851" s="45"/>
      <c r="AD851" s="47"/>
    </row>
    <row r="852" s="2" customFormat="1" spans="1:30">
      <c r="A852" s="8">
        <f t="shared" si="117"/>
        <v>851</v>
      </c>
      <c r="B852" s="12"/>
      <c r="C852" s="10"/>
      <c r="D852" s="10"/>
      <c r="E852" s="14"/>
      <c r="F852" s="10" t="e">
        <f>VLOOKUP(E852,[1]零件成本9.1!$B$2:$D$11324,3,0)</f>
        <v>#N/A</v>
      </c>
      <c r="G852" s="15"/>
      <c r="H852" s="19"/>
      <c r="I852" s="11"/>
      <c r="J852" s="11" t="str">
        <f t="shared" si="118"/>
        <v/>
      </c>
      <c r="K852" s="14"/>
      <c r="L852" s="29"/>
      <c r="M852" s="25">
        <f t="shared" si="119"/>
        <v>0</v>
      </c>
      <c r="N852" s="26"/>
      <c r="O852" s="27"/>
      <c r="P852" s="28"/>
      <c r="Q852" s="35">
        <f t="shared" si="120"/>
        <v>0</v>
      </c>
      <c r="R852" s="36"/>
      <c r="S852" s="37" t="str">
        <f t="shared" si="121"/>
        <v/>
      </c>
      <c r="T852" s="38" t="str">
        <f t="shared" si="122"/>
        <v/>
      </c>
      <c r="U852" s="42"/>
      <c r="V852" s="40"/>
      <c r="W852" s="41">
        <f t="shared" si="123"/>
        <v>0</v>
      </c>
      <c r="X852" s="41">
        <f t="shared" si="124"/>
        <v>0</v>
      </c>
      <c r="Y852" s="41"/>
      <c r="Z852" s="41"/>
      <c r="AA852" s="25">
        <f t="shared" si="125"/>
        <v>0</v>
      </c>
      <c r="AB852" s="45"/>
      <c r="AC852" s="45"/>
      <c r="AD852" s="47"/>
    </row>
    <row r="853" s="2" customFormat="1" ht="18" customHeight="1" spans="1:30">
      <c r="A853" s="8">
        <f t="shared" si="117"/>
        <v>852</v>
      </c>
      <c r="B853" s="12"/>
      <c r="C853" s="10"/>
      <c r="D853" s="10"/>
      <c r="E853" s="14"/>
      <c r="F853" s="10" t="e">
        <f>VLOOKUP(E853,[1]零件成本9.1!$B$2:$D$11324,3,0)</f>
        <v>#N/A</v>
      </c>
      <c r="G853" s="67"/>
      <c r="H853" s="68"/>
      <c r="I853" s="11"/>
      <c r="J853" s="11" t="str">
        <f t="shared" si="118"/>
        <v/>
      </c>
      <c r="K853" s="14"/>
      <c r="L853" s="29"/>
      <c r="M853" s="25">
        <f t="shared" si="119"/>
        <v>0</v>
      </c>
      <c r="N853" s="26"/>
      <c r="O853" s="27"/>
      <c r="P853" s="28"/>
      <c r="Q853" s="35">
        <f t="shared" si="120"/>
        <v>0</v>
      </c>
      <c r="R853" s="36"/>
      <c r="S853" s="37" t="str">
        <f t="shared" si="121"/>
        <v/>
      </c>
      <c r="T853" s="38" t="str">
        <f t="shared" si="122"/>
        <v/>
      </c>
      <c r="U853" s="42"/>
      <c r="V853" s="40"/>
      <c r="W853" s="41">
        <f t="shared" si="123"/>
        <v>0</v>
      </c>
      <c r="X853" s="41">
        <f t="shared" si="124"/>
        <v>0</v>
      </c>
      <c r="Y853" s="41"/>
      <c r="Z853" s="41"/>
      <c r="AA853" s="25">
        <f t="shared" si="125"/>
        <v>0</v>
      </c>
      <c r="AB853" s="45"/>
      <c r="AC853" s="45"/>
      <c r="AD853" s="47"/>
    </row>
    <row r="854" s="2" customFormat="1" ht="18" customHeight="1" spans="1:30">
      <c r="A854" s="8">
        <f t="shared" si="117"/>
        <v>853</v>
      </c>
      <c r="B854" s="12"/>
      <c r="C854" s="10"/>
      <c r="D854" s="10"/>
      <c r="E854" s="14"/>
      <c r="F854" s="10" t="e">
        <f>VLOOKUP(E854,[1]零件成本9.1!$B$2:$D$11324,3,0)</f>
        <v>#N/A</v>
      </c>
      <c r="G854" s="15"/>
      <c r="H854" s="68"/>
      <c r="I854" s="11"/>
      <c r="J854" s="11" t="str">
        <f t="shared" si="118"/>
        <v/>
      </c>
      <c r="K854" s="14"/>
      <c r="L854" s="29"/>
      <c r="M854" s="25">
        <f t="shared" si="119"/>
        <v>0</v>
      </c>
      <c r="N854" s="26"/>
      <c r="O854" s="27"/>
      <c r="P854" s="28"/>
      <c r="Q854" s="35">
        <f t="shared" si="120"/>
        <v>0</v>
      </c>
      <c r="R854" s="36"/>
      <c r="S854" s="37" t="str">
        <f t="shared" si="121"/>
        <v/>
      </c>
      <c r="T854" s="38" t="str">
        <f t="shared" si="122"/>
        <v/>
      </c>
      <c r="U854" s="42"/>
      <c r="V854" s="40"/>
      <c r="W854" s="41">
        <f t="shared" si="123"/>
        <v>0</v>
      </c>
      <c r="X854" s="41">
        <f t="shared" si="124"/>
        <v>0</v>
      </c>
      <c r="Y854" s="41"/>
      <c r="Z854" s="41"/>
      <c r="AA854" s="25">
        <f t="shared" si="125"/>
        <v>0</v>
      </c>
      <c r="AB854" s="45"/>
      <c r="AC854" s="45"/>
      <c r="AD854" s="47"/>
    </row>
    <row r="855" s="2" customFormat="1" spans="1:30">
      <c r="A855" s="8">
        <f t="shared" si="117"/>
        <v>854</v>
      </c>
      <c r="B855" s="12"/>
      <c r="C855" s="10"/>
      <c r="D855" s="10"/>
      <c r="E855" s="14"/>
      <c r="F855" s="10" t="e">
        <f>VLOOKUP(E855,[1]零件成本9.1!$B$2:$D$11324,3,0)</f>
        <v>#N/A</v>
      </c>
      <c r="G855" s="15"/>
      <c r="H855" s="19"/>
      <c r="I855" s="11"/>
      <c r="J855" s="11" t="str">
        <f t="shared" si="118"/>
        <v/>
      </c>
      <c r="K855" s="14"/>
      <c r="L855" s="29"/>
      <c r="M855" s="25">
        <f t="shared" si="119"/>
        <v>0</v>
      </c>
      <c r="N855" s="26"/>
      <c r="O855" s="27"/>
      <c r="P855" s="28"/>
      <c r="Q855" s="35">
        <f t="shared" si="120"/>
        <v>0</v>
      </c>
      <c r="R855" s="36"/>
      <c r="S855" s="37" t="str">
        <f t="shared" si="121"/>
        <v/>
      </c>
      <c r="T855" s="38" t="str">
        <f t="shared" si="122"/>
        <v/>
      </c>
      <c r="U855" s="42"/>
      <c r="V855" s="40"/>
      <c r="W855" s="41">
        <f t="shared" si="123"/>
        <v>0</v>
      </c>
      <c r="X855" s="41">
        <f t="shared" si="124"/>
        <v>0</v>
      </c>
      <c r="Y855" s="41"/>
      <c r="Z855" s="41"/>
      <c r="AA855" s="25">
        <f t="shared" si="125"/>
        <v>0</v>
      </c>
      <c r="AB855" s="45"/>
      <c r="AC855" s="45"/>
      <c r="AD855" s="47"/>
    </row>
    <row r="856" s="2" customFormat="1" spans="1:30">
      <c r="A856" s="8">
        <f t="shared" si="117"/>
        <v>855</v>
      </c>
      <c r="B856" s="12"/>
      <c r="C856" s="10"/>
      <c r="D856" s="10"/>
      <c r="E856" s="14"/>
      <c r="F856" s="10" t="e">
        <f>VLOOKUP(E856,[1]零件成本9.1!$B$2:$D$11324,3,0)</f>
        <v>#N/A</v>
      </c>
      <c r="G856" s="15"/>
      <c r="H856" s="19"/>
      <c r="I856" s="11"/>
      <c r="J856" s="11" t="str">
        <f t="shared" si="118"/>
        <v/>
      </c>
      <c r="K856" s="14"/>
      <c r="L856" s="29"/>
      <c r="M856" s="25">
        <f t="shared" si="119"/>
        <v>0</v>
      </c>
      <c r="N856" s="26"/>
      <c r="O856" s="27"/>
      <c r="P856" s="28"/>
      <c r="Q856" s="35">
        <f t="shared" si="120"/>
        <v>0</v>
      </c>
      <c r="R856" s="36"/>
      <c r="S856" s="37" t="str">
        <f t="shared" si="121"/>
        <v/>
      </c>
      <c r="T856" s="38" t="str">
        <f t="shared" si="122"/>
        <v/>
      </c>
      <c r="U856" s="42"/>
      <c r="V856" s="40"/>
      <c r="W856" s="41">
        <f t="shared" si="123"/>
        <v>0</v>
      </c>
      <c r="X856" s="41">
        <f t="shared" si="124"/>
        <v>0</v>
      </c>
      <c r="Y856" s="41"/>
      <c r="Z856" s="41"/>
      <c r="AA856" s="25">
        <f t="shared" si="125"/>
        <v>0</v>
      </c>
      <c r="AB856" s="45"/>
      <c r="AC856" s="45"/>
      <c r="AD856" s="47"/>
    </row>
    <row r="857" s="2" customFormat="1" spans="1:30">
      <c r="A857" s="8">
        <f t="shared" si="117"/>
        <v>856</v>
      </c>
      <c r="B857" s="12"/>
      <c r="C857" s="10"/>
      <c r="D857" s="10"/>
      <c r="E857" s="14"/>
      <c r="F857" s="10" t="e">
        <f>VLOOKUP(E857,[1]零件成本9.1!$B$2:$D$11324,3,0)</f>
        <v>#N/A</v>
      </c>
      <c r="G857" s="15"/>
      <c r="H857" s="19"/>
      <c r="I857" s="11"/>
      <c r="J857" s="11" t="str">
        <f t="shared" si="118"/>
        <v/>
      </c>
      <c r="K857" s="14"/>
      <c r="L857" s="29"/>
      <c r="M857" s="25">
        <f t="shared" si="119"/>
        <v>0</v>
      </c>
      <c r="N857" s="26"/>
      <c r="O857" s="27"/>
      <c r="P857" s="28"/>
      <c r="Q857" s="35">
        <f t="shared" si="120"/>
        <v>0</v>
      </c>
      <c r="R857" s="36"/>
      <c r="S857" s="37" t="str">
        <f t="shared" si="121"/>
        <v/>
      </c>
      <c r="T857" s="38" t="str">
        <f t="shared" si="122"/>
        <v/>
      </c>
      <c r="U857" s="42"/>
      <c r="V857" s="40"/>
      <c r="W857" s="41">
        <f t="shared" si="123"/>
        <v>0</v>
      </c>
      <c r="X857" s="41">
        <f t="shared" si="124"/>
        <v>0</v>
      </c>
      <c r="Y857" s="41"/>
      <c r="Z857" s="41"/>
      <c r="AA857" s="25">
        <f t="shared" si="125"/>
        <v>0</v>
      </c>
      <c r="AB857" s="45"/>
      <c r="AC857" s="45"/>
      <c r="AD857" s="47"/>
    </row>
    <row r="858" s="2" customFormat="1" spans="1:30">
      <c r="A858" s="8">
        <f t="shared" si="117"/>
        <v>857</v>
      </c>
      <c r="B858" s="12"/>
      <c r="C858" s="10"/>
      <c r="D858" s="10"/>
      <c r="E858" s="14"/>
      <c r="F858" s="10" t="e">
        <f>VLOOKUP(E858,[1]零件成本9.1!$B$2:$D$11324,3,0)</f>
        <v>#N/A</v>
      </c>
      <c r="G858" s="15"/>
      <c r="H858" s="19"/>
      <c r="I858" s="11"/>
      <c r="J858" s="11" t="str">
        <f t="shared" si="118"/>
        <v/>
      </c>
      <c r="K858" s="14"/>
      <c r="L858" s="29"/>
      <c r="M858" s="25">
        <f t="shared" si="119"/>
        <v>0</v>
      </c>
      <c r="N858" s="26"/>
      <c r="O858" s="27"/>
      <c r="P858" s="28"/>
      <c r="Q858" s="35">
        <f t="shared" si="120"/>
        <v>0</v>
      </c>
      <c r="R858" s="36"/>
      <c r="S858" s="37" t="str">
        <f t="shared" si="121"/>
        <v/>
      </c>
      <c r="T858" s="38" t="str">
        <f t="shared" si="122"/>
        <v/>
      </c>
      <c r="U858" s="42"/>
      <c r="V858" s="40"/>
      <c r="W858" s="41">
        <f t="shared" si="123"/>
        <v>0</v>
      </c>
      <c r="X858" s="41">
        <f t="shared" si="124"/>
        <v>0</v>
      </c>
      <c r="Y858" s="41"/>
      <c r="Z858" s="41"/>
      <c r="AA858" s="25">
        <f t="shared" si="125"/>
        <v>0</v>
      </c>
      <c r="AB858" s="45"/>
      <c r="AC858" s="45"/>
      <c r="AD858" s="47"/>
    </row>
    <row r="859" s="2" customFormat="1" spans="1:30">
      <c r="A859" s="8">
        <f t="shared" si="117"/>
        <v>858</v>
      </c>
      <c r="B859" s="12"/>
      <c r="C859" s="10"/>
      <c r="D859" s="10"/>
      <c r="E859" s="14"/>
      <c r="F859" s="10" t="e">
        <f>VLOOKUP(E859,[1]零件成本9.1!$B$2:$D$11324,3,0)</f>
        <v>#N/A</v>
      </c>
      <c r="G859" s="15"/>
      <c r="H859" s="19"/>
      <c r="I859" s="11"/>
      <c r="J859" s="11" t="str">
        <f t="shared" si="118"/>
        <v/>
      </c>
      <c r="K859" s="14"/>
      <c r="L859" s="29"/>
      <c r="M859" s="25">
        <f t="shared" si="119"/>
        <v>0</v>
      </c>
      <c r="N859" s="26"/>
      <c r="O859" s="27"/>
      <c r="P859" s="28"/>
      <c r="Q859" s="35">
        <f t="shared" si="120"/>
        <v>0</v>
      </c>
      <c r="R859" s="36"/>
      <c r="S859" s="37" t="str">
        <f t="shared" si="121"/>
        <v/>
      </c>
      <c r="T859" s="38" t="str">
        <f t="shared" si="122"/>
        <v/>
      </c>
      <c r="U859" s="42"/>
      <c r="V859" s="40"/>
      <c r="W859" s="41">
        <f t="shared" si="123"/>
        <v>0</v>
      </c>
      <c r="X859" s="41">
        <f t="shared" si="124"/>
        <v>0</v>
      </c>
      <c r="Y859" s="41"/>
      <c r="Z859" s="41"/>
      <c r="AA859" s="25">
        <f t="shared" si="125"/>
        <v>0</v>
      </c>
      <c r="AB859" s="45"/>
      <c r="AC859" s="45"/>
      <c r="AD859" s="47"/>
    </row>
    <row r="860" s="2" customFormat="1" spans="1:30">
      <c r="A860" s="8">
        <f t="shared" si="117"/>
        <v>859</v>
      </c>
      <c r="B860" s="12"/>
      <c r="C860" s="10"/>
      <c r="D860" s="10"/>
      <c r="E860" s="14"/>
      <c r="F860" s="10" t="e">
        <f>VLOOKUP(E860,[1]零件成本9.1!$B$2:$D$11324,3,0)</f>
        <v>#N/A</v>
      </c>
      <c r="G860" s="15"/>
      <c r="H860" s="19"/>
      <c r="I860" s="11"/>
      <c r="J860" s="11" t="str">
        <f t="shared" si="118"/>
        <v/>
      </c>
      <c r="K860" s="14"/>
      <c r="L860" s="29"/>
      <c r="M860" s="25">
        <f t="shared" si="119"/>
        <v>0</v>
      </c>
      <c r="N860" s="26"/>
      <c r="O860" s="27"/>
      <c r="P860" s="28"/>
      <c r="Q860" s="35">
        <f t="shared" si="120"/>
        <v>0</v>
      </c>
      <c r="R860" s="36"/>
      <c r="S860" s="37" t="str">
        <f t="shared" si="121"/>
        <v/>
      </c>
      <c r="T860" s="38" t="str">
        <f t="shared" si="122"/>
        <v/>
      </c>
      <c r="U860" s="42"/>
      <c r="V860" s="40"/>
      <c r="W860" s="41">
        <f t="shared" si="123"/>
        <v>0</v>
      </c>
      <c r="X860" s="41">
        <f t="shared" si="124"/>
        <v>0</v>
      </c>
      <c r="Y860" s="41"/>
      <c r="Z860" s="41"/>
      <c r="AA860" s="25">
        <f t="shared" si="125"/>
        <v>0</v>
      </c>
      <c r="AB860" s="45"/>
      <c r="AC860" s="45"/>
      <c r="AD860" s="47"/>
    </row>
    <row r="861" s="2" customFormat="1" spans="1:30">
      <c r="A861" s="8">
        <f t="shared" si="117"/>
        <v>860</v>
      </c>
      <c r="B861" s="12"/>
      <c r="C861" s="10"/>
      <c r="D861" s="10"/>
      <c r="E861" s="14"/>
      <c r="F861" s="10" t="e">
        <f>VLOOKUP(E861,[1]零件成本9.1!$B$2:$D$11324,3,0)</f>
        <v>#N/A</v>
      </c>
      <c r="G861" s="15"/>
      <c r="H861" s="19"/>
      <c r="I861" s="11"/>
      <c r="J861" s="11" t="str">
        <f t="shared" si="118"/>
        <v/>
      </c>
      <c r="K861" s="14"/>
      <c r="L861" s="29"/>
      <c r="M861" s="25">
        <f t="shared" si="119"/>
        <v>0</v>
      </c>
      <c r="N861" s="26"/>
      <c r="O861" s="27"/>
      <c r="P861" s="28"/>
      <c r="Q861" s="35">
        <f t="shared" si="120"/>
        <v>0</v>
      </c>
      <c r="R861" s="36"/>
      <c r="S861" s="37" t="str">
        <f t="shared" si="121"/>
        <v/>
      </c>
      <c r="T861" s="38" t="str">
        <f t="shared" si="122"/>
        <v/>
      </c>
      <c r="U861" s="42"/>
      <c r="V861" s="40"/>
      <c r="W861" s="41">
        <f t="shared" si="123"/>
        <v>0</v>
      </c>
      <c r="X861" s="41">
        <f t="shared" si="124"/>
        <v>0</v>
      </c>
      <c r="Y861" s="41"/>
      <c r="Z861" s="41"/>
      <c r="AA861" s="25">
        <f t="shared" si="125"/>
        <v>0</v>
      </c>
      <c r="AB861" s="45"/>
      <c r="AC861" s="45"/>
      <c r="AD861" s="47"/>
    </row>
    <row r="862" s="2" customFormat="1" spans="1:30">
      <c r="A862" s="8">
        <f t="shared" si="117"/>
        <v>861</v>
      </c>
      <c r="B862" s="12"/>
      <c r="C862" s="10"/>
      <c r="D862" s="10"/>
      <c r="E862" s="14"/>
      <c r="F862" s="10" t="e">
        <f>VLOOKUP(E862,[1]零件成本9.1!$B$2:$D$11324,3,0)</f>
        <v>#N/A</v>
      </c>
      <c r="G862" s="15"/>
      <c r="H862" s="19"/>
      <c r="I862" s="11"/>
      <c r="J862" s="11" t="str">
        <f t="shared" si="118"/>
        <v/>
      </c>
      <c r="K862" s="14"/>
      <c r="L862" s="29"/>
      <c r="M862" s="25">
        <f t="shared" si="119"/>
        <v>0</v>
      </c>
      <c r="N862" s="26"/>
      <c r="O862" s="27"/>
      <c r="P862" s="28"/>
      <c r="Q862" s="35">
        <f t="shared" si="120"/>
        <v>0</v>
      </c>
      <c r="R862" s="36"/>
      <c r="S862" s="37" t="str">
        <f t="shared" si="121"/>
        <v/>
      </c>
      <c r="T862" s="38" t="str">
        <f t="shared" si="122"/>
        <v/>
      </c>
      <c r="U862" s="42"/>
      <c r="V862" s="40"/>
      <c r="W862" s="41">
        <f t="shared" si="123"/>
        <v>0</v>
      </c>
      <c r="X862" s="41">
        <f t="shared" si="124"/>
        <v>0</v>
      </c>
      <c r="Y862" s="41"/>
      <c r="Z862" s="41"/>
      <c r="AA862" s="25">
        <f t="shared" si="125"/>
        <v>0</v>
      </c>
      <c r="AB862" s="45"/>
      <c r="AC862" s="45"/>
      <c r="AD862" s="47"/>
    </row>
    <row r="863" s="2" customFormat="1" spans="1:30">
      <c r="A863" s="8">
        <f t="shared" si="117"/>
        <v>862</v>
      </c>
      <c r="B863" s="12"/>
      <c r="C863" s="10"/>
      <c r="D863" s="10"/>
      <c r="E863" s="14"/>
      <c r="F863" s="10" t="e">
        <f>VLOOKUP(E863,[1]零件成本9.1!$B$2:$D$11324,3,0)</f>
        <v>#N/A</v>
      </c>
      <c r="G863" s="15"/>
      <c r="H863" s="16"/>
      <c r="I863" s="11"/>
      <c r="J863" s="11" t="str">
        <f t="shared" si="118"/>
        <v/>
      </c>
      <c r="K863" s="29"/>
      <c r="L863" s="14"/>
      <c r="M863" s="25">
        <f t="shared" si="119"/>
        <v>0</v>
      </c>
      <c r="N863" s="26"/>
      <c r="O863" s="27"/>
      <c r="P863" s="28"/>
      <c r="Q863" s="35">
        <f t="shared" si="120"/>
        <v>0</v>
      </c>
      <c r="R863" s="36"/>
      <c r="S863" s="37" t="str">
        <f t="shared" si="121"/>
        <v/>
      </c>
      <c r="T863" s="38" t="str">
        <f t="shared" si="122"/>
        <v/>
      </c>
      <c r="U863" s="42"/>
      <c r="V863" s="40"/>
      <c r="W863" s="41">
        <f t="shared" si="123"/>
        <v>0</v>
      </c>
      <c r="X863" s="41">
        <f t="shared" si="124"/>
        <v>0</v>
      </c>
      <c r="Y863" s="41"/>
      <c r="Z863" s="41"/>
      <c r="AA863" s="25">
        <f t="shared" si="125"/>
        <v>0</v>
      </c>
      <c r="AB863" s="45"/>
      <c r="AC863" s="45"/>
      <c r="AD863" s="47"/>
    </row>
    <row r="864" s="2" customFormat="1" spans="1:30">
      <c r="A864" s="8">
        <f t="shared" si="117"/>
        <v>863</v>
      </c>
      <c r="B864" s="12"/>
      <c r="C864" s="10"/>
      <c r="D864" s="10"/>
      <c r="E864" s="14"/>
      <c r="F864" s="10" t="e">
        <f>VLOOKUP(E864,[1]零件成本9.1!$B$2:$D$11324,3,0)</f>
        <v>#N/A</v>
      </c>
      <c r="G864" s="15"/>
      <c r="H864" s="16"/>
      <c r="I864" s="11"/>
      <c r="J864" s="11" t="str">
        <f t="shared" si="118"/>
        <v/>
      </c>
      <c r="K864" s="29"/>
      <c r="L864" s="14"/>
      <c r="M864" s="25">
        <f t="shared" si="119"/>
        <v>0</v>
      </c>
      <c r="N864" s="26"/>
      <c r="O864" s="27"/>
      <c r="P864" s="28"/>
      <c r="Q864" s="35">
        <f t="shared" si="120"/>
        <v>0</v>
      </c>
      <c r="R864" s="36"/>
      <c r="S864" s="37" t="str">
        <f t="shared" si="121"/>
        <v/>
      </c>
      <c r="T864" s="38" t="str">
        <f t="shared" si="122"/>
        <v/>
      </c>
      <c r="U864" s="42"/>
      <c r="V864" s="40"/>
      <c r="W864" s="41">
        <f t="shared" si="123"/>
        <v>0</v>
      </c>
      <c r="X864" s="41">
        <f t="shared" si="124"/>
        <v>0</v>
      </c>
      <c r="Y864" s="41"/>
      <c r="Z864" s="41"/>
      <c r="AA864" s="25">
        <f t="shared" si="125"/>
        <v>0</v>
      </c>
      <c r="AB864" s="45"/>
      <c r="AC864" s="45"/>
      <c r="AD864" s="47"/>
    </row>
    <row r="865" s="2" customFormat="1" spans="1:30">
      <c r="A865" s="8">
        <f t="shared" si="117"/>
        <v>864</v>
      </c>
      <c r="B865" s="12"/>
      <c r="C865" s="10"/>
      <c r="D865" s="10"/>
      <c r="E865" s="14"/>
      <c r="F865" s="10" t="e">
        <f>VLOOKUP(E865,[1]零件成本9.1!$B$2:$D$11324,3,0)</f>
        <v>#N/A</v>
      </c>
      <c r="G865" s="15"/>
      <c r="H865" s="16"/>
      <c r="I865" s="11"/>
      <c r="J865" s="11" t="str">
        <f t="shared" si="118"/>
        <v/>
      </c>
      <c r="K865" s="29"/>
      <c r="L865" s="14"/>
      <c r="M865" s="25">
        <f t="shared" si="119"/>
        <v>0</v>
      </c>
      <c r="N865" s="26"/>
      <c r="O865" s="27"/>
      <c r="P865" s="28"/>
      <c r="Q865" s="35">
        <f t="shared" si="120"/>
        <v>0</v>
      </c>
      <c r="R865" s="36"/>
      <c r="S865" s="37" t="str">
        <f t="shared" si="121"/>
        <v/>
      </c>
      <c r="T865" s="38" t="str">
        <f t="shared" si="122"/>
        <v/>
      </c>
      <c r="U865" s="42"/>
      <c r="V865" s="40"/>
      <c r="W865" s="41">
        <f t="shared" si="123"/>
        <v>0</v>
      </c>
      <c r="X865" s="41">
        <f t="shared" si="124"/>
        <v>0</v>
      </c>
      <c r="Y865" s="41"/>
      <c r="Z865" s="41"/>
      <c r="AA865" s="25">
        <f t="shared" si="125"/>
        <v>0</v>
      </c>
      <c r="AB865" s="45"/>
      <c r="AC865" s="45"/>
      <c r="AD865" s="47"/>
    </row>
    <row r="866" s="2" customFormat="1" spans="1:30">
      <c r="A866" s="8">
        <f t="shared" si="117"/>
        <v>865</v>
      </c>
      <c r="B866" s="12"/>
      <c r="C866" s="10"/>
      <c r="D866" s="10"/>
      <c r="E866" s="69"/>
      <c r="F866" s="10" t="e">
        <f>VLOOKUP(E866,[1]零件成本9.1!$B$2:$D$11324,3,0)</f>
        <v>#N/A</v>
      </c>
      <c r="G866" s="48"/>
      <c r="H866" s="16"/>
      <c r="I866" s="11"/>
      <c r="J866" s="11" t="str">
        <f t="shared" si="118"/>
        <v/>
      </c>
      <c r="K866" s="29"/>
      <c r="L866" s="14"/>
      <c r="M866" s="25">
        <f t="shared" si="119"/>
        <v>0</v>
      </c>
      <c r="N866" s="26"/>
      <c r="O866" s="27"/>
      <c r="P866" s="28"/>
      <c r="Q866" s="35">
        <f t="shared" si="120"/>
        <v>0</v>
      </c>
      <c r="R866" s="36"/>
      <c r="S866" s="37" t="str">
        <f t="shared" si="121"/>
        <v/>
      </c>
      <c r="T866" s="38" t="str">
        <f t="shared" si="122"/>
        <v/>
      </c>
      <c r="U866" s="42"/>
      <c r="V866" s="40"/>
      <c r="W866" s="41">
        <f t="shared" si="123"/>
        <v>0</v>
      </c>
      <c r="X866" s="41">
        <f t="shared" si="124"/>
        <v>0</v>
      </c>
      <c r="Y866" s="41"/>
      <c r="Z866" s="41"/>
      <c r="AA866" s="25">
        <f t="shared" si="125"/>
        <v>0</v>
      </c>
      <c r="AB866" s="45"/>
      <c r="AC866" s="45"/>
      <c r="AD866" s="47"/>
    </row>
    <row r="867" s="2" customFormat="1" spans="1:30">
      <c r="A867" s="8">
        <f t="shared" si="117"/>
        <v>866</v>
      </c>
      <c r="B867" s="12"/>
      <c r="C867" s="10"/>
      <c r="D867" s="10"/>
      <c r="E867" s="12"/>
      <c r="F867" s="10" t="e">
        <f>VLOOKUP(E867,[1]零件成本9.1!$B$2:$D$11324,3,0)</f>
        <v>#N/A</v>
      </c>
      <c r="G867" s="10"/>
      <c r="H867" s="10"/>
      <c r="I867" s="11"/>
      <c r="J867" s="11" t="str">
        <f t="shared" si="118"/>
        <v/>
      </c>
      <c r="K867" s="12"/>
      <c r="L867" s="24"/>
      <c r="M867" s="25">
        <f t="shared" si="119"/>
        <v>0</v>
      </c>
      <c r="N867" s="26"/>
      <c r="O867" s="27"/>
      <c r="P867" s="28"/>
      <c r="Q867" s="35">
        <f t="shared" si="120"/>
        <v>0</v>
      </c>
      <c r="R867" s="36"/>
      <c r="S867" s="37" t="str">
        <f t="shared" si="121"/>
        <v/>
      </c>
      <c r="T867" s="38" t="str">
        <f t="shared" si="122"/>
        <v/>
      </c>
      <c r="U867" s="39"/>
      <c r="V867" s="40"/>
      <c r="W867" s="41">
        <f t="shared" si="123"/>
        <v>0</v>
      </c>
      <c r="X867" s="41">
        <f t="shared" si="124"/>
        <v>0</v>
      </c>
      <c r="Y867" s="41"/>
      <c r="Z867" s="41"/>
      <c r="AA867" s="25">
        <f t="shared" si="125"/>
        <v>0</v>
      </c>
      <c r="AB867" s="45"/>
      <c r="AC867" s="45"/>
      <c r="AD867" s="46"/>
    </row>
    <row r="868" s="2" customFormat="1" spans="1:30">
      <c r="A868" s="8">
        <f t="shared" si="117"/>
        <v>867</v>
      </c>
      <c r="B868" s="12"/>
      <c r="C868" s="10"/>
      <c r="D868" s="10"/>
      <c r="E868" s="14"/>
      <c r="F868" s="10" t="e">
        <f>VLOOKUP(E868,[1]零件成本9.1!$B$2:$D$11324,3,0)</f>
        <v>#N/A</v>
      </c>
      <c r="G868" s="15"/>
      <c r="H868" s="15"/>
      <c r="I868" s="11"/>
      <c r="J868" s="11" t="str">
        <f t="shared" si="118"/>
        <v/>
      </c>
      <c r="K868" s="14"/>
      <c r="L868" s="29"/>
      <c r="M868" s="25">
        <f t="shared" si="119"/>
        <v>0</v>
      </c>
      <c r="N868" s="26"/>
      <c r="O868" s="27"/>
      <c r="P868" s="28"/>
      <c r="Q868" s="35">
        <f t="shared" si="120"/>
        <v>0</v>
      </c>
      <c r="R868" s="36"/>
      <c r="S868" s="37" t="str">
        <f t="shared" si="121"/>
        <v/>
      </c>
      <c r="T868" s="38" t="str">
        <f t="shared" si="122"/>
        <v/>
      </c>
      <c r="U868" s="42"/>
      <c r="V868" s="40"/>
      <c r="W868" s="41">
        <f t="shared" si="123"/>
        <v>0</v>
      </c>
      <c r="X868" s="41">
        <f t="shared" si="124"/>
        <v>0</v>
      </c>
      <c r="Y868" s="41"/>
      <c r="Z868" s="41"/>
      <c r="AA868" s="25">
        <f t="shared" si="125"/>
        <v>0</v>
      </c>
      <c r="AB868" s="45"/>
      <c r="AC868" s="45"/>
      <c r="AD868" s="47"/>
    </row>
    <row r="869" s="2" customFormat="1" spans="1:30">
      <c r="A869" s="8">
        <f t="shared" si="117"/>
        <v>868</v>
      </c>
      <c r="B869" s="12"/>
      <c r="C869" s="10"/>
      <c r="D869" s="10"/>
      <c r="E869" s="14"/>
      <c r="F869" s="10" t="e">
        <f>VLOOKUP(E869,[1]零件成本9.1!$B$2:$D$11324,3,0)</f>
        <v>#N/A</v>
      </c>
      <c r="G869" s="15"/>
      <c r="H869" s="15"/>
      <c r="I869" s="11"/>
      <c r="J869" s="11" t="str">
        <f t="shared" si="118"/>
        <v/>
      </c>
      <c r="K869" s="14"/>
      <c r="L869" s="29"/>
      <c r="M869" s="25">
        <f t="shared" si="119"/>
        <v>0</v>
      </c>
      <c r="N869" s="26"/>
      <c r="O869" s="27"/>
      <c r="P869" s="28"/>
      <c r="Q869" s="35">
        <f t="shared" si="120"/>
        <v>0</v>
      </c>
      <c r="R869" s="36"/>
      <c r="S869" s="37" t="str">
        <f t="shared" si="121"/>
        <v/>
      </c>
      <c r="T869" s="38" t="str">
        <f t="shared" si="122"/>
        <v/>
      </c>
      <c r="U869" s="42"/>
      <c r="V869" s="40"/>
      <c r="W869" s="41">
        <f t="shared" si="123"/>
        <v>0</v>
      </c>
      <c r="X869" s="41">
        <f t="shared" si="124"/>
        <v>0</v>
      </c>
      <c r="Y869" s="41"/>
      <c r="Z869" s="41"/>
      <c r="AA869" s="25">
        <f t="shared" si="125"/>
        <v>0</v>
      </c>
      <c r="AB869" s="45"/>
      <c r="AC869" s="45"/>
      <c r="AD869" s="47"/>
    </row>
    <row r="870" s="2" customFormat="1" spans="1:30">
      <c r="A870" s="8">
        <f t="shared" si="117"/>
        <v>869</v>
      </c>
      <c r="B870" s="12"/>
      <c r="C870" s="10"/>
      <c r="D870" s="10"/>
      <c r="E870" s="14"/>
      <c r="F870" s="10" t="e">
        <f>VLOOKUP(E870,[1]零件成本9.1!$B$2:$D$11324,3,0)</f>
        <v>#N/A</v>
      </c>
      <c r="G870" s="15"/>
      <c r="H870" s="15"/>
      <c r="I870" s="11"/>
      <c r="J870" s="11" t="str">
        <f t="shared" si="118"/>
        <v/>
      </c>
      <c r="K870" s="14"/>
      <c r="L870" s="29"/>
      <c r="M870" s="25">
        <f t="shared" si="119"/>
        <v>0</v>
      </c>
      <c r="N870" s="26"/>
      <c r="O870" s="27"/>
      <c r="P870" s="28"/>
      <c r="Q870" s="35">
        <f t="shared" si="120"/>
        <v>0</v>
      </c>
      <c r="R870" s="36"/>
      <c r="S870" s="37" t="str">
        <f t="shared" si="121"/>
        <v/>
      </c>
      <c r="T870" s="38" t="str">
        <f t="shared" si="122"/>
        <v/>
      </c>
      <c r="U870" s="42"/>
      <c r="V870" s="40"/>
      <c r="W870" s="41">
        <f t="shared" si="123"/>
        <v>0</v>
      </c>
      <c r="X870" s="41">
        <f t="shared" si="124"/>
        <v>0</v>
      </c>
      <c r="Y870" s="41"/>
      <c r="Z870" s="41"/>
      <c r="AA870" s="25">
        <f t="shared" si="125"/>
        <v>0</v>
      </c>
      <c r="AB870" s="45"/>
      <c r="AC870" s="45"/>
      <c r="AD870" s="47"/>
    </row>
    <row r="871" s="2" customFormat="1" spans="1:30">
      <c r="A871" s="8">
        <f t="shared" si="117"/>
        <v>870</v>
      </c>
      <c r="B871" s="12"/>
      <c r="C871" s="10"/>
      <c r="D871" s="10"/>
      <c r="E871" s="14"/>
      <c r="F871" s="10" t="e">
        <f>VLOOKUP(E871,[1]零件成本9.1!$B$2:$D$11324,3,0)</f>
        <v>#N/A</v>
      </c>
      <c r="G871" s="15"/>
      <c r="H871" s="15"/>
      <c r="I871" s="11"/>
      <c r="J871" s="11" t="str">
        <f t="shared" si="118"/>
        <v/>
      </c>
      <c r="K871" s="14"/>
      <c r="L871" s="29"/>
      <c r="M871" s="25">
        <f t="shared" si="119"/>
        <v>0</v>
      </c>
      <c r="N871" s="26"/>
      <c r="O871" s="27"/>
      <c r="P871" s="28"/>
      <c r="Q871" s="35">
        <f t="shared" si="120"/>
        <v>0</v>
      </c>
      <c r="R871" s="36"/>
      <c r="S871" s="37" t="str">
        <f t="shared" si="121"/>
        <v/>
      </c>
      <c r="T871" s="38" t="str">
        <f t="shared" si="122"/>
        <v/>
      </c>
      <c r="U871" s="42"/>
      <c r="V871" s="40"/>
      <c r="W871" s="41">
        <f t="shared" si="123"/>
        <v>0</v>
      </c>
      <c r="X871" s="41">
        <f t="shared" si="124"/>
        <v>0</v>
      </c>
      <c r="Y871" s="41"/>
      <c r="Z871" s="41"/>
      <c r="AA871" s="25">
        <f t="shared" si="125"/>
        <v>0</v>
      </c>
      <c r="AB871" s="45"/>
      <c r="AC871" s="45"/>
      <c r="AD871" s="47"/>
    </row>
    <row r="872" s="2" customFormat="1" spans="1:30">
      <c r="A872" s="8">
        <f t="shared" si="117"/>
        <v>871</v>
      </c>
      <c r="B872" s="12"/>
      <c r="C872" s="10"/>
      <c r="D872" s="10"/>
      <c r="E872" s="14"/>
      <c r="F872" s="10" t="e">
        <f>VLOOKUP(E872,[1]零件成本9.1!$B$2:$D$11324,3,0)</f>
        <v>#N/A</v>
      </c>
      <c r="G872" s="15"/>
      <c r="H872" s="15"/>
      <c r="I872" s="11"/>
      <c r="J872" s="11" t="str">
        <f t="shared" si="118"/>
        <v/>
      </c>
      <c r="K872" s="14"/>
      <c r="L872" s="29"/>
      <c r="M872" s="25">
        <f t="shared" si="119"/>
        <v>0</v>
      </c>
      <c r="N872" s="26"/>
      <c r="O872" s="27"/>
      <c r="P872" s="28"/>
      <c r="Q872" s="35">
        <f t="shared" si="120"/>
        <v>0</v>
      </c>
      <c r="R872" s="36"/>
      <c r="S872" s="37" t="str">
        <f t="shared" si="121"/>
        <v/>
      </c>
      <c r="T872" s="38" t="str">
        <f t="shared" si="122"/>
        <v/>
      </c>
      <c r="U872" s="42"/>
      <c r="V872" s="40"/>
      <c r="W872" s="41">
        <f t="shared" si="123"/>
        <v>0</v>
      </c>
      <c r="X872" s="41">
        <f t="shared" si="124"/>
        <v>0</v>
      </c>
      <c r="Y872" s="41"/>
      <c r="Z872" s="41"/>
      <c r="AA872" s="25">
        <f t="shared" si="125"/>
        <v>0</v>
      </c>
      <c r="AB872" s="45"/>
      <c r="AC872" s="45"/>
      <c r="AD872" s="47"/>
    </row>
    <row r="873" s="2" customFormat="1" spans="1:30">
      <c r="A873" s="8">
        <f t="shared" si="117"/>
        <v>872</v>
      </c>
      <c r="B873" s="12"/>
      <c r="C873" s="10"/>
      <c r="D873" s="10"/>
      <c r="E873" s="14"/>
      <c r="F873" s="10" t="e">
        <f>VLOOKUP(E873,[1]零件成本9.1!$B$2:$D$11324,3,0)</f>
        <v>#N/A</v>
      </c>
      <c r="G873" s="15"/>
      <c r="H873" s="15"/>
      <c r="I873" s="11"/>
      <c r="J873" s="11" t="str">
        <f t="shared" si="118"/>
        <v/>
      </c>
      <c r="K873" s="14"/>
      <c r="L873" s="29"/>
      <c r="M873" s="25">
        <f t="shared" si="119"/>
        <v>0</v>
      </c>
      <c r="N873" s="26"/>
      <c r="O873" s="27"/>
      <c r="P873" s="28"/>
      <c r="Q873" s="35">
        <f t="shared" si="120"/>
        <v>0</v>
      </c>
      <c r="R873" s="36"/>
      <c r="S873" s="37" t="str">
        <f t="shared" si="121"/>
        <v/>
      </c>
      <c r="T873" s="38" t="str">
        <f t="shared" si="122"/>
        <v/>
      </c>
      <c r="U873" s="42"/>
      <c r="V873" s="40"/>
      <c r="W873" s="41">
        <f t="shared" si="123"/>
        <v>0</v>
      </c>
      <c r="X873" s="41">
        <f t="shared" si="124"/>
        <v>0</v>
      </c>
      <c r="Y873" s="41"/>
      <c r="Z873" s="41"/>
      <c r="AA873" s="25">
        <f t="shared" si="125"/>
        <v>0</v>
      </c>
      <c r="AB873" s="45"/>
      <c r="AC873" s="45"/>
      <c r="AD873" s="47"/>
    </row>
    <row r="874" s="2" customFormat="1" spans="1:30">
      <c r="A874" s="8">
        <f t="shared" si="117"/>
        <v>873</v>
      </c>
      <c r="B874" s="12"/>
      <c r="C874" s="10"/>
      <c r="D874" s="10"/>
      <c r="E874" s="14"/>
      <c r="F874" s="10" t="e">
        <f>VLOOKUP(E874,[1]零件成本9.1!$B$2:$D$11324,3,0)</f>
        <v>#N/A</v>
      </c>
      <c r="G874" s="15"/>
      <c r="H874" s="15"/>
      <c r="I874" s="11"/>
      <c r="J874" s="11" t="str">
        <f t="shared" si="118"/>
        <v/>
      </c>
      <c r="K874" s="14"/>
      <c r="L874" s="29"/>
      <c r="M874" s="25">
        <f t="shared" si="119"/>
        <v>0</v>
      </c>
      <c r="N874" s="26"/>
      <c r="O874" s="27"/>
      <c r="P874" s="28"/>
      <c r="Q874" s="35">
        <f t="shared" si="120"/>
        <v>0</v>
      </c>
      <c r="R874" s="36"/>
      <c r="S874" s="37" t="str">
        <f t="shared" si="121"/>
        <v/>
      </c>
      <c r="T874" s="38" t="str">
        <f t="shared" si="122"/>
        <v/>
      </c>
      <c r="U874" s="42"/>
      <c r="V874" s="40"/>
      <c r="W874" s="41">
        <f t="shared" si="123"/>
        <v>0</v>
      </c>
      <c r="X874" s="41">
        <f t="shared" si="124"/>
        <v>0</v>
      </c>
      <c r="Y874" s="41"/>
      <c r="Z874" s="41"/>
      <c r="AA874" s="25">
        <f t="shared" si="125"/>
        <v>0</v>
      </c>
      <c r="AB874" s="45"/>
      <c r="AC874" s="45"/>
      <c r="AD874" s="47"/>
    </row>
    <row r="875" s="2" customFormat="1" spans="1:30">
      <c r="A875" s="8">
        <f t="shared" si="117"/>
        <v>874</v>
      </c>
      <c r="B875" s="12"/>
      <c r="C875" s="10"/>
      <c r="D875" s="10"/>
      <c r="E875" s="14"/>
      <c r="F875" s="10" t="e">
        <f>VLOOKUP(E875,[1]零件成本9.1!$B$2:$D$11324,3,0)</f>
        <v>#N/A</v>
      </c>
      <c r="G875" s="15"/>
      <c r="H875" s="15"/>
      <c r="I875" s="11"/>
      <c r="J875" s="11" t="str">
        <f t="shared" si="118"/>
        <v/>
      </c>
      <c r="K875" s="14"/>
      <c r="L875" s="29"/>
      <c r="M875" s="25">
        <f t="shared" si="119"/>
        <v>0</v>
      </c>
      <c r="N875" s="26"/>
      <c r="O875" s="27"/>
      <c r="P875" s="28"/>
      <c r="Q875" s="35">
        <f t="shared" si="120"/>
        <v>0</v>
      </c>
      <c r="R875" s="36"/>
      <c r="S875" s="37" t="str">
        <f t="shared" si="121"/>
        <v/>
      </c>
      <c r="T875" s="38" t="str">
        <f t="shared" si="122"/>
        <v/>
      </c>
      <c r="U875" s="42"/>
      <c r="V875" s="40"/>
      <c r="W875" s="41">
        <f t="shared" si="123"/>
        <v>0</v>
      </c>
      <c r="X875" s="41">
        <f t="shared" si="124"/>
        <v>0</v>
      </c>
      <c r="Y875" s="41"/>
      <c r="Z875" s="41"/>
      <c r="AA875" s="25">
        <f t="shared" si="125"/>
        <v>0</v>
      </c>
      <c r="AB875" s="45"/>
      <c r="AC875" s="45"/>
      <c r="AD875" s="47"/>
    </row>
    <row r="876" s="2" customFormat="1" spans="1:30">
      <c r="A876" s="8">
        <f t="shared" si="117"/>
        <v>875</v>
      </c>
      <c r="B876" s="12"/>
      <c r="C876" s="10"/>
      <c r="D876" s="10"/>
      <c r="E876" s="14"/>
      <c r="F876" s="10" t="e">
        <f>VLOOKUP(E876,[1]零件成本9.1!$B$2:$D$11324,3,0)</f>
        <v>#N/A</v>
      </c>
      <c r="G876" s="15"/>
      <c r="H876" s="15"/>
      <c r="I876" s="11"/>
      <c r="J876" s="11" t="str">
        <f t="shared" si="118"/>
        <v/>
      </c>
      <c r="K876" s="14"/>
      <c r="L876" s="29"/>
      <c r="M876" s="25">
        <f t="shared" si="119"/>
        <v>0</v>
      </c>
      <c r="N876" s="26"/>
      <c r="O876" s="27"/>
      <c r="P876" s="28"/>
      <c r="Q876" s="35">
        <f t="shared" si="120"/>
        <v>0</v>
      </c>
      <c r="R876" s="36"/>
      <c r="S876" s="37" t="str">
        <f t="shared" si="121"/>
        <v/>
      </c>
      <c r="T876" s="38" t="str">
        <f t="shared" si="122"/>
        <v/>
      </c>
      <c r="U876" s="42"/>
      <c r="V876" s="40"/>
      <c r="W876" s="41">
        <f t="shared" si="123"/>
        <v>0</v>
      </c>
      <c r="X876" s="41">
        <f t="shared" si="124"/>
        <v>0</v>
      </c>
      <c r="Y876" s="41"/>
      <c r="Z876" s="41"/>
      <c r="AA876" s="25">
        <f t="shared" si="125"/>
        <v>0</v>
      </c>
      <c r="AB876" s="45"/>
      <c r="AC876" s="45"/>
      <c r="AD876" s="47"/>
    </row>
    <row r="877" s="2" customFormat="1" spans="1:30">
      <c r="A877" s="8">
        <f t="shared" si="117"/>
        <v>876</v>
      </c>
      <c r="B877" s="12"/>
      <c r="C877" s="10"/>
      <c r="D877" s="10"/>
      <c r="E877" s="14"/>
      <c r="F877" s="10" t="e">
        <f>VLOOKUP(E877,[1]零件成本9.1!$B$2:$D$11324,3,0)</f>
        <v>#N/A</v>
      </c>
      <c r="G877" s="15"/>
      <c r="H877" s="15"/>
      <c r="I877" s="11"/>
      <c r="J877" s="11" t="str">
        <f t="shared" si="118"/>
        <v/>
      </c>
      <c r="K877" s="14"/>
      <c r="L877" s="29"/>
      <c r="M877" s="25">
        <f t="shared" si="119"/>
        <v>0</v>
      </c>
      <c r="N877" s="26"/>
      <c r="O877" s="27"/>
      <c r="P877" s="28"/>
      <c r="Q877" s="35">
        <f t="shared" si="120"/>
        <v>0</v>
      </c>
      <c r="R877" s="36"/>
      <c r="S877" s="37" t="str">
        <f t="shared" si="121"/>
        <v/>
      </c>
      <c r="T877" s="38" t="str">
        <f t="shared" si="122"/>
        <v/>
      </c>
      <c r="U877" s="42"/>
      <c r="V877" s="40"/>
      <c r="W877" s="41">
        <f t="shared" si="123"/>
        <v>0</v>
      </c>
      <c r="X877" s="41">
        <f t="shared" si="124"/>
        <v>0</v>
      </c>
      <c r="Y877" s="41"/>
      <c r="Z877" s="41"/>
      <c r="AA877" s="25">
        <f t="shared" si="125"/>
        <v>0</v>
      </c>
      <c r="AB877" s="45"/>
      <c r="AC877" s="45"/>
      <c r="AD877" s="47"/>
    </row>
    <row r="878" s="2" customFormat="1" spans="1:30">
      <c r="A878" s="8">
        <f t="shared" si="117"/>
        <v>877</v>
      </c>
      <c r="B878" s="12"/>
      <c r="C878" s="10"/>
      <c r="D878" s="10"/>
      <c r="E878" s="14"/>
      <c r="F878" s="10" t="e">
        <f>VLOOKUP(E878,[1]零件成本9.1!$B$2:$D$11324,3,0)</f>
        <v>#N/A</v>
      </c>
      <c r="G878" s="15"/>
      <c r="H878" s="15"/>
      <c r="I878" s="11"/>
      <c r="J878" s="11" t="str">
        <f t="shared" si="118"/>
        <v/>
      </c>
      <c r="K878" s="14"/>
      <c r="L878" s="29"/>
      <c r="M878" s="25">
        <f t="shared" si="119"/>
        <v>0</v>
      </c>
      <c r="N878" s="26"/>
      <c r="O878" s="27"/>
      <c r="P878" s="28"/>
      <c r="Q878" s="35">
        <f t="shared" si="120"/>
        <v>0</v>
      </c>
      <c r="R878" s="36"/>
      <c r="S878" s="37" t="str">
        <f t="shared" si="121"/>
        <v/>
      </c>
      <c r="T878" s="38" t="str">
        <f t="shared" si="122"/>
        <v/>
      </c>
      <c r="U878" s="42"/>
      <c r="V878" s="40"/>
      <c r="W878" s="41">
        <f t="shared" si="123"/>
        <v>0</v>
      </c>
      <c r="X878" s="41">
        <f t="shared" si="124"/>
        <v>0</v>
      </c>
      <c r="Y878" s="41"/>
      <c r="Z878" s="41"/>
      <c r="AA878" s="25">
        <f t="shared" si="125"/>
        <v>0</v>
      </c>
      <c r="AB878" s="45"/>
      <c r="AC878" s="45"/>
      <c r="AD878" s="47"/>
    </row>
    <row r="879" s="2" customFormat="1" spans="1:30">
      <c r="A879" s="8">
        <f t="shared" si="117"/>
        <v>878</v>
      </c>
      <c r="B879" s="12"/>
      <c r="C879" s="10"/>
      <c r="D879" s="10"/>
      <c r="E879" s="14"/>
      <c r="F879" s="10" t="e">
        <f>VLOOKUP(E879,[1]零件成本9.1!$B$2:$D$11324,3,0)</f>
        <v>#N/A</v>
      </c>
      <c r="G879" s="15"/>
      <c r="H879" s="15"/>
      <c r="I879" s="11"/>
      <c r="J879" s="11" t="str">
        <f t="shared" si="118"/>
        <v/>
      </c>
      <c r="K879" s="14"/>
      <c r="L879" s="29"/>
      <c r="M879" s="25">
        <f t="shared" si="119"/>
        <v>0</v>
      </c>
      <c r="N879" s="26"/>
      <c r="O879" s="27"/>
      <c r="P879" s="28"/>
      <c r="Q879" s="35">
        <f t="shared" si="120"/>
        <v>0</v>
      </c>
      <c r="R879" s="36"/>
      <c r="S879" s="37" t="str">
        <f t="shared" si="121"/>
        <v/>
      </c>
      <c r="T879" s="38" t="str">
        <f t="shared" si="122"/>
        <v/>
      </c>
      <c r="U879" s="42"/>
      <c r="V879" s="40"/>
      <c r="W879" s="41">
        <f t="shared" si="123"/>
        <v>0</v>
      </c>
      <c r="X879" s="41">
        <f t="shared" si="124"/>
        <v>0</v>
      </c>
      <c r="Y879" s="41"/>
      <c r="Z879" s="41"/>
      <c r="AA879" s="25">
        <f t="shared" si="125"/>
        <v>0</v>
      </c>
      <c r="AB879" s="45"/>
      <c r="AC879" s="45"/>
      <c r="AD879" s="47"/>
    </row>
    <row r="880" s="2" customFormat="1" spans="1:30">
      <c r="A880" s="8">
        <f t="shared" si="117"/>
        <v>879</v>
      </c>
      <c r="B880" s="12"/>
      <c r="C880" s="10"/>
      <c r="D880" s="10"/>
      <c r="E880" s="14"/>
      <c r="F880" s="10" t="e">
        <f>VLOOKUP(E880,[1]零件成本9.1!$B$2:$D$11324,3,0)</f>
        <v>#N/A</v>
      </c>
      <c r="G880" s="15"/>
      <c r="H880" s="15"/>
      <c r="I880" s="11"/>
      <c r="J880" s="11" t="str">
        <f t="shared" si="118"/>
        <v/>
      </c>
      <c r="K880" s="14"/>
      <c r="L880" s="29"/>
      <c r="M880" s="25">
        <f t="shared" si="119"/>
        <v>0</v>
      </c>
      <c r="N880" s="26"/>
      <c r="O880" s="27"/>
      <c r="P880" s="28"/>
      <c r="Q880" s="35">
        <f t="shared" si="120"/>
        <v>0</v>
      </c>
      <c r="R880" s="36"/>
      <c r="S880" s="37" t="str">
        <f t="shared" si="121"/>
        <v/>
      </c>
      <c r="T880" s="38" t="str">
        <f t="shared" si="122"/>
        <v/>
      </c>
      <c r="U880" s="42"/>
      <c r="V880" s="40"/>
      <c r="W880" s="41">
        <f t="shared" si="123"/>
        <v>0</v>
      </c>
      <c r="X880" s="41">
        <f t="shared" si="124"/>
        <v>0</v>
      </c>
      <c r="Y880" s="41"/>
      <c r="Z880" s="41"/>
      <c r="AA880" s="25">
        <f t="shared" si="125"/>
        <v>0</v>
      </c>
      <c r="AB880" s="45"/>
      <c r="AC880" s="45"/>
      <c r="AD880" s="47"/>
    </row>
    <row r="881" s="2" customFormat="1" spans="1:30">
      <c r="A881" s="8">
        <f t="shared" si="117"/>
        <v>880</v>
      </c>
      <c r="B881" s="12"/>
      <c r="C881" s="10"/>
      <c r="D881" s="10"/>
      <c r="E881" s="14"/>
      <c r="F881" s="10" t="e">
        <f>VLOOKUP(E881,[1]零件成本9.1!$B$2:$D$11324,3,0)</f>
        <v>#N/A</v>
      </c>
      <c r="G881" s="15"/>
      <c r="H881" s="15"/>
      <c r="I881" s="11"/>
      <c r="J881" s="11" t="str">
        <f t="shared" si="118"/>
        <v/>
      </c>
      <c r="K881" s="14"/>
      <c r="L881" s="29"/>
      <c r="M881" s="25">
        <f t="shared" si="119"/>
        <v>0</v>
      </c>
      <c r="N881" s="26"/>
      <c r="O881" s="27"/>
      <c r="P881" s="28"/>
      <c r="Q881" s="35">
        <f t="shared" si="120"/>
        <v>0</v>
      </c>
      <c r="R881" s="36"/>
      <c r="S881" s="37" t="str">
        <f t="shared" si="121"/>
        <v/>
      </c>
      <c r="T881" s="38" t="str">
        <f t="shared" si="122"/>
        <v/>
      </c>
      <c r="U881" s="42"/>
      <c r="V881" s="40"/>
      <c r="W881" s="41">
        <f t="shared" si="123"/>
        <v>0</v>
      </c>
      <c r="X881" s="41">
        <f t="shared" si="124"/>
        <v>0</v>
      </c>
      <c r="Y881" s="41"/>
      <c r="Z881" s="41"/>
      <c r="AA881" s="25">
        <f t="shared" si="125"/>
        <v>0</v>
      </c>
      <c r="AB881" s="45"/>
      <c r="AC881" s="45"/>
      <c r="AD881" s="47"/>
    </row>
    <row r="882" s="2" customFormat="1" spans="1:30">
      <c r="A882" s="8">
        <f t="shared" si="117"/>
        <v>881</v>
      </c>
      <c r="B882" s="12"/>
      <c r="C882" s="10"/>
      <c r="D882" s="10"/>
      <c r="E882" s="14"/>
      <c r="F882" s="10" t="e">
        <f>VLOOKUP(E882,[1]零件成本9.1!$B$2:$D$11324,3,0)</f>
        <v>#N/A</v>
      </c>
      <c r="G882" s="15"/>
      <c r="H882" s="15"/>
      <c r="I882" s="11"/>
      <c r="J882" s="11" t="str">
        <f t="shared" si="118"/>
        <v/>
      </c>
      <c r="K882" s="29"/>
      <c r="L882" s="29"/>
      <c r="M882" s="25">
        <f t="shared" si="119"/>
        <v>0</v>
      </c>
      <c r="N882" s="26"/>
      <c r="O882" s="27"/>
      <c r="P882" s="28"/>
      <c r="Q882" s="35">
        <f t="shared" si="120"/>
        <v>0</v>
      </c>
      <c r="R882" s="36"/>
      <c r="S882" s="37" t="str">
        <f t="shared" si="121"/>
        <v/>
      </c>
      <c r="T882" s="38" t="str">
        <f t="shared" si="122"/>
        <v/>
      </c>
      <c r="U882" s="42"/>
      <c r="V882" s="40"/>
      <c r="W882" s="41">
        <f t="shared" si="123"/>
        <v>0</v>
      </c>
      <c r="X882" s="41">
        <f t="shared" si="124"/>
        <v>0</v>
      </c>
      <c r="Y882" s="41"/>
      <c r="Z882" s="41"/>
      <c r="AA882" s="25">
        <f t="shared" si="125"/>
        <v>0</v>
      </c>
      <c r="AB882" s="45"/>
      <c r="AC882" s="45"/>
      <c r="AD882" s="47"/>
    </row>
    <row r="883" s="2" customFormat="1" spans="1:30">
      <c r="A883" s="8">
        <f t="shared" si="117"/>
        <v>882</v>
      </c>
      <c r="B883" s="12"/>
      <c r="C883" s="10"/>
      <c r="D883" s="10"/>
      <c r="E883" s="14"/>
      <c r="F883" s="10" t="e">
        <f>VLOOKUP(E883,[1]零件成本9.1!$B$2:$D$11324,3,0)</f>
        <v>#N/A</v>
      </c>
      <c r="G883" s="15"/>
      <c r="H883" s="15"/>
      <c r="I883" s="11"/>
      <c r="J883" s="11" t="str">
        <f t="shared" si="118"/>
        <v/>
      </c>
      <c r="K883" s="29"/>
      <c r="L883" s="29"/>
      <c r="M883" s="25">
        <f t="shared" si="119"/>
        <v>0</v>
      </c>
      <c r="N883" s="26"/>
      <c r="O883" s="27"/>
      <c r="P883" s="28"/>
      <c r="Q883" s="35">
        <f t="shared" si="120"/>
        <v>0</v>
      </c>
      <c r="R883" s="36"/>
      <c r="S883" s="37" t="str">
        <f t="shared" si="121"/>
        <v/>
      </c>
      <c r="T883" s="38" t="str">
        <f t="shared" si="122"/>
        <v/>
      </c>
      <c r="U883" s="42"/>
      <c r="V883" s="40"/>
      <c r="W883" s="41">
        <f t="shared" si="123"/>
        <v>0</v>
      </c>
      <c r="X883" s="41">
        <f t="shared" si="124"/>
        <v>0</v>
      </c>
      <c r="Y883" s="41"/>
      <c r="Z883" s="41"/>
      <c r="AA883" s="25">
        <f t="shared" si="125"/>
        <v>0</v>
      </c>
      <c r="AB883" s="45"/>
      <c r="AC883" s="45"/>
      <c r="AD883" s="47"/>
    </row>
    <row r="884" s="2" customFormat="1" spans="1:30">
      <c r="A884" s="8">
        <f t="shared" si="117"/>
        <v>883</v>
      </c>
      <c r="B884" s="12"/>
      <c r="C884" s="10"/>
      <c r="D884" s="10"/>
      <c r="E884" s="14"/>
      <c r="F884" s="10" t="e">
        <f>VLOOKUP(E884,[1]零件成本9.1!$B$2:$D$11324,3,0)</f>
        <v>#N/A</v>
      </c>
      <c r="G884" s="15"/>
      <c r="H884" s="15"/>
      <c r="I884" s="11"/>
      <c r="J884" s="11" t="str">
        <f t="shared" si="118"/>
        <v/>
      </c>
      <c r="K884" s="29"/>
      <c r="L884" s="29"/>
      <c r="M884" s="25">
        <f t="shared" si="119"/>
        <v>0</v>
      </c>
      <c r="N884" s="26"/>
      <c r="O884" s="27"/>
      <c r="P884" s="28"/>
      <c r="Q884" s="35">
        <f t="shared" si="120"/>
        <v>0</v>
      </c>
      <c r="R884" s="36"/>
      <c r="S884" s="37" t="str">
        <f t="shared" si="121"/>
        <v/>
      </c>
      <c r="T884" s="38" t="str">
        <f t="shared" si="122"/>
        <v/>
      </c>
      <c r="U884" s="42"/>
      <c r="V884" s="40"/>
      <c r="W884" s="41">
        <f t="shared" si="123"/>
        <v>0</v>
      </c>
      <c r="X884" s="41">
        <f t="shared" si="124"/>
        <v>0</v>
      </c>
      <c r="Y884" s="41"/>
      <c r="Z884" s="41"/>
      <c r="AA884" s="25">
        <f t="shared" si="125"/>
        <v>0</v>
      </c>
      <c r="AB884" s="45"/>
      <c r="AC884" s="45"/>
      <c r="AD884" s="47"/>
    </row>
    <row r="885" s="2" customFormat="1" spans="1:30">
      <c r="A885" s="8">
        <f t="shared" si="117"/>
        <v>884</v>
      </c>
      <c r="B885" s="12"/>
      <c r="C885" s="10"/>
      <c r="D885" s="10"/>
      <c r="E885" s="14"/>
      <c r="F885" s="10" t="e">
        <f>VLOOKUP(E885,[1]零件成本9.1!$B$2:$D$11324,3,0)</f>
        <v>#N/A</v>
      </c>
      <c r="G885" s="15"/>
      <c r="H885" s="15"/>
      <c r="I885" s="11"/>
      <c r="J885" s="11" t="str">
        <f t="shared" si="118"/>
        <v/>
      </c>
      <c r="K885" s="29"/>
      <c r="L885" s="29"/>
      <c r="M885" s="25">
        <f t="shared" si="119"/>
        <v>0</v>
      </c>
      <c r="N885" s="26"/>
      <c r="O885" s="27"/>
      <c r="P885" s="28"/>
      <c r="Q885" s="35">
        <f t="shared" si="120"/>
        <v>0</v>
      </c>
      <c r="R885" s="36"/>
      <c r="S885" s="37" t="str">
        <f t="shared" si="121"/>
        <v/>
      </c>
      <c r="T885" s="38" t="str">
        <f t="shared" si="122"/>
        <v/>
      </c>
      <c r="U885" s="42"/>
      <c r="V885" s="40"/>
      <c r="W885" s="41">
        <f t="shared" si="123"/>
        <v>0</v>
      </c>
      <c r="X885" s="41">
        <f t="shared" si="124"/>
        <v>0</v>
      </c>
      <c r="Y885" s="41"/>
      <c r="Z885" s="41"/>
      <c r="AA885" s="25">
        <f t="shared" si="125"/>
        <v>0</v>
      </c>
      <c r="AB885" s="45"/>
      <c r="AC885" s="45"/>
      <c r="AD885" s="47"/>
    </row>
    <row r="886" s="2" customFormat="1" spans="1:30">
      <c r="A886" s="8">
        <f t="shared" si="117"/>
        <v>885</v>
      </c>
      <c r="B886" s="12"/>
      <c r="C886" s="10"/>
      <c r="D886" s="10"/>
      <c r="E886" s="14"/>
      <c r="F886" s="10" t="e">
        <f>VLOOKUP(E886,[1]零件成本9.1!$B$2:$D$11324,3,0)</f>
        <v>#N/A</v>
      </c>
      <c r="G886" s="15"/>
      <c r="H886" s="15"/>
      <c r="I886" s="11"/>
      <c r="J886" s="11" t="str">
        <f t="shared" si="118"/>
        <v/>
      </c>
      <c r="K886" s="29"/>
      <c r="L886" s="29"/>
      <c r="M886" s="25">
        <f t="shared" si="119"/>
        <v>0</v>
      </c>
      <c r="N886" s="26"/>
      <c r="O886" s="27"/>
      <c r="P886" s="28"/>
      <c r="Q886" s="35">
        <f t="shared" si="120"/>
        <v>0</v>
      </c>
      <c r="R886" s="36"/>
      <c r="S886" s="37" t="str">
        <f t="shared" si="121"/>
        <v/>
      </c>
      <c r="T886" s="38" t="str">
        <f t="shared" si="122"/>
        <v/>
      </c>
      <c r="U886" s="42"/>
      <c r="V886" s="40"/>
      <c r="W886" s="41">
        <f t="shared" si="123"/>
        <v>0</v>
      </c>
      <c r="X886" s="41">
        <f t="shared" si="124"/>
        <v>0</v>
      </c>
      <c r="Y886" s="41"/>
      <c r="Z886" s="41"/>
      <c r="AA886" s="25">
        <f t="shared" si="125"/>
        <v>0</v>
      </c>
      <c r="AB886" s="45"/>
      <c r="AC886" s="45"/>
      <c r="AD886" s="47"/>
    </row>
    <row r="887" s="2" customFormat="1" spans="1:30">
      <c r="A887" s="8">
        <f t="shared" si="117"/>
        <v>886</v>
      </c>
      <c r="B887" s="12"/>
      <c r="C887" s="10"/>
      <c r="D887" s="10"/>
      <c r="E887" s="14"/>
      <c r="F887" s="10" t="e">
        <f>VLOOKUP(E887,[1]零件成本9.1!$B$2:$D$11324,3,0)</f>
        <v>#N/A</v>
      </c>
      <c r="G887" s="15"/>
      <c r="H887" s="15"/>
      <c r="I887" s="11"/>
      <c r="J887" s="11" t="str">
        <f t="shared" si="118"/>
        <v/>
      </c>
      <c r="K887" s="29"/>
      <c r="L887" s="29"/>
      <c r="M887" s="25">
        <f t="shared" si="119"/>
        <v>0</v>
      </c>
      <c r="N887" s="26"/>
      <c r="O887" s="27"/>
      <c r="P887" s="28"/>
      <c r="Q887" s="35">
        <f t="shared" si="120"/>
        <v>0</v>
      </c>
      <c r="R887" s="36"/>
      <c r="S887" s="37" t="str">
        <f t="shared" si="121"/>
        <v/>
      </c>
      <c r="T887" s="38" t="str">
        <f t="shared" si="122"/>
        <v/>
      </c>
      <c r="U887" s="42"/>
      <c r="V887" s="40"/>
      <c r="W887" s="41">
        <f t="shared" si="123"/>
        <v>0</v>
      </c>
      <c r="X887" s="41">
        <f t="shared" si="124"/>
        <v>0</v>
      </c>
      <c r="Y887" s="41"/>
      <c r="Z887" s="41"/>
      <c r="AA887" s="25">
        <f t="shared" si="125"/>
        <v>0</v>
      </c>
      <c r="AB887" s="45"/>
      <c r="AC887" s="45"/>
      <c r="AD887" s="47"/>
    </row>
    <row r="888" s="2" customFormat="1" spans="1:30">
      <c r="A888" s="8">
        <f t="shared" si="117"/>
        <v>887</v>
      </c>
      <c r="B888" s="12"/>
      <c r="C888" s="10"/>
      <c r="D888" s="10"/>
      <c r="E888" s="14"/>
      <c r="F888" s="10" t="e">
        <f>VLOOKUP(E888,[1]零件成本9.1!$B$2:$D$11324,3,0)</f>
        <v>#N/A</v>
      </c>
      <c r="G888" s="15"/>
      <c r="H888" s="15"/>
      <c r="I888" s="11"/>
      <c r="J888" s="11" t="str">
        <f t="shared" si="118"/>
        <v/>
      </c>
      <c r="K888" s="29"/>
      <c r="L888" s="29"/>
      <c r="M888" s="25">
        <f t="shared" si="119"/>
        <v>0</v>
      </c>
      <c r="N888" s="26"/>
      <c r="O888" s="27"/>
      <c r="P888" s="28"/>
      <c r="Q888" s="35">
        <f t="shared" si="120"/>
        <v>0</v>
      </c>
      <c r="R888" s="36"/>
      <c r="S888" s="37" t="str">
        <f t="shared" si="121"/>
        <v/>
      </c>
      <c r="T888" s="38" t="str">
        <f t="shared" si="122"/>
        <v/>
      </c>
      <c r="U888" s="42"/>
      <c r="V888" s="40"/>
      <c r="W888" s="41">
        <f t="shared" si="123"/>
        <v>0</v>
      </c>
      <c r="X888" s="41">
        <f t="shared" si="124"/>
        <v>0</v>
      </c>
      <c r="Y888" s="41"/>
      <c r="Z888" s="41"/>
      <c r="AA888" s="25">
        <f t="shared" si="125"/>
        <v>0</v>
      </c>
      <c r="AB888" s="45"/>
      <c r="AC888" s="45"/>
      <c r="AD888" s="47"/>
    </row>
    <row r="889" s="2" customFormat="1" spans="1:30">
      <c r="A889" s="8">
        <f t="shared" si="117"/>
        <v>888</v>
      </c>
      <c r="B889" s="12"/>
      <c r="C889" s="10"/>
      <c r="D889" s="10"/>
      <c r="E889" s="14"/>
      <c r="F889" s="10" t="e">
        <f>VLOOKUP(E889,[1]零件成本9.1!$B$2:$D$11324,3,0)</f>
        <v>#N/A</v>
      </c>
      <c r="G889" s="15"/>
      <c r="H889" s="15"/>
      <c r="I889" s="11"/>
      <c r="J889" s="11" t="str">
        <f t="shared" si="118"/>
        <v/>
      </c>
      <c r="K889" s="29"/>
      <c r="L889" s="29"/>
      <c r="M889" s="25">
        <f t="shared" si="119"/>
        <v>0</v>
      </c>
      <c r="N889" s="26"/>
      <c r="O889" s="27"/>
      <c r="P889" s="28"/>
      <c r="Q889" s="35">
        <f t="shared" si="120"/>
        <v>0</v>
      </c>
      <c r="R889" s="36"/>
      <c r="S889" s="37" t="str">
        <f t="shared" si="121"/>
        <v/>
      </c>
      <c r="T889" s="38" t="str">
        <f t="shared" si="122"/>
        <v/>
      </c>
      <c r="U889" s="42"/>
      <c r="V889" s="40"/>
      <c r="W889" s="41">
        <f t="shared" si="123"/>
        <v>0</v>
      </c>
      <c r="X889" s="41">
        <f t="shared" si="124"/>
        <v>0</v>
      </c>
      <c r="Y889" s="41"/>
      <c r="Z889" s="41"/>
      <c r="AA889" s="25">
        <f t="shared" si="125"/>
        <v>0</v>
      </c>
      <c r="AB889" s="45"/>
      <c r="AC889" s="45"/>
      <c r="AD889" s="47"/>
    </row>
    <row r="890" s="2" customFormat="1" spans="1:30">
      <c r="A890" s="8">
        <f t="shared" si="117"/>
        <v>889</v>
      </c>
      <c r="B890" s="12"/>
      <c r="C890" s="10"/>
      <c r="D890" s="10"/>
      <c r="E890" s="14"/>
      <c r="F890" s="10" t="e">
        <f>VLOOKUP(E890,[1]零件成本9.1!$B$2:$D$11324,3,0)</f>
        <v>#N/A</v>
      </c>
      <c r="G890" s="15"/>
      <c r="H890" s="15"/>
      <c r="I890" s="11"/>
      <c r="J890" s="11" t="str">
        <f t="shared" si="118"/>
        <v/>
      </c>
      <c r="K890" s="29"/>
      <c r="L890" s="29"/>
      <c r="M890" s="25">
        <f t="shared" si="119"/>
        <v>0</v>
      </c>
      <c r="N890" s="26"/>
      <c r="O890" s="27"/>
      <c r="P890" s="28"/>
      <c r="Q890" s="35">
        <f t="shared" si="120"/>
        <v>0</v>
      </c>
      <c r="R890" s="36"/>
      <c r="S890" s="37" t="str">
        <f t="shared" si="121"/>
        <v/>
      </c>
      <c r="T890" s="38" t="str">
        <f t="shared" si="122"/>
        <v/>
      </c>
      <c r="U890" s="42"/>
      <c r="V890" s="40"/>
      <c r="W890" s="41">
        <f t="shared" si="123"/>
        <v>0</v>
      </c>
      <c r="X890" s="41">
        <f t="shared" si="124"/>
        <v>0</v>
      </c>
      <c r="Y890" s="41"/>
      <c r="Z890" s="41"/>
      <c r="AA890" s="25">
        <f t="shared" si="125"/>
        <v>0</v>
      </c>
      <c r="AB890" s="45"/>
      <c r="AC890" s="45"/>
      <c r="AD890" s="47"/>
    </row>
    <row r="891" s="2" customFormat="1" spans="1:30">
      <c r="A891" s="8">
        <f t="shared" si="117"/>
        <v>890</v>
      </c>
      <c r="B891" s="12"/>
      <c r="C891" s="10"/>
      <c r="D891" s="10"/>
      <c r="E891" s="14"/>
      <c r="F891" s="10" t="e">
        <f>VLOOKUP(E891,[1]零件成本9.1!$B$2:$D$11324,3,0)</f>
        <v>#N/A</v>
      </c>
      <c r="G891" s="15"/>
      <c r="H891" s="15"/>
      <c r="I891" s="11"/>
      <c r="J891" s="11" t="str">
        <f t="shared" si="118"/>
        <v/>
      </c>
      <c r="K891" s="29"/>
      <c r="L891" s="29"/>
      <c r="M891" s="25">
        <f t="shared" si="119"/>
        <v>0</v>
      </c>
      <c r="N891" s="26"/>
      <c r="O891" s="27"/>
      <c r="P891" s="28"/>
      <c r="Q891" s="35">
        <f t="shared" si="120"/>
        <v>0</v>
      </c>
      <c r="R891" s="36"/>
      <c r="S891" s="37" t="str">
        <f t="shared" si="121"/>
        <v/>
      </c>
      <c r="T891" s="38" t="str">
        <f t="shared" si="122"/>
        <v/>
      </c>
      <c r="U891" s="42"/>
      <c r="V891" s="40"/>
      <c r="W891" s="41">
        <f t="shared" si="123"/>
        <v>0</v>
      </c>
      <c r="X891" s="41">
        <f t="shared" si="124"/>
        <v>0</v>
      </c>
      <c r="Y891" s="41"/>
      <c r="Z891" s="41"/>
      <c r="AA891" s="25">
        <f t="shared" si="125"/>
        <v>0</v>
      </c>
      <c r="AB891" s="45"/>
      <c r="AC891" s="45"/>
      <c r="AD891" s="47"/>
    </row>
    <row r="892" s="2" customFormat="1" spans="1:30">
      <c r="A892" s="8">
        <f t="shared" si="117"/>
        <v>891</v>
      </c>
      <c r="B892" s="12"/>
      <c r="C892" s="10"/>
      <c r="D892" s="10"/>
      <c r="E892" s="14"/>
      <c r="F892" s="10" t="e">
        <f>VLOOKUP(E892,[1]零件成本9.1!$B$2:$D$11324,3,0)</f>
        <v>#N/A</v>
      </c>
      <c r="G892" s="15"/>
      <c r="H892" s="15"/>
      <c r="I892" s="11"/>
      <c r="J892" s="11" t="str">
        <f t="shared" si="118"/>
        <v/>
      </c>
      <c r="K892" s="29"/>
      <c r="L892" s="29"/>
      <c r="M892" s="25">
        <f t="shared" si="119"/>
        <v>0</v>
      </c>
      <c r="N892" s="26"/>
      <c r="O892" s="27"/>
      <c r="P892" s="28"/>
      <c r="Q892" s="35">
        <f t="shared" si="120"/>
        <v>0</v>
      </c>
      <c r="R892" s="36"/>
      <c r="S892" s="37" t="str">
        <f t="shared" si="121"/>
        <v/>
      </c>
      <c r="T892" s="38" t="str">
        <f t="shared" si="122"/>
        <v/>
      </c>
      <c r="U892" s="42"/>
      <c r="V892" s="40"/>
      <c r="W892" s="41">
        <f t="shared" si="123"/>
        <v>0</v>
      </c>
      <c r="X892" s="41">
        <f t="shared" si="124"/>
        <v>0</v>
      </c>
      <c r="Y892" s="41"/>
      <c r="Z892" s="41"/>
      <c r="AA892" s="25">
        <f t="shared" si="125"/>
        <v>0</v>
      </c>
      <c r="AB892" s="45"/>
      <c r="AC892" s="45"/>
      <c r="AD892" s="47"/>
    </row>
    <row r="893" s="2" customFormat="1" spans="1:30">
      <c r="A893" s="8">
        <f t="shared" si="117"/>
        <v>892</v>
      </c>
      <c r="B893" s="12"/>
      <c r="C893" s="10"/>
      <c r="D893" s="10"/>
      <c r="E893" s="14"/>
      <c r="F893" s="10" t="e">
        <f>VLOOKUP(E893,[1]零件成本9.1!$B$2:$D$11324,3,0)</f>
        <v>#N/A</v>
      </c>
      <c r="G893" s="15"/>
      <c r="H893" s="15"/>
      <c r="I893" s="11"/>
      <c r="J893" s="11" t="str">
        <f t="shared" si="118"/>
        <v/>
      </c>
      <c r="K893" s="29"/>
      <c r="L893" s="29"/>
      <c r="M893" s="25">
        <f t="shared" si="119"/>
        <v>0</v>
      </c>
      <c r="N893" s="26"/>
      <c r="O893" s="27"/>
      <c r="P893" s="28"/>
      <c r="Q893" s="35">
        <f t="shared" si="120"/>
        <v>0</v>
      </c>
      <c r="R893" s="36"/>
      <c r="S893" s="37" t="str">
        <f t="shared" si="121"/>
        <v/>
      </c>
      <c r="T893" s="38" t="str">
        <f t="shared" si="122"/>
        <v/>
      </c>
      <c r="U893" s="42"/>
      <c r="V893" s="40"/>
      <c r="W893" s="41">
        <f t="shared" si="123"/>
        <v>0</v>
      </c>
      <c r="X893" s="41">
        <f t="shared" si="124"/>
        <v>0</v>
      </c>
      <c r="Y893" s="41"/>
      <c r="Z893" s="41"/>
      <c r="AA893" s="25">
        <f t="shared" si="125"/>
        <v>0</v>
      </c>
      <c r="AB893" s="45"/>
      <c r="AC893" s="45"/>
      <c r="AD893" s="47"/>
    </row>
    <row r="894" s="2" customFormat="1" spans="1:30">
      <c r="A894" s="8">
        <f t="shared" si="117"/>
        <v>893</v>
      </c>
      <c r="B894" s="12"/>
      <c r="C894" s="10"/>
      <c r="D894" s="10"/>
      <c r="E894" s="14"/>
      <c r="F894" s="10" t="e">
        <f>VLOOKUP(E894,[1]零件成本9.1!$B$2:$D$11324,3,0)</f>
        <v>#N/A</v>
      </c>
      <c r="G894" s="15"/>
      <c r="H894" s="15"/>
      <c r="I894" s="11"/>
      <c r="J894" s="11" t="str">
        <f t="shared" si="118"/>
        <v/>
      </c>
      <c r="K894" s="29"/>
      <c r="L894" s="29"/>
      <c r="M894" s="25">
        <f t="shared" si="119"/>
        <v>0</v>
      </c>
      <c r="N894" s="26"/>
      <c r="O894" s="27"/>
      <c r="P894" s="28"/>
      <c r="Q894" s="35">
        <f t="shared" si="120"/>
        <v>0</v>
      </c>
      <c r="R894" s="36"/>
      <c r="S894" s="37" t="str">
        <f t="shared" si="121"/>
        <v/>
      </c>
      <c r="T894" s="38" t="str">
        <f t="shared" si="122"/>
        <v/>
      </c>
      <c r="U894" s="42"/>
      <c r="V894" s="40"/>
      <c r="W894" s="41">
        <f t="shared" si="123"/>
        <v>0</v>
      </c>
      <c r="X894" s="41">
        <f t="shared" si="124"/>
        <v>0</v>
      </c>
      <c r="Y894" s="41"/>
      <c r="Z894" s="41"/>
      <c r="AA894" s="25">
        <f t="shared" si="125"/>
        <v>0</v>
      </c>
      <c r="AB894" s="45"/>
      <c r="AC894" s="45"/>
      <c r="AD894" s="47"/>
    </row>
    <row r="895" s="2" customFormat="1" spans="1:30">
      <c r="A895" s="8">
        <f t="shared" si="117"/>
        <v>894</v>
      </c>
      <c r="B895" s="12"/>
      <c r="C895" s="10"/>
      <c r="D895" s="10"/>
      <c r="E895" s="14"/>
      <c r="F895" s="10" t="e">
        <f>VLOOKUP(E895,[1]零件成本9.1!$B$2:$D$11324,3,0)</f>
        <v>#N/A</v>
      </c>
      <c r="G895" s="15"/>
      <c r="H895" s="15"/>
      <c r="I895" s="11"/>
      <c r="J895" s="11" t="str">
        <f t="shared" si="118"/>
        <v/>
      </c>
      <c r="K895" s="29"/>
      <c r="L895" s="29"/>
      <c r="M895" s="25">
        <f t="shared" si="119"/>
        <v>0</v>
      </c>
      <c r="N895" s="26"/>
      <c r="O895" s="27"/>
      <c r="P895" s="28"/>
      <c r="Q895" s="35">
        <f t="shared" si="120"/>
        <v>0</v>
      </c>
      <c r="R895" s="36"/>
      <c r="S895" s="37" t="str">
        <f t="shared" si="121"/>
        <v/>
      </c>
      <c r="T895" s="38" t="str">
        <f t="shared" si="122"/>
        <v/>
      </c>
      <c r="U895" s="42"/>
      <c r="V895" s="40"/>
      <c r="W895" s="41">
        <f t="shared" si="123"/>
        <v>0</v>
      </c>
      <c r="X895" s="41">
        <f t="shared" si="124"/>
        <v>0</v>
      </c>
      <c r="Y895" s="41"/>
      <c r="Z895" s="41"/>
      <c r="AA895" s="25">
        <f t="shared" si="125"/>
        <v>0</v>
      </c>
      <c r="AB895" s="45"/>
      <c r="AC895" s="45"/>
      <c r="AD895" s="47"/>
    </row>
    <row r="896" s="2" customFormat="1" spans="1:30">
      <c r="A896" s="8">
        <f t="shared" si="117"/>
        <v>895</v>
      </c>
      <c r="B896" s="12"/>
      <c r="C896" s="10"/>
      <c r="D896" s="10"/>
      <c r="E896" s="14"/>
      <c r="F896" s="10" t="e">
        <f>VLOOKUP(E896,[1]零件成本9.1!$B$2:$D$11324,3,0)</f>
        <v>#N/A</v>
      </c>
      <c r="G896" s="15"/>
      <c r="H896" s="15"/>
      <c r="I896" s="11"/>
      <c r="J896" s="11" t="str">
        <f t="shared" si="118"/>
        <v/>
      </c>
      <c r="K896" s="29"/>
      <c r="L896" s="29"/>
      <c r="M896" s="25">
        <f t="shared" si="119"/>
        <v>0</v>
      </c>
      <c r="N896" s="26"/>
      <c r="O896" s="27"/>
      <c r="P896" s="28"/>
      <c r="Q896" s="35">
        <f t="shared" si="120"/>
        <v>0</v>
      </c>
      <c r="R896" s="36"/>
      <c r="S896" s="37" t="str">
        <f t="shared" si="121"/>
        <v/>
      </c>
      <c r="T896" s="38" t="str">
        <f t="shared" si="122"/>
        <v/>
      </c>
      <c r="U896" s="42"/>
      <c r="V896" s="40"/>
      <c r="W896" s="41">
        <f t="shared" si="123"/>
        <v>0</v>
      </c>
      <c r="X896" s="41">
        <f t="shared" si="124"/>
        <v>0</v>
      </c>
      <c r="Y896" s="41"/>
      <c r="Z896" s="41"/>
      <c r="AA896" s="25">
        <f t="shared" si="125"/>
        <v>0</v>
      </c>
      <c r="AB896" s="45"/>
      <c r="AC896" s="45"/>
      <c r="AD896" s="47"/>
    </row>
    <row r="897" s="2" customFormat="1" spans="1:30">
      <c r="A897" s="8">
        <f t="shared" si="117"/>
        <v>896</v>
      </c>
      <c r="B897" s="12"/>
      <c r="C897" s="10"/>
      <c r="D897" s="10"/>
      <c r="E897" s="14"/>
      <c r="F897" s="10" t="e">
        <f>VLOOKUP(E897,[1]零件成本9.1!$B$2:$D$11324,3,0)</f>
        <v>#N/A</v>
      </c>
      <c r="G897" s="15"/>
      <c r="H897" s="15"/>
      <c r="I897" s="11"/>
      <c r="J897" s="11" t="str">
        <f t="shared" si="118"/>
        <v/>
      </c>
      <c r="K897" s="29"/>
      <c r="L897" s="29"/>
      <c r="M897" s="25">
        <f t="shared" si="119"/>
        <v>0</v>
      </c>
      <c r="N897" s="26"/>
      <c r="O897" s="27"/>
      <c r="P897" s="28"/>
      <c r="Q897" s="35">
        <f t="shared" si="120"/>
        <v>0</v>
      </c>
      <c r="R897" s="36"/>
      <c r="S897" s="37" t="str">
        <f t="shared" si="121"/>
        <v/>
      </c>
      <c r="T897" s="38" t="str">
        <f t="shared" si="122"/>
        <v/>
      </c>
      <c r="U897" s="42"/>
      <c r="V897" s="40"/>
      <c r="W897" s="41">
        <f t="shared" si="123"/>
        <v>0</v>
      </c>
      <c r="X897" s="41">
        <f t="shared" si="124"/>
        <v>0</v>
      </c>
      <c r="Y897" s="41"/>
      <c r="Z897" s="41"/>
      <c r="AA897" s="25">
        <f t="shared" si="125"/>
        <v>0</v>
      </c>
      <c r="AB897" s="45"/>
      <c r="AC897" s="45"/>
      <c r="AD897" s="47"/>
    </row>
    <row r="898" s="2" customFormat="1" spans="1:30">
      <c r="A898" s="8">
        <f t="shared" ref="A898:A961" si="126">ROW()-1</f>
        <v>897</v>
      </c>
      <c r="B898" s="12"/>
      <c r="C898" s="10"/>
      <c r="D898" s="10"/>
      <c r="E898" s="14"/>
      <c r="F898" s="10" t="e">
        <f>VLOOKUP(E898,[1]零件成本9.1!$B$2:$D$11324,3,0)</f>
        <v>#N/A</v>
      </c>
      <c r="G898" s="15"/>
      <c r="H898" s="15"/>
      <c r="I898" s="11"/>
      <c r="J898" s="11" t="str">
        <f t="shared" ref="J898:J961" si="127">B898&amp;E898</f>
        <v/>
      </c>
      <c r="K898" s="29"/>
      <c r="L898" s="29"/>
      <c r="M898" s="25">
        <f t="shared" ref="M898:M961" si="128">K898+L898</f>
        <v>0</v>
      </c>
      <c r="N898" s="26"/>
      <c r="O898" s="27"/>
      <c r="P898" s="28"/>
      <c r="Q898" s="35">
        <f t="shared" ref="Q898:Q961" si="129">M898</f>
        <v>0</v>
      </c>
      <c r="R898" s="36"/>
      <c r="S898" s="37" t="str">
        <f t="shared" ref="S898:S961" si="130">IF(Q898&gt;R898,Q898-R898,"")</f>
        <v/>
      </c>
      <c r="T898" s="38" t="str">
        <f t="shared" ref="T898:T961" si="131">IF(Q898&lt;R898,Q898-R898,"")</f>
        <v/>
      </c>
      <c r="U898" s="42"/>
      <c r="V898" s="40"/>
      <c r="W898" s="41">
        <f t="shared" ref="W898:W961" si="132">Q898*V898</f>
        <v>0</v>
      </c>
      <c r="X898" s="41">
        <f t="shared" ref="X898:X961" si="133">R898*V898</f>
        <v>0</v>
      </c>
      <c r="Y898" s="41"/>
      <c r="Z898" s="41"/>
      <c r="AA898" s="25">
        <f t="shared" ref="AA898:AA961" si="134">W898-X898</f>
        <v>0</v>
      </c>
      <c r="AB898" s="45"/>
      <c r="AC898" s="45"/>
      <c r="AD898" s="47"/>
    </row>
    <row r="899" s="2" customFormat="1" spans="1:30">
      <c r="A899" s="8">
        <f t="shared" si="126"/>
        <v>898</v>
      </c>
      <c r="B899" s="12"/>
      <c r="C899" s="10"/>
      <c r="D899" s="10"/>
      <c r="E899" s="14"/>
      <c r="F899" s="10" t="e">
        <f>VLOOKUP(E899,[1]零件成本9.1!$B$2:$D$11324,3,0)</f>
        <v>#N/A</v>
      </c>
      <c r="G899" s="15"/>
      <c r="H899" s="15"/>
      <c r="I899" s="11"/>
      <c r="J899" s="11" t="str">
        <f t="shared" si="127"/>
        <v/>
      </c>
      <c r="K899" s="29"/>
      <c r="L899" s="29"/>
      <c r="M899" s="25">
        <f t="shared" si="128"/>
        <v>0</v>
      </c>
      <c r="N899" s="26"/>
      <c r="O899" s="27"/>
      <c r="P899" s="28"/>
      <c r="Q899" s="35">
        <f t="shared" si="129"/>
        <v>0</v>
      </c>
      <c r="R899" s="36"/>
      <c r="S899" s="37" t="str">
        <f t="shared" si="130"/>
        <v/>
      </c>
      <c r="T899" s="38" t="str">
        <f t="shared" si="131"/>
        <v/>
      </c>
      <c r="U899" s="42"/>
      <c r="V899" s="40"/>
      <c r="W899" s="41">
        <f t="shared" si="132"/>
        <v>0</v>
      </c>
      <c r="X899" s="41">
        <f t="shared" si="133"/>
        <v>0</v>
      </c>
      <c r="Y899" s="41"/>
      <c r="Z899" s="41"/>
      <c r="AA899" s="25">
        <f t="shared" si="134"/>
        <v>0</v>
      </c>
      <c r="AB899" s="45"/>
      <c r="AC899" s="45"/>
      <c r="AD899" s="47"/>
    </row>
    <row r="900" s="2" customFormat="1" spans="1:30">
      <c r="A900" s="8">
        <f t="shared" si="126"/>
        <v>899</v>
      </c>
      <c r="B900" s="12"/>
      <c r="C900" s="10"/>
      <c r="D900" s="10"/>
      <c r="E900" s="14"/>
      <c r="F900" s="10" t="e">
        <f>VLOOKUP(E900,[1]零件成本9.1!$B$2:$D$11324,3,0)</f>
        <v>#N/A</v>
      </c>
      <c r="G900" s="15"/>
      <c r="H900" s="15"/>
      <c r="I900" s="11"/>
      <c r="J900" s="11" t="str">
        <f t="shared" si="127"/>
        <v/>
      </c>
      <c r="K900" s="29"/>
      <c r="L900" s="29"/>
      <c r="M900" s="25">
        <f t="shared" si="128"/>
        <v>0</v>
      </c>
      <c r="N900" s="26"/>
      <c r="O900" s="27"/>
      <c r="P900" s="28"/>
      <c r="Q900" s="35">
        <f t="shared" si="129"/>
        <v>0</v>
      </c>
      <c r="R900" s="36"/>
      <c r="S900" s="37" t="str">
        <f t="shared" si="130"/>
        <v/>
      </c>
      <c r="T900" s="38" t="str">
        <f t="shared" si="131"/>
        <v/>
      </c>
      <c r="U900" s="42"/>
      <c r="V900" s="40"/>
      <c r="W900" s="41">
        <f t="shared" si="132"/>
        <v>0</v>
      </c>
      <c r="X900" s="41">
        <f t="shared" si="133"/>
        <v>0</v>
      </c>
      <c r="Y900" s="41"/>
      <c r="Z900" s="41"/>
      <c r="AA900" s="25">
        <f t="shared" si="134"/>
        <v>0</v>
      </c>
      <c r="AB900" s="45"/>
      <c r="AC900" s="45"/>
      <c r="AD900" s="47"/>
    </row>
    <row r="901" s="2" customFormat="1" spans="1:30">
      <c r="A901" s="8">
        <f t="shared" si="126"/>
        <v>900</v>
      </c>
      <c r="B901" s="12"/>
      <c r="C901" s="10"/>
      <c r="D901" s="10"/>
      <c r="E901" s="14"/>
      <c r="F901" s="10" t="e">
        <f>VLOOKUP(E901,[1]零件成本9.1!$B$2:$D$11324,3,0)</f>
        <v>#N/A</v>
      </c>
      <c r="G901" s="15"/>
      <c r="H901" s="15"/>
      <c r="I901" s="11"/>
      <c r="J901" s="11" t="str">
        <f t="shared" si="127"/>
        <v/>
      </c>
      <c r="K901" s="29"/>
      <c r="L901" s="29"/>
      <c r="M901" s="25">
        <f t="shared" si="128"/>
        <v>0</v>
      </c>
      <c r="N901" s="26"/>
      <c r="O901" s="27"/>
      <c r="P901" s="28"/>
      <c r="Q901" s="35">
        <f t="shared" si="129"/>
        <v>0</v>
      </c>
      <c r="R901" s="36"/>
      <c r="S901" s="37" t="str">
        <f t="shared" si="130"/>
        <v/>
      </c>
      <c r="T901" s="38" t="str">
        <f t="shared" si="131"/>
        <v/>
      </c>
      <c r="U901" s="42"/>
      <c r="V901" s="40"/>
      <c r="W901" s="41">
        <f t="shared" si="132"/>
        <v>0</v>
      </c>
      <c r="X901" s="41">
        <f t="shared" si="133"/>
        <v>0</v>
      </c>
      <c r="Y901" s="41"/>
      <c r="Z901" s="41"/>
      <c r="AA901" s="25">
        <f t="shared" si="134"/>
        <v>0</v>
      </c>
      <c r="AB901" s="45"/>
      <c r="AC901" s="45"/>
      <c r="AD901" s="47"/>
    </row>
    <row r="902" s="2" customFormat="1" spans="1:30">
      <c r="A902" s="8">
        <f t="shared" si="126"/>
        <v>901</v>
      </c>
      <c r="B902" s="12"/>
      <c r="C902" s="10"/>
      <c r="D902" s="10"/>
      <c r="E902" s="14"/>
      <c r="F902" s="10" t="e">
        <f>VLOOKUP(E902,[1]零件成本9.1!$B$2:$D$11324,3,0)</f>
        <v>#N/A</v>
      </c>
      <c r="G902" s="15"/>
      <c r="H902" s="15"/>
      <c r="I902" s="11"/>
      <c r="J902" s="11" t="str">
        <f t="shared" si="127"/>
        <v/>
      </c>
      <c r="K902" s="29"/>
      <c r="L902" s="29"/>
      <c r="M902" s="25">
        <f t="shared" si="128"/>
        <v>0</v>
      </c>
      <c r="N902" s="26"/>
      <c r="O902" s="27"/>
      <c r="P902" s="28"/>
      <c r="Q902" s="35">
        <f t="shared" si="129"/>
        <v>0</v>
      </c>
      <c r="R902" s="36"/>
      <c r="S902" s="37" t="str">
        <f t="shared" si="130"/>
        <v/>
      </c>
      <c r="T902" s="38" t="str">
        <f t="shared" si="131"/>
        <v/>
      </c>
      <c r="U902" s="42"/>
      <c r="V902" s="40"/>
      <c r="W902" s="41">
        <f t="shared" si="132"/>
        <v>0</v>
      </c>
      <c r="X902" s="41">
        <f t="shared" si="133"/>
        <v>0</v>
      </c>
      <c r="Y902" s="41"/>
      <c r="Z902" s="41"/>
      <c r="AA902" s="25">
        <f t="shared" si="134"/>
        <v>0</v>
      </c>
      <c r="AB902" s="45"/>
      <c r="AC902" s="45"/>
      <c r="AD902" s="47"/>
    </row>
    <row r="903" s="2" customFormat="1" spans="1:30">
      <c r="A903" s="8">
        <f t="shared" si="126"/>
        <v>902</v>
      </c>
      <c r="B903" s="12"/>
      <c r="C903" s="10"/>
      <c r="D903" s="10"/>
      <c r="E903" s="14"/>
      <c r="F903" s="10" t="e">
        <f>VLOOKUP(E903,[1]零件成本9.1!$B$2:$D$11324,3,0)</f>
        <v>#N/A</v>
      </c>
      <c r="G903" s="15"/>
      <c r="H903" s="15"/>
      <c r="I903" s="11"/>
      <c r="J903" s="11" t="str">
        <f t="shared" si="127"/>
        <v/>
      </c>
      <c r="K903" s="29"/>
      <c r="L903" s="29"/>
      <c r="M903" s="25">
        <f t="shared" si="128"/>
        <v>0</v>
      </c>
      <c r="N903" s="26"/>
      <c r="O903" s="27"/>
      <c r="P903" s="28"/>
      <c r="Q903" s="35">
        <f t="shared" si="129"/>
        <v>0</v>
      </c>
      <c r="R903" s="36"/>
      <c r="S903" s="37" t="str">
        <f t="shared" si="130"/>
        <v/>
      </c>
      <c r="T903" s="38" t="str">
        <f t="shared" si="131"/>
        <v/>
      </c>
      <c r="U903" s="42"/>
      <c r="V903" s="40"/>
      <c r="W903" s="41">
        <f t="shared" si="132"/>
        <v>0</v>
      </c>
      <c r="X903" s="41">
        <f t="shared" si="133"/>
        <v>0</v>
      </c>
      <c r="Y903" s="41"/>
      <c r="Z903" s="41"/>
      <c r="AA903" s="25">
        <f t="shared" si="134"/>
        <v>0</v>
      </c>
      <c r="AB903" s="45"/>
      <c r="AC903" s="45"/>
      <c r="AD903" s="47"/>
    </row>
    <row r="904" s="2" customFormat="1" spans="1:30">
      <c r="A904" s="8">
        <f t="shared" si="126"/>
        <v>903</v>
      </c>
      <c r="B904" s="12"/>
      <c r="C904" s="10"/>
      <c r="D904" s="10"/>
      <c r="E904" s="14"/>
      <c r="F904" s="10" t="e">
        <f>VLOOKUP(E904,[1]零件成本9.1!$B$2:$D$11324,3,0)</f>
        <v>#N/A</v>
      </c>
      <c r="G904" s="15"/>
      <c r="H904" s="15"/>
      <c r="I904" s="11"/>
      <c r="J904" s="11" t="str">
        <f t="shared" si="127"/>
        <v/>
      </c>
      <c r="K904" s="29"/>
      <c r="L904" s="29"/>
      <c r="M904" s="25">
        <f t="shared" si="128"/>
        <v>0</v>
      </c>
      <c r="N904" s="26"/>
      <c r="O904" s="27"/>
      <c r="P904" s="28"/>
      <c r="Q904" s="35">
        <f t="shared" si="129"/>
        <v>0</v>
      </c>
      <c r="R904" s="36"/>
      <c r="S904" s="37" t="str">
        <f t="shared" si="130"/>
        <v/>
      </c>
      <c r="T904" s="38" t="str">
        <f t="shared" si="131"/>
        <v/>
      </c>
      <c r="U904" s="42"/>
      <c r="V904" s="40"/>
      <c r="W904" s="41">
        <f t="shared" si="132"/>
        <v>0</v>
      </c>
      <c r="X904" s="41">
        <f t="shared" si="133"/>
        <v>0</v>
      </c>
      <c r="Y904" s="41"/>
      <c r="Z904" s="41"/>
      <c r="AA904" s="25">
        <f t="shared" si="134"/>
        <v>0</v>
      </c>
      <c r="AB904" s="45"/>
      <c r="AC904" s="45"/>
      <c r="AD904" s="47"/>
    </row>
    <row r="905" s="2" customFormat="1" spans="1:30">
      <c r="A905" s="8">
        <f t="shared" si="126"/>
        <v>904</v>
      </c>
      <c r="B905" s="12"/>
      <c r="C905" s="10"/>
      <c r="D905" s="10"/>
      <c r="E905" s="14"/>
      <c r="F905" s="10" t="e">
        <f>VLOOKUP(E905,[1]零件成本9.1!$B$2:$D$11324,3,0)</f>
        <v>#N/A</v>
      </c>
      <c r="G905" s="15"/>
      <c r="H905" s="15"/>
      <c r="I905" s="11"/>
      <c r="J905" s="11" t="str">
        <f t="shared" si="127"/>
        <v/>
      </c>
      <c r="K905" s="29"/>
      <c r="L905" s="29"/>
      <c r="M905" s="25">
        <f t="shared" si="128"/>
        <v>0</v>
      </c>
      <c r="N905" s="26"/>
      <c r="O905" s="27"/>
      <c r="P905" s="28"/>
      <c r="Q905" s="35">
        <f t="shared" si="129"/>
        <v>0</v>
      </c>
      <c r="R905" s="36"/>
      <c r="S905" s="37" t="str">
        <f t="shared" si="130"/>
        <v/>
      </c>
      <c r="T905" s="38" t="str">
        <f t="shared" si="131"/>
        <v/>
      </c>
      <c r="U905" s="42"/>
      <c r="V905" s="40"/>
      <c r="W905" s="41">
        <f t="shared" si="132"/>
        <v>0</v>
      </c>
      <c r="X905" s="41">
        <f t="shared" si="133"/>
        <v>0</v>
      </c>
      <c r="Y905" s="41"/>
      <c r="Z905" s="41"/>
      <c r="AA905" s="25">
        <f t="shared" si="134"/>
        <v>0</v>
      </c>
      <c r="AB905" s="45"/>
      <c r="AC905" s="45"/>
      <c r="AD905" s="47"/>
    </row>
    <row r="906" s="2" customFormat="1" spans="1:30">
      <c r="A906" s="8">
        <f t="shared" si="126"/>
        <v>905</v>
      </c>
      <c r="B906" s="12"/>
      <c r="C906" s="10"/>
      <c r="D906" s="10"/>
      <c r="E906" s="14"/>
      <c r="F906" s="10" t="e">
        <f>VLOOKUP(E906,[1]零件成本9.1!$B$2:$D$11324,3,0)</f>
        <v>#N/A</v>
      </c>
      <c r="G906" s="15"/>
      <c r="H906" s="15"/>
      <c r="I906" s="11"/>
      <c r="J906" s="11" t="str">
        <f t="shared" si="127"/>
        <v/>
      </c>
      <c r="K906" s="29"/>
      <c r="L906" s="29"/>
      <c r="M906" s="25">
        <f t="shared" si="128"/>
        <v>0</v>
      </c>
      <c r="N906" s="26"/>
      <c r="O906" s="27"/>
      <c r="P906" s="28"/>
      <c r="Q906" s="35">
        <f t="shared" si="129"/>
        <v>0</v>
      </c>
      <c r="R906" s="36"/>
      <c r="S906" s="37" t="str">
        <f t="shared" si="130"/>
        <v/>
      </c>
      <c r="T906" s="38" t="str">
        <f t="shared" si="131"/>
        <v/>
      </c>
      <c r="U906" s="42"/>
      <c r="V906" s="40"/>
      <c r="W906" s="41">
        <f t="shared" si="132"/>
        <v>0</v>
      </c>
      <c r="X906" s="41">
        <f t="shared" si="133"/>
        <v>0</v>
      </c>
      <c r="Y906" s="41"/>
      <c r="Z906" s="41"/>
      <c r="AA906" s="25">
        <f t="shared" si="134"/>
        <v>0</v>
      </c>
      <c r="AB906" s="45"/>
      <c r="AC906" s="45"/>
      <c r="AD906" s="47"/>
    </row>
    <row r="907" s="2" customFormat="1" spans="1:30">
      <c r="A907" s="8">
        <f t="shared" si="126"/>
        <v>906</v>
      </c>
      <c r="B907" s="12"/>
      <c r="C907" s="10"/>
      <c r="D907" s="10"/>
      <c r="E907" s="14"/>
      <c r="F907" s="10" t="e">
        <f>VLOOKUP(E907,[1]零件成本9.1!$B$2:$D$11324,3,0)</f>
        <v>#N/A</v>
      </c>
      <c r="G907" s="15"/>
      <c r="H907" s="15"/>
      <c r="I907" s="11"/>
      <c r="J907" s="11" t="str">
        <f t="shared" si="127"/>
        <v/>
      </c>
      <c r="K907" s="29"/>
      <c r="L907" s="29"/>
      <c r="M907" s="25">
        <f t="shared" si="128"/>
        <v>0</v>
      </c>
      <c r="N907" s="26"/>
      <c r="O907" s="27"/>
      <c r="P907" s="28"/>
      <c r="Q907" s="35">
        <f t="shared" si="129"/>
        <v>0</v>
      </c>
      <c r="R907" s="36"/>
      <c r="S907" s="37" t="str">
        <f t="shared" si="130"/>
        <v/>
      </c>
      <c r="T907" s="38" t="str">
        <f t="shared" si="131"/>
        <v/>
      </c>
      <c r="U907" s="42"/>
      <c r="V907" s="40"/>
      <c r="W907" s="41">
        <f t="shared" si="132"/>
        <v>0</v>
      </c>
      <c r="X907" s="41">
        <f t="shared" si="133"/>
        <v>0</v>
      </c>
      <c r="Y907" s="41"/>
      <c r="Z907" s="41"/>
      <c r="AA907" s="25">
        <f t="shared" si="134"/>
        <v>0</v>
      </c>
      <c r="AB907" s="45"/>
      <c r="AC907" s="45"/>
      <c r="AD907" s="47"/>
    </row>
    <row r="908" s="2" customFormat="1" spans="1:30">
      <c r="A908" s="8">
        <f t="shared" si="126"/>
        <v>907</v>
      </c>
      <c r="B908" s="12"/>
      <c r="C908" s="10"/>
      <c r="D908" s="10"/>
      <c r="E908" s="14"/>
      <c r="F908" s="10" t="e">
        <f>VLOOKUP(E908,[1]零件成本9.1!$B$2:$D$11324,3,0)</f>
        <v>#N/A</v>
      </c>
      <c r="G908" s="15"/>
      <c r="H908" s="15"/>
      <c r="I908" s="11"/>
      <c r="J908" s="11" t="str">
        <f t="shared" si="127"/>
        <v/>
      </c>
      <c r="K908" s="29"/>
      <c r="L908" s="29"/>
      <c r="M908" s="25">
        <f t="shared" si="128"/>
        <v>0</v>
      </c>
      <c r="N908" s="26"/>
      <c r="O908" s="27"/>
      <c r="P908" s="28"/>
      <c r="Q908" s="35">
        <f t="shared" si="129"/>
        <v>0</v>
      </c>
      <c r="R908" s="36"/>
      <c r="S908" s="37" t="str">
        <f t="shared" si="130"/>
        <v/>
      </c>
      <c r="T908" s="38" t="str">
        <f t="shared" si="131"/>
        <v/>
      </c>
      <c r="U908" s="42"/>
      <c r="V908" s="40"/>
      <c r="W908" s="41">
        <f t="shared" si="132"/>
        <v>0</v>
      </c>
      <c r="X908" s="41">
        <f t="shared" si="133"/>
        <v>0</v>
      </c>
      <c r="Y908" s="41"/>
      <c r="Z908" s="41"/>
      <c r="AA908" s="25">
        <f t="shared" si="134"/>
        <v>0</v>
      </c>
      <c r="AB908" s="45"/>
      <c r="AC908" s="45"/>
      <c r="AD908" s="47"/>
    </row>
    <row r="909" s="2" customFormat="1" spans="1:30">
      <c r="A909" s="8">
        <f t="shared" si="126"/>
        <v>908</v>
      </c>
      <c r="B909" s="12"/>
      <c r="C909" s="10"/>
      <c r="D909" s="10"/>
      <c r="E909" s="14"/>
      <c r="F909" s="10" t="e">
        <f>VLOOKUP(E909,[1]零件成本9.1!$B$2:$D$11324,3,0)</f>
        <v>#N/A</v>
      </c>
      <c r="G909" s="15"/>
      <c r="H909" s="15"/>
      <c r="I909" s="11"/>
      <c r="J909" s="11" t="str">
        <f t="shared" si="127"/>
        <v/>
      </c>
      <c r="K909" s="29"/>
      <c r="L909" s="29"/>
      <c r="M909" s="25">
        <f t="shared" si="128"/>
        <v>0</v>
      </c>
      <c r="N909" s="26"/>
      <c r="O909" s="27"/>
      <c r="P909" s="28"/>
      <c r="Q909" s="35">
        <f t="shared" si="129"/>
        <v>0</v>
      </c>
      <c r="R909" s="36"/>
      <c r="S909" s="37" t="str">
        <f t="shared" si="130"/>
        <v/>
      </c>
      <c r="T909" s="38" t="str">
        <f t="shared" si="131"/>
        <v/>
      </c>
      <c r="U909" s="42"/>
      <c r="V909" s="40"/>
      <c r="W909" s="41">
        <f t="shared" si="132"/>
        <v>0</v>
      </c>
      <c r="X909" s="41">
        <f t="shared" si="133"/>
        <v>0</v>
      </c>
      <c r="Y909" s="41"/>
      <c r="Z909" s="41"/>
      <c r="AA909" s="25">
        <f t="shared" si="134"/>
        <v>0</v>
      </c>
      <c r="AB909" s="45"/>
      <c r="AC909" s="45"/>
      <c r="AD909" s="47"/>
    </row>
    <row r="910" s="2" customFormat="1" spans="1:30">
      <c r="A910" s="8">
        <f t="shared" si="126"/>
        <v>909</v>
      </c>
      <c r="B910" s="12"/>
      <c r="C910" s="10"/>
      <c r="D910" s="10"/>
      <c r="E910" s="14"/>
      <c r="F910" s="10" t="e">
        <f>VLOOKUP(E910,[1]零件成本9.1!$B$2:$D$11324,3,0)</f>
        <v>#N/A</v>
      </c>
      <c r="G910" s="15"/>
      <c r="H910" s="15"/>
      <c r="I910" s="11"/>
      <c r="J910" s="11" t="str">
        <f t="shared" si="127"/>
        <v/>
      </c>
      <c r="K910" s="29"/>
      <c r="L910" s="29"/>
      <c r="M910" s="25">
        <f t="shared" si="128"/>
        <v>0</v>
      </c>
      <c r="N910" s="26"/>
      <c r="O910" s="27"/>
      <c r="P910" s="28"/>
      <c r="Q910" s="35">
        <f t="shared" si="129"/>
        <v>0</v>
      </c>
      <c r="R910" s="36"/>
      <c r="S910" s="37" t="str">
        <f t="shared" si="130"/>
        <v/>
      </c>
      <c r="T910" s="38" t="str">
        <f t="shared" si="131"/>
        <v/>
      </c>
      <c r="U910" s="42"/>
      <c r="V910" s="40"/>
      <c r="W910" s="41">
        <f t="shared" si="132"/>
        <v>0</v>
      </c>
      <c r="X910" s="41">
        <f t="shared" si="133"/>
        <v>0</v>
      </c>
      <c r="Y910" s="41"/>
      <c r="Z910" s="41"/>
      <c r="AA910" s="25">
        <f t="shared" si="134"/>
        <v>0</v>
      </c>
      <c r="AB910" s="45"/>
      <c r="AC910" s="45"/>
      <c r="AD910" s="47"/>
    </row>
    <row r="911" s="2" customFormat="1" spans="1:30">
      <c r="A911" s="8">
        <f t="shared" si="126"/>
        <v>910</v>
      </c>
      <c r="B911" s="12"/>
      <c r="C911" s="10"/>
      <c r="D911" s="10"/>
      <c r="E911" s="14"/>
      <c r="F911" s="10" t="e">
        <f>VLOOKUP(E911,[1]零件成本9.1!$B$2:$D$11324,3,0)</f>
        <v>#N/A</v>
      </c>
      <c r="G911" s="15"/>
      <c r="H911" s="15"/>
      <c r="I911" s="11"/>
      <c r="J911" s="11" t="str">
        <f t="shared" si="127"/>
        <v/>
      </c>
      <c r="K911" s="29"/>
      <c r="L911" s="29"/>
      <c r="M911" s="25">
        <f t="shared" si="128"/>
        <v>0</v>
      </c>
      <c r="N911" s="26"/>
      <c r="O911" s="27"/>
      <c r="P911" s="28"/>
      <c r="Q911" s="35">
        <f t="shared" si="129"/>
        <v>0</v>
      </c>
      <c r="R911" s="36"/>
      <c r="S911" s="37" t="str">
        <f t="shared" si="130"/>
        <v/>
      </c>
      <c r="T911" s="38" t="str">
        <f t="shared" si="131"/>
        <v/>
      </c>
      <c r="U911" s="42"/>
      <c r="V911" s="40"/>
      <c r="W911" s="41">
        <f t="shared" si="132"/>
        <v>0</v>
      </c>
      <c r="X911" s="41">
        <f t="shared" si="133"/>
        <v>0</v>
      </c>
      <c r="Y911" s="41"/>
      <c r="Z911" s="41"/>
      <c r="AA911" s="25">
        <f t="shared" si="134"/>
        <v>0</v>
      </c>
      <c r="AB911" s="45"/>
      <c r="AC911" s="45"/>
      <c r="AD911" s="47"/>
    </row>
    <row r="912" s="2" customFormat="1" spans="1:30">
      <c r="A912" s="8">
        <f t="shared" si="126"/>
        <v>911</v>
      </c>
      <c r="B912" s="12"/>
      <c r="C912" s="10"/>
      <c r="D912" s="10"/>
      <c r="E912" s="14"/>
      <c r="F912" s="10" t="e">
        <f>VLOOKUP(E912,[1]零件成本9.1!$B$2:$D$11324,3,0)</f>
        <v>#N/A</v>
      </c>
      <c r="G912" s="15"/>
      <c r="H912" s="15"/>
      <c r="I912" s="11"/>
      <c r="J912" s="11" t="str">
        <f t="shared" si="127"/>
        <v/>
      </c>
      <c r="K912" s="29"/>
      <c r="L912" s="29"/>
      <c r="M912" s="25">
        <f t="shared" si="128"/>
        <v>0</v>
      </c>
      <c r="N912" s="26"/>
      <c r="O912" s="27"/>
      <c r="P912" s="28"/>
      <c r="Q912" s="35">
        <f t="shared" si="129"/>
        <v>0</v>
      </c>
      <c r="R912" s="36"/>
      <c r="S912" s="37" t="str">
        <f t="shared" si="130"/>
        <v/>
      </c>
      <c r="T912" s="38" t="str">
        <f t="shared" si="131"/>
        <v/>
      </c>
      <c r="U912" s="42"/>
      <c r="V912" s="40"/>
      <c r="W912" s="41">
        <f t="shared" si="132"/>
        <v>0</v>
      </c>
      <c r="X912" s="41">
        <f t="shared" si="133"/>
        <v>0</v>
      </c>
      <c r="Y912" s="41"/>
      <c r="Z912" s="41"/>
      <c r="AA912" s="25">
        <f t="shared" si="134"/>
        <v>0</v>
      </c>
      <c r="AB912" s="45"/>
      <c r="AC912" s="45"/>
      <c r="AD912" s="47"/>
    </row>
    <row r="913" s="2" customFormat="1" spans="1:30">
      <c r="A913" s="8">
        <f t="shared" si="126"/>
        <v>912</v>
      </c>
      <c r="B913" s="12"/>
      <c r="C913" s="10"/>
      <c r="D913" s="10"/>
      <c r="E913" s="14"/>
      <c r="F913" s="10" t="e">
        <f>VLOOKUP(E913,[1]零件成本9.1!$B$2:$D$11324,3,0)</f>
        <v>#N/A</v>
      </c>
      <c r="G913" s="15"/>
      <c r="H913" s="15"/>
      <c r="I913" s="11"/>
      <c r="J913" s="11" t="str">
        <f t="shared" si="127"/>
        <v/>
      </c>
      <c r="K913" s="29"/>
      <c r="L913" s="29"/>
      <c r="M913" s="25">
        <f t="shared" si="128"/>
        <v>0</v>
      </c>
      <c r="N913" s="26"/>
      <c r="O913" s="27"/>
      <c r="P913" s="28"/>
      <c r="Q913" s="35">
        <f t="shared" si="129"/>
        <v>0</v>
      </c>
      <c r="R913" s="36"/>
      <c r="S913" s="37" t="str">
        <f t="shared" si="130"/>
        <v/>
      </c>
      <c r="T913" s="38" t="str">
        <f t="shared" si="131"/>
        <v/>
      </c>
      <c r="U913" s="42"/>
      <c r="V913" s="40"/>
      <c r="W913" s="41">
        <f t="shared" si="132"/>
        <v>0</v>
      </c>
      <c r="X913" s="41">
        <f t="shared" si="133"/>
        <v>0</v>
      </c>
      <c r="Y913" s="41"/>
      <c r="Z913" s="41"/>
      <c r="AA913" s="25">
        <f t="shared" si="134"/>
        <v>0</v>
      </c>
      <c r="AB913" s="45"/>
      <c r="AC913" s="45"/>
      <c r="AD913" s="47"/>
    </row>
    <row r="914" s="2" customFormat="1" spans="1:30">
      <c r="A914" s="8">
        <f t="shared" si="126"/>
        <v>913</v>
      </c>
      <c r="B914" s="12"/>
      <c r="C914" s="10"/>
      <c r="D914" s="10"/>
      <c r="E914" s="14"/>
      <c r="F914" s="10" t="e">
        <f>VLOOKUP(E914,[1]零件成本9.1!$B$2:$D$11324,3,0)</f>
        <v>#N/A</v>
      </c>
      <c r="G914" s="15"/>
      <c r="H914" s="15"/>
      <c r="I914" s="11"/>
      <c r="J914" s="11" t="str">
        <f t="shared" si="127"/>
        <v/>
      </c>
      <c r="K914" s="29"/>
      <c r="L914" s="29"/>
      <c r="M914" s="25">
        <f t="shared" si="128"/>
        <v>0</v>
      </c>
      <c r="N914" s="26"/>
      <c r="O914" s="27"/>
      <c r="P914" s="28"/>
      <c r="Q914" s="35">
        <f t="shared" si="129"/>
        <v>0</v>
      </c>
      <c r="R914" s="36"/>
      <c r="S914" s="37" t="str">
        <f t="shared" si="130"/>
        <v/>
      </c>
      <c r="T914" s="38" t="str">
        <f t="shared" si="131"/>
        <v/>
      </c>
      <c r="U914" s="42"/>
      <c r="V914" s="40"/>
      <c r="W914" s="41">
        <f t="shared" si="132"/>
        <v>0</v>
      </c>
      <c r="X914" s="41">
        <f t="shared" si="133"/>
        <v>0</v>
      </c>
      <c r="Y914" s="41"/>
      <c r="Z914" s="41"/>
      <c r="AA914" s="25">
        <f t="shared" si="134"/>
        <v>0</v>
      </c>
      <c r="AB914" s="45"/>
      <c r="AC914" s="45"/>
      <c r="AD914" s="47"/>
    </row>
    <row r="915" s="2" customFormat="1" spans="1:30">
      <c r="A915" s="8">
        <f t="shared" si="126"/>
        <v>914</v>
      </c>
      <c r="B915" s="12"/>
      <c r="C915" s="10"/>
      <c r="D915" s="10"/>
      <c r="E915" s="14"/>
      <c r="F915" s="10" t="e">
        <f>VLOOKUP(E915,[1]零件成本9.1!$B$2:$D$11324,3,0)</f>
        <v>#N/A</v>
      </c>
      <c r="G915" s="15"/>
      <c r="H915" s="70"/>
      <c r="I915" s="11"/>
      <c r="J915" s="11" t="str">
        <f t="shared" si="127"/>
        <v/>
      </c>
      <c r="K915" s="29"/>
      <c r="L915" s="29"/>
      <c r="M915" s="25">
        <f t="shared" si="128"/>
        <v>0</v>
      </c>
      <c r="N915" s="26"/>
      <c r="O915" s="27"/>
      <c r="P915" s="28"/>
      <c r="Q915" s="35">
        <f t="shared" si="129"/>
        <v>0</v>
      </c>
      <c r="R915" s="36"/>
      <c r="S915" s="37" t="str">
        <f t="shared" si="130"/>
        <v/>
      </c>
      <c r="T915" s="38" t="str">
        <f t="shared" si="131"/>
        <v/>
      </c>
      <c r="U915" s="42"/>
      <c r="V915" s="40"/>
      <c r="W915" s="41">
        <f t="shared" si="132"/>
        <v>0</v>
      </c>
      <c r="X915" s="41">
        <f t="shared" si="133"/>
        <v>0</v>
      </c>
      <c r="Y915" s="41"/>
      <c r="Z915" s="41"/>
      <c r="AA915" s="25">
        <f t="shared" si="134"/>
        <v>0</v>
      </c>
      <c r="AB915" s="45"/>
      <c r="AC915" s="45"/>
      <c r="AD915" s="47"/>
    </row>
    <row r="916" s="2" customFormat="1" spans="1:30">
      <c r="A916" s="8">
        <f t="shared" si="126"/>
        <v>915</v>
      </c>
      <c r="B916" s="12"/>
      <c r="C916" s="10"/>
      <c r="D916" s="10"/>
      <c r="E916" s="14"/>
      <c r="F916" s="10" t="e">
        <f>VLOOKUP(E916,[1]零件成本9.1!$B$2:$D$11324,3,0)</f>
        <v>#N/A</v>
      </c>
      <c r="G916" s="15"/>
      <c r="H916" s="70"/>
      <c r="I916" s="11"/>
      <c r="J916" s="11" t="str">
        <f t="shared" si="127"/>
        <v/>
      </c>
      <c r="K916" s="29"/>
      <c r="L916" s="29"/>
      <c r="M916" s="25">
        <f t="shared" si="128"/>
        <v>0</v>
      </c>
      <c r="N916" s="26"/>
      <c r="O916" s="27"/>
      <c r="P916" s="28"/>
      <c r="Q916" s="35">
        <f t="shared" si="129"/>
        <v>0</v>
      </c>
      <c r="R916" s="36"/>
      <c r="S916" s="37" t="str">
        <f t="shared" si="130"/>
        <v/>
      </c>
      <c r="T916" s="38" t="str">
        <f t="shared" si="131"/>
        <v/>
      </c>
      <c r="U916" s="42"/>
      <c r="V916" s="40"/>
      <c r="W916" s="41">
        <f t="shared" si="132"/>
        <v>0</v>
      </c>
      <c r="X916" s="41">
        <f t="shared" si="133"/>
        <v>0</v>
      </c>
      <c r="Y916" s="41"/>
      <c r="Z916" s="41"/>
      <c r="AA916" s="25">
        <f t="shared" si="134"/>
        <v>0</v>
      </c>
      <c r="AB916" s="45"/>
      <c r="AC916" s="45"/>
      <c r="AD916" s="47"/>
    </row>
    <row r="917" s="2" customFormat="1" spans="1:30">
      <c r="A917" s="8">
        <f t="shared" si="126"/>
        <v>916</v>
      </c>
      <c r="B917" s="12"/>
      <c r="C917" s="10"/>
      <c r="D917" s="10"/>
      <c r="E917" s="14"/>
      <c r="F917" s="10" t="e">
        <f>VLOOKUP(E917,[1]零件成本9.1!$B$2:$D$11324,3,0)</f>
        <v>#N/A</v>
      </c>
      <c r="G917" s="15"/>
      <c r="H917" s="70"/>
      <c r="I917" s="11"/>
      <c r="J917" s="11" t="str">
        <f t="shared" si="127"/>
        <v/>
      </c>
      <c r="K917" s="29"/>
      <c r="L917" s="29"/>
      <c r="M917" s="25">
        <f t="shared" si="128"/>
        <v>0</v>
      </c>
      <c r="N917" s="26"/>
      <c r="O917" s="27"/>
      <c r="P917" s="28"/>
      <c r="Q917" s="35">
        <f t="shared" si="129"/>
        <v>0</v>
      </c>
      <c r="R917" s="36"/>
      <c r="S917" s="37" t="str">
        <f t="shared" si="130"/>
        <v/>
      </c>
      <c r="T917" s="38" t="str">
        <f t="shared" si="131"/>
        <v/>
      </c>
      <c r="U917" s="42"/>
      <c r="V917" s="40"/>
      <c r="W917" s="41">
        <f t="shared" si="132"/>
        <v>0</v>
      </c>
      <c r="X917" s="41">
        <f t="shared" si="133"/>
        <v>0</v>
      </c>
      <c r="Y917" s="41"/>
      <c r="Z917" s="41"/>
      <c r="AA917" s="25">
        <f t="shared" si="134"/>
        <v>0</v>
      </c>
      <c r="AB917" s="45"/>
      <c r="AC917" s="45"/>
      <c r="AD917" s="47"/>
    </row>
    <row r="918" s="2" customFormat="1" spans="1:30">
      <c r="A918" s="8">
        <f t="shared" si="126"/>
        <v>917</v>
      </c>
      <c r="B918" s="12"/>
      <c r="C918" s="10"/>
      <c r="D918" s="10"/>
      <c r="E918" s="14"/>
      <c r="F918" s="10" t="e">
        <f>VLOOKUP(E918,[1]零件成本9.1!$B$2:$D$11324,3,0)</f>
        <v>#N/A</v>
      </c>
      <c r="G918" s="15"/>
      <c r="H918" s="70"/>
      <c r="I918" s="11"/>
      <c r="J918" s="11" t="str">
        <f t="shared" si="127"/>
        <v/>
      </c>
      <c r="K918" s="29"/>
      <c r="L918" s="29"/>
      <c r="M918" s="25">
        <f t="shared" si="128"/>
        <v>0</v>
      </c>
      <c r="N918" s="26"/>
      <c r="O918" s="27"/>
      <c r="P918" s="28"/>
      <c r="Q918" s="35">
        <f t="shared" si="129"/>
        <v>0</v>
      </c>
      <c r="R918" s="36"/>
      <c r="S918" s="37" t="str">
        <f t="shared" si="130"/>
        <v/>
      </c>
      <c r="T918" s="38" t="str">
        <f t="shared" si="131"/>
        <v/>
      </c>
      <c r="U918" s="42"/>
      <c r="V918" s="40"/>
      <c r="W918" s="41">
        <f t="shared" si="132"/>
        <v>0</v>
      </c>
      <c r="X918" s="41">
        <f t="shared" si="133"/>
        <v>0</v>
      </c>
      <c r="Y918" s="41"/>
      <c r="Z918" s="41"/>
      <c r="AA918" s="25">
        <f t="shared" si="134"/>
        <v>0</v>
      </c>
      <c r="AB918" s="45"/>
      <c r="AC918" s="45"/>
      <c r="AD918" s="47"/>
    </row>
    <row r="919" s="2" customFormat="1" spans="1:30">
      <c r="A919" s="8">
        <f t="shared" si="126"/>
        <v>918</v>
      </c>
      <c r="B919" s="12"/>
      <c r="C919" s="10"/>
      <c r="D919" s="10"/>
      <c r="E919" s="14"/>
      <c r="F919" s="10" t="e">
        <f>VLOOKUP(E919,[1]零件成本9.1!$B$2:$D$11324,3,0)</f>
        <v>#N/A</v>
      </c>
      <c r="G919" s="15"/>
      <c r="H919" s="70"/>
      <c r="I919" s="11"/>
      <c r="J919" s="11" t="str">
        <f t="shared" si="127"/>
        <v/>
      </c>
      <c r="K919" s="29"/>
      <c r="L919" s="29"/>
      <c r="M919" s="25">
        <f t="shared" si="128"/>
        <v>0</v>
      </c>
      <c r="N919" s="26"/>
      <c r="O919" s="27"/>
      <c r="P919" s="28"/>
      <c r="Q919" s="35">
        <f t="shared" si="129"/>
        <v>0</v>
      </c>
      <c r="R919" s="36"/>
      <c r="S919" s="37" t="str">
        <f t="shared" si="130"/>
        <v/>
      </c>
      <c r="T919" s="38" t="str">
        <f t="shared" si="131"/>
        <v/>
      </c>
      <c r="U919" s="42"/>
      <c r="V919" s="40"/>
      <c r="W919" s="41">
        <f t="shared" si="132"/>
        <v>0</v>
      </c>
      <c r="X919" s="41">
        <f t="shared" si="133"/>
        <v>0</v>
      </c>
      <c r="Y919" s="41"/>
      <c r="Z919" s="41"/>
      <c r="AA919" s="25">
        <f t="shared" si="134"/>
        <v>0</v>
      </c>
      <c r="AB919" s="45"/>
      <c r="AC919" s="45"/>
      <c r="AD919" s="47"/>
    </row>
    <row r="920" s="2" customFormat="1" spans="1:30">
      <c r="A920" s="8">
        <f t="shared" si="126"/>
        <v>919</v>
      </c>
      <c r="B920" s="12"/>
      <c r="C920" s="10"/>
      <c r="D920" s="10"/>
      <c r="E920" s="14"/>
      <c r="F920" s="10" t="e">
        <f>VLOOKUP(E920,[1]零件成本9.1!$B$2:$D$11324,3,0)</f>
        <v>#N/A</v>
      </c>
      <c r="G920" s="15"/>
      <c r="H920" s="70"/>
      <c r="I920" s="11"/>
      <c r="J920" s="11" t="str">
        <f t="shared" si="127"/>
        <v/>
      </c>
      <c r="K920" s="29"/>
      <c r="L920" s="29"/>
      <c r="M920" s="25">
        <f t="shared" si="128"/>
        <v>0</v>
      </c>
      <c r="N920" s="26"/>
      <c r="O920" s="27"/>
      <c r="P920" s="28"/>
      <c r="Q920" s="35">
        <f t="shared" si="129"/>
        <v>0</v>
      </c>
      <c r="R920" s="36"/>
      <c r="S920" s="37" t="str">
        <f t="shared" si="130"/>
        <v/>
      </c>
      <c r="T920" s="38" t="str">
        <f t="shared" si="131"/>
        <v/>
      </c>
      <c r="U920" s="42"/>
      <c r="V920" s="40"/>
      <c r="W920" s="41">
        <f t="shared" si="132"/>
        <v>0</v>
      </c>
      <c r="X920" s="41">
        <f t="shared" si="133"/>
        <v>0</v>
      </c>
      <c r="Y920" s="41"/>
      <c r="Z920" s="41"/>
      <c r="AA920" s="25">
        <f t="shared" si="134"/>
        <v>0</v>
      </c>
      <c r="AB920" s="45"/>
      <c r="AC920" s="45"/>
      <c r="AD920" s="47"/>
    </row>
    <row r="921" s="2" customFormat="1" spans="1:30">
      <c r="A921" s="8">
        <f t="shared" si="126"/>
        <v>920</v>
      </c>
      <c r="B921" s="12"/>
      <c r="C921" s="10"/>
      <c r="D921" s="10"/>
      <c r="E921" s="14"/>
      <c r="F921" s="10" t="e">
        <f>VLOOKUP(E921,[1]零件成本9.1!$B$2:$D$11324,3,0)</f>
        <v>#N/A</v>
      </c>
      <c r="G921" s="15"/>
      <c r="H921" s="70"/>
      <c r="I921" s="11"/>
      <c r="J921" s="11" t="str">
        <f t="shared" si="127"/>
        <v/>
      </c>
      <c r="K921" s="29"/>
      <c r="L921" s="29"/>
      <c r="M921" s="25">
        <f t="shared" si="128"/>
        <v>0</v>
      </c>
      <c r="N921" s="26"/>
      <c r="O921" s="27"/>
      <c r="P921" s="28"/>
      <c r="Q921" s="35">
        <f t="shared" si="129"/>
        <v>0</v>
      </c>
      <c r="R921" s="36"/>
      <c r="S921" s="37" t="str">
        <f t="shared" si="130"/>
        <v/>
      </c>
      <c r="T921" s="38" t="str">
        <f t="shared" si="131"/>
        <v/>
      </c>
      <c r="U921" s="42"/>
      <c r="V921" s="40"/>
      <c r="W921" s="41">
        <f t="shared" si="132"/>
        <v>0</v>
      </c>
      <c r="X921" s="41">
        <f t="shared" si="133"/>
        <v>0</v>
      </c>
      <c r="Y921" s="41"/>
      <c r="Z921" s="41"/>
      <c r="AA921" s="25">
        <f t="shared" si="134"/>
        <v>0</v>
      </c>
      <c r="AB921" s="45"/>
      <c r="AC921" s="45"/>
      <c r="AD921" s="47"/>
    </row>
    <row r="922" s="2" customFormat="1" spans="1:30">
      <c r="A922" s="8">
        <f t="shared" si="126"/>
        <v>921</v>
      </c>
      <c r="B922" s="12"/>
      <c r="C922" s="10"/>
      <c r="D922" s="10"/>
      <c r="E922" s="14"/>
      <c r="F922" s="10" t="e">
        <f>VLOOKUP(E922,[1]零件成本9.1!$B$2:$D$11324,3,0)</f>
        <v>#N/A</v>
      </c>
      <c r="G922" s="15"/>
      <c r="H922" s="70"/>
      <c r="I922" s="11"/>
      <c r="J922" s="11" t="str">
        <f t="shared" si="127"/>
        <v/>
      </c>
      <c r="K922" s="29"/>
      <c r="L922" s="29"/>
      <c r="M922" s="25">
        <f t="shared" si="128"/>
        <v>0</v>
      </c>
      <c r="N922" s="26"/>
      <c r="O922" s="27"/>
      <c r="P922" s="28"/>
      <c r="Q922" s="35">
        <f t="shared" si="129"/>
        <v>0</v>
      </c>
      <c r="R922" s="36"/>
      <c r="S922" s="37" t="str">
        <f t="shared" si="130"/>
        <v/>
      </c>
      <c r="T922" s="38" t="str">
        <f t="shared" si="131"/>
        <v/>
      </c>
      <c r="U922" s="42"/>
      <c r="V922" s="40"/>
      <c r="W922" s="41">
        <f t="shared" si="132"/>
        <v>0</v>
      </c>
      <c r="X922" s="41">
        <f t="shared" si="133"/>
        <v>0</v>
      </c>
      <c r="Y922" s="41"/>
      <c r="Z922" s="41"/>
      <c r="AA922" s="25">
        <f t="shared" si="134"/>
        <v>0</v>
      </c>
      <c r="AB922" s="45"/>
      <c r="AC922" s="45"/>
      <c r="AD922" s="47"/>
    </row>
    <row r="923" s="2" customFormat="1" spans="1:30">
      <c r="A923" s="8">
        <f t="shared" si="126"/>
        <v>922</v>
      </c>
      <c r="B923" s="12"/>
      <c r="C923" s="10"/>
      <c r="D923" s="10"/>
      <c r="E923" s="14"/>
      <c r="F923" s="10" t="e">
        <f>VLOOKUP(E923,[1]零件成本9.1!$B$2:$D$11324,3,0)</f>
        <v>#N/A</v>
      </c>
      <c r="G923" s="15"/>
      <c r="H923" s="70"/>
      <c r="I923" s="11"/>
      <c r="J923" s="11" t="str">
        <f t="shared" si="127"/>
        <v/>
      </c>
      <c r="K923" s="29"/>
      <c r="L923" s="29"/>
      <c r="M923" s="25">
        <f t="shared" si="128"/>
        <v>0</v>
      </c>
      <c r="N923" s="26"/>
      <c r="O923" s="27"/>
      <c r="P923" s="28"/>
      <c r="Q923" s="35">
        <f t="shared" si="129"/>
        <v>0</v>
      </c>
      <c r="R923" s="36"/>
      <c r="S923" s="37" t="str">
        <f t="shared" si="130"/>
        <v/>
      </c>
      <c r="T923" s="38" t="str">
        <f t="shared" si="131"/>
        <v/>
      </c>
      <c r="U923" s="42"/>
      <c r="V923" s="40"/>
      <c r="W923" s="41">
        <f t="shared" si="132"/>
        <v>0</v>
      </c>
      <c r="X923" s="41">
        <f t="shared" si="133"/>
        <v>0</v>
      </c>
      <c r="Y923" s="41"/>
      <c r="Z923" s="41"/>
      <c r="AA923" s="25">
        <f t="shared" si="134"/>
        <v>0</v>
      </c>
      <c r="AB923" s="45"/>
      <c r="AC923" s="45"/>
      <c r="AD923" s="47"/>
    </row>
    <row r="924" s="2" customFormat="1" spans="1:30">
      <c r="A924" s="8">
        <f t="shared" si="126"/>
        <v>923</v>
      </c>
      <c r="B924" s="12"/>
      <c r="C924" s="10"/>
      <c r="D924" s="10"/>
      <c r="E924" s="14"/>
      <c r="F924" s="10" t="e">
        <f>VLOOKUP(E924,[1]零件成本9.1!$B$2:$D$11324,3,0)</f>
        <v>#N/A</v>
      </c>
      <c r="G924" s="15"/>
      <c r="H924" s="70"/>
      <c r="I924" s="11"/>
      <c r="J924" s="11" t="str">
        <f t="shared" si="127"/>
        <v/>
      </c>
      <c r="K924" s="29"/>
      <c r="L924" s="29"/>
      <c r="M924" s="25">
        <f t="shared" si="128"/>
        <v>0</v>
      </c>
      <c r="N924" s="26"/>
      <c r="O924" s="27"/>
      <c r="P924" s="28"/>
      <c r="Q924" s="35">
        <f t="shared" si="129"/>
        <v>0</v>
      </c>
      <c r="R924" s="36"/>
      <c r="S924" s="37" t="str">
        <f t="shared" si="130"/>
        <v/>
      </c>
      <c r="T924" s="38" t="str">
        <f t="shared" si="131"/>
        <v/>
      </c>
      <c r="U924" s="42"/>
      <c r="V924" s="40"/>
      <c r="W924" s="41">
        <f t="shared" si="132"/>
        <v>0</v>
      </c>
      <c r="X924" s="41">
        <f t="shared" si="133"/>
        <v>0</v>
      </c>
      <c r="Y924" s="41"/>
      <c r="Z924" s="41"/>
      <c r="AA924" s="25">
        <f t="shared" si="134"/>
        <v>0</v>
      </c>
      <c r="AB924" s="45"/>
      <c r="AC924" s="45"/>
      <c r="AD924" s="47"/>
    </row>
    <row r="925" s="2" customFormat="1" spans="1:30">
      <c r="A925" s="8">
        <f t="shared" si="126"/>
        <v>924</v>
      </c>
      <c r="B925" s="12"/>
      <c r="C925" s="10"/>
      <c r="D925" s="10"/>
      <c r="E925" s="14"/>
      <c r="F925" s="10" t="e">
        <f>VLOOKUP(E925,[1]零件成本9.1!$B$2:$D$11324,3,0)</f>
        <v>#N/A</v>
      </c>
      <c r="G925" s="15"/>
      <c r="H925" s="15"/>
      <c r="I925" s="11"/>
      <c r="J925" s="11" t="str">
        <f t="shared" si="127"/>
        <v/>
      </c>
      <c r="K925" s="29"/>
      <c r="L925" s="29"/>
      <c r="M925" s="25">
        <f t="shared" si="128"/>
        <v>0</v>
      </c>
      <c r="N925" s="26"/>
      <c r="O925" s="27"/>
      <c r="P925" s="28"/>
      <c r="Q925" s="35">
        <f t="shared" si="129"/>
        <v>0</v>
      </c>
      <c r="R925" s="36"/>
      <c r="S925" s="37" t="str">
        <f t="shared" si="130"/>
        <v/>
      </c>
      <c r="T925" s="38" t="str">
        <f t="shared" si="131"/>
        <v/>
      </c>
      <c r="U925" s="42"/>
      <c r="V925" s="40"/>
      <c r="W925" s="41">
        <f t="shared" si="132"/>
        <v>0</v>
      </c>
      <c r="X925" s="41">
        <f t="shared" si="133"/>
        <v>0</v>
      </c>
      <c r="Y925" s="41"/>
      <c r="Z925" s="41"/>
      <c r="AA925" s="25">
        <f t="shared" si="134"/>
        <v>0</v>
      </c>
      <c r="AB925" s="45"/>
      <c r="AC925" s="45"/>
      <c r="AD925" s="47"/>
    </row>
    <row r="926" s="2" customFormat="1" spans="1:30">
      <c r="A926" s="8">
        <f t="shared" si="126"/>
        <v>925</v>
      </c>
      <c r="B926" s="12"/>
      <c r="C926" s="10"/>
      <c r="D926" s="10"/>
      <c r="E926" s="14"/>
      <c r="F926" s="10" t="e">
        <f>VLOOKUP(E926,[1]零件成本9.1!$B$2:$D$11324,3,0)</f>
        <v>#N/A</v>
      </c>
      <c r="G926" s="15"/>
      <c r="H926" s="15"/>
      <c r="I926" s="11"/>
      <c r="J926" s="11" t="str">
        <f t="shared" si="127"/>
        <v/>
      </c>
      <c r="K926" s="29"/>
      <c r="L926" s="29"/>
      <c r="M926" s="25">
        <f t="shared" si="128"/>
        <v>0</v>
      </c>
      <c r="N926" s="26"/>
      <c r="O926" s="27"/>
      <c r="P926" s="28"/>
      <c r="Q926" s="35">
        <f t="shared" si="129"/>
        <v>0</v>
      </c>
      <c r="R926" s="36"/>
      <c r="S926" s="37" t="str">
        <f t="shared" si="130"/>
        <v/>
      </c>
      <c r="T926" s="38" t="str">
        <f t="shared" si="131"/>
        <v/>
      </c>
      <c r="U926" s="42"/>
      <c r="V926" s="40"/>
      <c r="W926" s="41">
        <f t="shared" si="132"/>
        <v>0</v>
      </c>
      <c r="X926" s="41">
        <f t="shared" si="133"/>
        <v>0</v>
      </c>
      <c r="Y926" s="41"/>
      <c r="Z926" s="41"/>
      <c r="AA926" s="25">
        <f t="shared" si="134"/>
        <v>0</v>
      </c>
      <c r="AB926" s="45"/>
      <c r="AC926" s="45"/>
      <c r="AD926" s="47"/>
    </row>
    <row r="927" s="2" customFormat="1" spans="1:30">
      <c r="A927" s="8">
        <f t="shared" si="126"/>
        <v>926</v>
      </c>
      <c r="B927" s="12"/>
      <c r="C927" s="10"/>
      <c r="D927" s="10"/>
      <c r="E927" s="14"/>
      <c r="F927" s="10" t="e">
        <f>VLOOKUP(E927,[1]零件成本9.1!$B$2:$D$11324,3,0)</f>
        <v>#N/A</v>
      </c>
      <c r="G927" s="15"/>
      <c r="H927" s="15"/>
      <c r="I927" s="11"/>
      <c r="J927" s="11" t="str">
        <f t="shared" si="127"/>
        <v/>
      </c>
      <c r="K927" s="29"/>
      <c r="L927" s="29"/>
      <c r="M927" s="25">
        <f t="shared" si="128"/>
        <v>0</v>
      </c>
      <c r="N927" s="26"/>
      <c r="O927" s="27"/>
      <c r="P927" s="28"/>
      <c r="Q927" s="35">
        <f t="shared" si="129"/>
        <v>0</v>
      </c>
      <c r="R927" s="36"/>
      <c r="S927" s="37" t="str">
        <f t="shared" si="130"/>
        <v/>
      </c>
      <c r="T927" s="38" t="str">
        <f t="shared" si="131"/>
        <v/>
      </c>
      <c r="U927" s="42"/>
      <c r="V927" s="40"/>
      <c r="W927" s="41">
        <f t="shared" si="132"/>
        <v>0</v>
      </c>
      <c r="X927" s="41">
        <f t="shared" si="133"/>
        <v>0</v>
      </c>
      <c r="Y927" s="41"/>
      <c r="Z927" s="41"/>
      <c r="AA927" s="25">
        <f t="shared" si="134"/>
        <v>0</v>
      </c>
      <c r="AB927" s="45"/>
      <c r="AC927" s="45"/>
      <c r="AD927" s="47"/>
    </row>
    <row r="928" s="2" customFormat="1" spans="1:30">
      <c r="A928" s="8">
        <f t="shared" si="126"/>
        <v>927</v>
      </c>
      <c r="B928" s="12"/>
      <c r="C928" s="10"/>
      <c r="D928" s="10"/>
      <c r="E928" s="14"/>
      <c r="F928" s="10" t="e">
        <f>VLOOKUP(E928,[1]零件成本9.1!$B$2:$D$11324,3,0)</f>
        <v>#N/A</v>
      </c>
      <c r="G928" s="15"/>
      <c r="H928" s="15"/>
      <c r="I928" s="11"/>
      <c r="J928" s="11" t="str">
        <f t="shared" si="127"/>
        <v/>
      </c>
      <c r="K928" s="29"/>
      <c r="L928" s="29"/>
      <c r="M928" s="25">
        <f t="shared" si="128"/>
        <v>0</v>
      </c>
      <c r="N928" s="26"/>
      <c r="O928" s="27"/>
      <c r="P928" s="28"/>
      <c r="Q928" s="35">
        <f t="shared" si="129"/>
        <v>0</v>
      </c>
      <c r="R928" s="36"/>
      <c r="S928" s="37" t="str">
        <f t="shared" si="130"/>
        <v/>
      </c>
      <c r="T928" s="38" t="str">
        <f t="shared" si="131"/>
        <v/>
      </c>
      <c r="U928" s="42"/>
      <c r="V928" s="40"/>
      <c r="W928" s="41">
        <f t="shared" si="132"/>
        <v>0</v>
      </c>
      <c r="X928" s="41">
        <f t="shared" si="133"/>
        <v>0</v>
      </c>
      <c r="Y928" s="41"/>
      <c r="Z928" s="41"/>
      <c r="AA928" s="25">
        <f t="shared" si="134"/>
        <v>0</v>
      </c>
      <c r="AB928" s="45"/>
      <c r="AC928" s="45"/>
      <c r="AD928" s="47"/>
    </row>
    <row r="929" s="2" customFormat="1" spans="1:30">
      <c r="A929" s="8">
        <f t="shared" si="126"/>
        <v>928</v>
      </c>
      <c r="B929" s="12"/>
      <c r="C929" s="10"/>
      <c r="D929" s="10"/>
      <c r="E929" s="14"/>
      <c r="F929" s="10" t="e">
        <f>VLOOKUP(E929,[1]零件成本9.1!$B$2:$D$11324,3,0)</f>
        <v>#N/A</v>
      </c>
      <c r="G929" s="15"/>
      <c r="H929" s="15"/>
      <c r="I929" s="11"/>
      <c r="J929" s="11" t="str">
        <f t="shared" si="127"/>
        <v/>
      </c>
      <c r="K929" s="29"/>
      <c r="L929" s="29"/>
      <c r="M929" s="25">
        <f t="shared" si="128"/>
        <v>0</v>
      </c>
      <c r="N929" s="26"/>
      <c r="O929" s="27"/>
      <c r="P929" s="28"/>
      <c r="Q929" s="35">
        <f t="shared" si="129"/>
        <v>0</v>
      </c>
      <c r="R929" s="36"/>
      <c r="S929" s="37" t="str">
        <f t="shared" si="130"/>
        <v/>
      </c>
      <c r="T929" s="38" t="str">
        <f t="shared" si="131"/>
        <v/>
      </c>
      <c r="U929" s="42"/>
      <c r="V929" s="40"/>
      <c r="W929" s="41">
        <f t="shared" si="132"/>
        <v>0</v>
      </c>
      <c r="X929" s="41">
        <f t="shared" si="133"/>
        <v>0</v>
      </c>
      <c r="Y929" s="41"/>
      <c r="Z929" s="41"/>
      <c r="AA929" s="25">
        <f t="shared" si="134"/>
        <v>0</v>
      </c>
      <c r="AB929" s="45"/>
      <c r="AC929" s="45"/>
      <c r="AD929" s="47"/>
    </row>
    <row r="930" s="2" customFormat="1" spans="1:30">
      <c r="A930" s="8">
        <f t="shared" si="126"/>
        <v>929</v>
      </c>
      <c r="B930" s="12"/>
      <c r="C930" s="10"/>
      <c r="D930" s="10"/>
      <c r="E930" s="14"/>
      <c r="F930" s="10" t="e">
        <f>VLOOKUP(E930,[1]零件成本9.1!$B$2:$D$11324,3,0)</f>
        <v>#N/A</v>
      </c>
      <c r="G930" s="15"/>
      <c r="H930" s="15"/>
      <c r="I930" s="11"/>
      <c r="J930" s="11" t="str">
        <f t="shared" si="127"/>
        <v/>
      </c>
      <c r="K930" s="29"/>
      <c r="L930" s="29"/>
      <c r="M930" s="25">
        <f t="shared" si="128"/>
        <v>0</v>
      </c>
      <c r="N930" s="26"/>
      <c r="O930" s="27"/>
      <c r="P930" s="28"/>
      <c r="Q930" s="35">
        <f t="shared" si="129"/>
        <v>0</v>
      </c>
      <c r="R930" s="36"/>
      <c r="S930" s="37" t="str">
        <f t="shared" si="130"/>
        <v/>
      </c>
      <c r="T930" s="38" t="str">
        <f t="shared" si="131"/>
        <v/>
      </c>
      <c r="U930" s="42"/>
      <c r="V930" s="40"/>
      <c r="W930" s="41">
        <f t="shared" si="132"/>
        <v>0</v>
      </c>
      <c r="X930" s="41">
        <f t="shared" si="133"/>
        <v>0</v>
      </c>
      <c r="Y930" s="41"/>
      <c r="Z930" s="41"/>
      <c r="AA930" s="25">
        <f t="shared" si="134"/>
        <v>0</v>
      </c>
      <c r="AB930" s="45"/>
      <c r="AC930" s="45"/>
      <c r="AD930" s="47"/>
    </row>
    <row r="931" s="2" customFormat="1" spans="1:30">
      <c r="A931" s="8">
        <f t="shared" si="126"/>
        <v>930</v>
      </c>
      <c r="B931" s="12"/>
      <c r="C931" s="10"/>
      <c r="D931" s="10"/>
      <c r="E931" s="14"/>
      <c r="F931" s="10" t="e">
        <f>VLOOKUP(E931,[1]零件成本9.1!$B$2:$D$11324,3,0)</f>
        <v>#N/A</v>
      </c>
      <c r="G931" s="15"/>
      <c r="H931" s="15"/>
      <c r="I931" s="11"/>
      <c r="J931" s="11" t="str">
        <f t="shared" si="127"/>
        <v/>
      </c>
      <c r="K931" s="29"/>
      <c r="L931" s="29"/>
      <c r="M931" s="25">
        <f t="shared" si="128"/>
        <v>0</v>
      </c>
      <c r="N931" s="26"/>
      <c r="O931" s="27"/>
      <c r="P931" s="28"/>
      <c r="Q931" s="35">
        <f t="shared" si="129"/>
        <v>0</v>
      </c>
      <c r="R931" s="36"/>
      <c r="S931" s="37" t="str">
        <f t="shared" si="130"/>
        <v/>
      </c>
      <c r="T931" s="38" t="str">
        <f t="shared" si="131"/>
        <v/>
      </c>
      <c r="U931" s="42"/>
      <c r="V931" s="40"/>
      <c r="W931" s="41">
        <f t="shared" si="132"/>
        <v>0</v>
      </c>
      <c r="X931" s="41">
        <f t="shared" si="133"/>
        <v>0</v>
      </c>
      <c r="Y931" s="41"/>
      <c r="Z931" s="41"/>
      <c r="AA931" s="25">
        <f t="shared" si="134"/>
        <v>0</v>
      </c>
      <c r="AB931" s="45"/>
      <c r="AC931" s="45"/>
      <c r="AD931" s="47"/>
    </row>
    <row r="932" s="2" customFormat="1" spans="1:30">
      <c r="A932" s="8">
        <f t="shared" si="126"/>
        <v>931</v>
      </c>
      <c r="B932" s="12"/>
      <c r="C932" s="10"/>
      <c r="D932" s="10"/>
      <c r="E932" s="14"/>
      <c r="F932" s="10" t="e">
        <f>VLOOKUP(E932,[1]零件成本9.1!$B$2:$D$11324,3,0)</f>
        <v>#N/A</v>
      </c>
      <c r="G932" s="15"/>
      <c r="H932" s="15"/>
      <c r="I932" s="11"/>
      <c r="J932" s="11" t="str">
        <f t="shared" si="127"/>
        <v/>
      </c>
      <c r="K932" s="29"/>
      <c r="L932" s="29"/>
      <c r="M932" s="25">
        <f t="shared" si="128"/>
        <v>0</v>
      </c>
      <c r="N932" s="26"/>
      <c r="O932" s="27"/>
      <c r="P932" s="28"/>
      <c r="Q932" s="35">
        <f t="shared" si="129"/>
        <v>0</v>
      </c>
      <c r="R932" s="36"/>
      <c r="S932" s="37" t="str">
        <f t="shared" si="130"/>
        <v/>
      </c>
      <c r="T932" s="38" t="str">
        <f t="shared" si="131"/>
        <v/>
      </c>
      <c r="U932" s="42"/>
      <c r="V932" s="40"/>
      <c r="W932" s="41">
        <f t="shared" si="132"/>
        <v>0</v>
      </c>
      <c r="X932" s="41">
        <f t="shared" si="133"/>
        <v>0</v>
      </c>
      <c r="Y932" s="41"/>
      <c r="Z932" s="41"/>
      <c r="AA932" s="25">
        <f t="shared" si="134"/>
        <v>0</v>
      </c>
      <c r="AB932" s="45"/>
      <c r="AC932" s="45"/>
      <c r="AD932" s="47"/>
    </row>
    <row r="933" s="2" customFormat="1" spans="1:30">
      <c r="A933" s="8">
        <f t="shared" si="126"/>
        <v>932</v>
      </c>
      <c r="B933" s="12"/>
      <c r="C933" s="10"/>
      <c r="D933" s="10"/>
      <c r="E933" s="14"/>
      <c r="F933" s="10" t="e">
        <f>VLOOKUP(E933,[1]零件成本9.1!$B$2:$D$11324,3,0)</f>
        <v>#N/A</v>
      </c>
      <c r="G933" s="15"/>
      <c r="H933" s="15"/>
      <c r="I933" s="11"/>
      <c r="J933" s="11" t="str">
        <f t="shared" si="127"/>
        <v/>
      </c>
      <c r="K933" s="29"/>
      <c r="L933" s="29"/>
      <c r="M933" s="25">
        <f t="shared" si="128"/>
        <v>0</v>
      </c>
      <c r="N933" s="26"/>
      <c r="O933" s="27"/>
      <c r="P933" s="28"/>
      <c r="Q933" s="35">
        <f t="shared" si="129"/>
        <v>0</v>
      </c>
      <c r="R933" s="36"/>
      <c r="S933" s="37" t="str">
        <f t="shared" si="130"/>
        <v/>
      </c>
      <c r="T933" s="38" t="str">
        <f t="shared" si="131"/>
        <v/>
      </c>
      <c r="U933" s="42"/>
      <c r="V933" s="40"/>
      <c r="W933" s="41">
        <f t="shared" si="132"/>
        <v>0</v>
      </c>
      <c r="X933" s="41">
        <f t="shared" si="133"/>
        <v>0</v>
      </c>
      <c r="Y933" s="41"/>
      <c r="Z933" s="41"/>
      <c r="AA933" s="25">
        <f t="shared" si="134"/>
        <v>0</v>
      </c>
      <c r="AB933" s="45"/>
      <c r="AC933" s="45"/>
      <c r="AD933" s="47"/>
    </row>
    <row r="934" s="2" customFormat="1" ht="18" customHeight="1" spans="1:30">
      <c r="A934" s="8">
        <f t="shared" si="126"/>
        <v>933</v>
      </c>
      <c r="B934" s="12"/>
      <c r="C934" s="10"/>
      <c r="D934" s="10"/>
      <c r="E934" s="71"/>
      <c r="F934" s="10" t="e">
        <f>VLOOKUP(E934,[1]零件成本9.1!$B$2:$D$11324,3,0)</f>
        <v>#N/A</v>
      </c>
      <c r="G934" s="72"/>
      <c r="H934" s="72"/>
      <c r="I934" s="11"/>
      <c r="J934" s="11" t="str">
        <f t="shared" si="127"/>
        <v/>
      </c>
      <c r="K934" s="29"/>
      <c r="L934" s="14"/>
      <c r="M934" s="25">
        <f t="shared" si="128"/>
        <v>0</v>
      </c>
      <c r="N934" s="26"/>
      <c r="O934" s="27"/>
      <c r="P934" s="28"/>
      <c r="Q934" s="35">
        <f t="shared" si="129"/>
        <v>0</v>
      </c>
      <c r="R934" s="74"/>
      <c r="S934" s="37" t="str">
        <f t="shared" si="130"/>
        <v/>
      </c>
      <c r="T934" s="38" t="str">
        <f t="shared" si="131"/>
        <v/>
      </c>
      <c r="U934" s="42"/>
      <c r="V934" s="40"/>
      <c r="W934" s="41">
        <f t="shared" si="132"/>
        <v>0</v>
      </c>
      <c r="X934" s="41">
        <f t="shared" si="133"/>
        <v>0</v>
      </c>
      <c r="Y934" s="41"/>
      <c r="Z934" s="41"/>
      <c r="AA934" s="25">
        <f t="shared" si="134"/>
        <v>0</v>
      </c>
      <c r="AB934" s="45"/>
      <c r="AC934" s="45"/>
      <c r="AD934" s="47"/>
    </row>
    <row r="935" s="2" customFormat="1" spans="1:30">
      <c r="A935" s="8">
        <f t="shared" si="126"/>
        <v>934</v>
      </c>
      <c r="B935" s="12"/>
      <c r="C935" s="10"/>
      <c r="D935" s="10"/>
      <c r="E935" s="12"/>
      <c r="F935" s="10" t="e">
        <f>VLOOKUP(E935,[1]零件成本9.1!$B$2:$D$11324,3,0)</f>
        <v>#N/A</v>
      </c>
      <c r="G935" s="10"/>
      <c r="H935" s="73"/>
      <c r="I935" s="11"/>
      <c r="J935" s="11" t="str">
        <f t="shared" si="127"/>
        <v/>
      </c>
      <c r="K935" s="12"/>
      <c r="L935" s="24"/>
      <c r="M935" s="25">
        <f t="shared" si="128"/>
        <v>0</v>
      </c>
      <c r="N935" s="26"/>
      <c r="O935" s="27"/>
      <c r="P935" s="28"/>
      <c r="Q935" s="35">
        <f t="shared" si="129"/>
        <v>0</v>
      </c>
      <c r="R935" s="36"/>
      <c r="S935" s="37" t="str">
        <f t="shared" si="130"/>
        <v/>
      </c>
      <c r="T935" s="38" t="str">
        <f t="shared" si="131"/>
        <v/>
      </c>
      <c r="U935" s="39"/>
      <c r="V935" s="40"/>
      <c r="W935" s="41">
        <f t="shared" si="132"/>
        <v>0</v>
      </c>
      <c r="X935" s="41">
        <f t="shared" si="133"/>
        <v>0</v>
      </c>
      <c r="Y935" s="41"/>
      <c r="Z935" s="41"/>
      <c r="AA935" s="25">
        <f t="shared" si="134"/>
        <v>0</v>
      </c>
      <c r="AB935" s="45"/>
      <c r="AC935" s="45"/>
      <c r="AD935" s="46"/>
    </row>
    <row r="936" s="2" customFormat="1" spans="1:30">
      <c r="A936" s="8">
        <f t="shared" si="126"/>
        <v>935</v>
      </c>
      <c r="B936" s="12"/>
      <c r="C936" s="10"/>
      <c r="D936" s="10"/>
      <c r="E936" s="14"/>
      <c r="F936" s="10" t="e">
        <f>VLOOKUP(E936,[1]零件成本9.1!$B$2:$D$11324,3,0)</f>
        <v>#N/A</v>
      </c>
      <c r="G936" s="15"/>
      <c r="H936" s="19"/>
      <c r="I936" s="11"/>
      <c r="J936" s="11" t="str">
        <f t="shared" si="127"/>
        <v/>
      </c>
      <c r="K936" s="14"/>
      <c r="L936" s="29"/>
      <c r="M936" s="25">
        <f t="shared" si="128"/>
        <v>0</v>
      </c>
      <c r="N936" s="26"/>
      <c r="O936" s="27"/>
      <c r="P936" s="28"/>
      <c r="Q936" s="35">
        <f t="shared" si="129"/>
        <v>0</v>
      </c>
      <c r="R936" s="36"/>
      <c r="S936" s="37" t="str">
        <f t="shared" si="130"/>
        <v/>
      </c>
      <c r="T936" s="38" t="str">
        <f t="shared" si="131"/>
        <v/>
      </c>
      <c r="U936" s="42"/>
      <c r="V936" s="40"/>
      <c r="W936" s="41">
        <f t="shared" si="132"/>
        <v>0</v>
      </c>
      <c r="X936" s="41">
        <f t="shared" si="133"/>
        <v>0</v>
      </c>
      <c r="Y936" s="41"/>
      <c r="Z936" s="41"/>
      <c r="AA936" s="25">
        <f t="shared" si="134"/>
        <v>0</v>
      </c>
      <c r="AB936" s="45"/>
      <c r="AC936" s="45"/>
      <c r="AD936" s="47"/>
    </row>
    <row r="937" s="2" customFormat="1" spans="1:30">
      <c r="A937" s="8">
        <f t="shared" si="126"/>
        <v>936</v>
      </c>
      <c r="B937" s="12"/>
      <c r="C937" s="10"/>
      <c r="D937" s="10"/>
      <c r="E937" s="14"/>
      <c r="F937" s="10" t="e">
        <f>VLOOKUP(E937,[1]零件成本9.1!$B$2:$D$11324,3,0)</f>
        <v>#N/A</v>
      </c>
      <c r="G937" s="15"/>
      <c r="H937" s="19"/>
      <c r="I937" s="11"/>
      <c r="J937" s="11" t="str">
        <f t="shared" si="127"/>
        <v/>
      </c>
      <c r="K937" s="14"/>
      <c r="L937" s="29"/>
      <c r="M937" s="25">
        <f t="shared" si="128"/>
        <v>0</v>
      </c>
      <c r="N937" s="26"/>
      <c r="O937" s="27"/>
      <c r="P937" s="28"/>
      <c r="Q937" s="35">
        <f t="shared" si="129"/>
        <v>0</v>
      </c>
      <c r="R937" s="36"/>
      <c r="S937" s="37" t="str">
        <f t="shared" si="130"/>
        <v/>
      </c>
      <c r="T937" s="38" t="str">
        <f t="shared" si="131"/>
        <v/>
      </c>
      <c r="U937" s="42"/>
      <c r="V937" s="40"/>
      <c r="W937" s="41">
        <f t="shared" si="132"/>
        <v>0</v>
      </c>
      <c r="X937" s="41">
        <f t="shared" si="133"/>
        <v>0</v>
      </c>
      <c r="Y937" s="41"/>
      <c r="Z937" s="41"/>
      <c r="AA937" s="25">
        <f t="shared" si="134"/>
        <v>0</v>
      </c>
      <c r="AB937" s="45"/>
      <c r="AC937" s="45"/>
      <c r="AD937" s="47"/>
    </row>
    <row r="938" s="2" customFormat="1" spans="1:30">
      <c r="A938" s="8">
        <f t="shared" si="126"/>
        <v>937</v>
      </c>
      <c r="B938" s="12"/>
      <c r="C938" s="10"/>
      <c r="D938" s="10"/>
      <c r="E938" s="14"/>
      <c r="F938" s="10" t="e">
        <f>VLOOKUP(E938,[1]零件成本9.1!$B$2:$D$11324,3,0)</f>
        <v>#N/A</v>
      </c>
      <c r="G938" s="15"/>
      <c r="H938" s="19"/>
      <c r="I938" s="11"/>
      <c r="J938" s="11" t="str">
        <f t="shared" si="127"/>
        <v/>
      </c>
      <c r="K938" s="14"/>
      <c r="L938" s="29"/>
      <c r="M938" s="25">
        <f t="shared" si="128"/>
        <v>0</v>
      </c>
      <c r="N938" s="26"/>
      <c r="O938" s="27"/>
      <c r="P938" s="28"/>
      <c r="Q938" s="35">
        <f t="shared" si="129"/>
        <v>0</v>
      </c>
      <c r="R938" s="36"/>
      <c r="S938" s="37" t="str">
        <f t="shared" si="130"/>
        <v/>
      </c>
      <c r="T938" s="38" t="str">
        <f t="shared" si="131"/>
        <v/>
      </c>
      <c r="U938" s="42"/>
      <c r="V938" s="40"/>
      <c r="W938" s="41">
        <f t="shared" si="132"/>
        <v>0</v>
      </c>
      <c r="X938" s="41">
        <f t="shared" si="133"/>
        <v>0</v>
      </c>
      <c r="Y938" s="41"/>
      <c r="Z938" s="41"/>
      <c r="AA938" s="25">
        <f t="shared" si="134"/>
        <v>0</v>
      </c>
      <c r="AB938" s="45"/>
      <c r="AC938" s="45"/>
      <c r="AD938" s="47"/>
    </row>
    <row r="939" s="2" customFormat="1" spans="1:30">
      <c r="A939" s="8">
        <f t="shared" si="126"/>
        <v>938</v>
      </c>
      <c r="B939" s="12"/>
      <c r="C939" s="10"/>
      <c r="D939" s="10"/>
      <c r="E939" s="14"/>
      <c r="F939" s="10" t="e">
        <f>VLOOKUP(E939,[1]零件成本9.1!$B$2:$D$11324,3,0)</f>
        <v>#N/A</v>
      </c>
      <c r="G939" s="15"/>
      <c r="H939" s="19"/>
      <c r="I939" s="11"/>
      <c r="J939" s="11" t="str">
        <f t="shared" si="127"/>
        <v/>
      </c>
      <c r="K939" s="14"/>
      <c r="L939" s="29"/>
      <c r="M939" s="25">
        <f t="shared" si="128"/>
        <v>0</v>
      </c>
      <c r="N939" s="26"/>
      <c r="O939" s="27"/>
      <c r="P939" s="28"/>
      <c r="Q939" s="35">
        <f t="shared" si="129"/>
        <v>0</v>
      </c>
      <c r="R939" s="36"/>
      <c r="S939" s="37" t="str">
        <f t="shared" si="130"/>
        <v/>
      </c>
      <c r="T939" s="38" t="str">
        <f t="shared" si="131"/>
        <v/>
      </c>
      <c r="U939" s="42"/>
      <c r="V939" s="40"/>
      <c r="W939" s="41">
        <f t="shared" si="132"/>
        <v>0</v>
      </c>
      <c r="X939" s="41">
        <f t="shared" si="133"/>
        <v>0</v>
      </c>
      <c r="Y939" s="41"/>
      <c r="Z939" s="41"/>
      <c r="AA939" s="25">
        <f t="shared" si="134"/>
        <v>0</v>
      </c>
      <c r="AB939" s="45"/>
      <c r="AC939" s="45"/>
      <c r="AD939" s="47"/>
    </row>
    <row r="940" s="2" customFormat="1" spans="1:30">
      <c r="A940" s="8">
        <f t="shared" si="126"/>
        <v>939</v>
      </c>
      <c r="B940" s="12"/>
      <c r="C940" s="10"/>
      <c r="D940" s="10"/>
      <c r="E940" s="14"/>
      <c r="F940" s="10" t="e">
        <f>VLOOKUP(E940,[1]零件成本9.1!$B$2:$D$11324,3,0)</f>
        <v>#N/A</v>
      </c>
      <c r="G940" s="15"/>
      <c r="H940" s="19"/>
      <c r="I940" s="11"/>
      <c r="J940" s="11" t="str">
        <f t="shared" si="127"/>
        <v/>
      </c>
      <c r="K940" s="14"/>
      <c r="L940" s="29"/>
      <c r="M940" s="25">
        <f t="shared" si="128"/>
        <v>0</v>
      </c>
      <c r="N940" s="26"/>
      <c r="O940" s="27"/>
      <c r="P940" s="28"/>
      <c r="Q940" s="35">
        <f t="shared" si="129"/>
        <v>0</v>
      </c>
      <c r="R940" s="36"/>
      <c r="S940" s="37" t="str">
        <f t="shared" si="130"/>
        <v/>
      </c>
      <c r="T940" s="38" t="str">
        <f t="shared" si="131"/>
        <v/>
      </c>
      <c r="U940" s="42"/>
      <c r="V940" s="40"/>
      <c r="W940" s="41">
        <f t="shared" si="132"/>
        <v>0</v>
      </c>
      <c r="X940" s="41">
        <f t="shared" si="133"/>
        <v>0</v>
      </c>
      <c r="Y940" s="41"/>
      <c r="Z940" s="41"/>
      <c r="AA940" s="25">
        <f t="shared" si="134"/>
        <v>0</v>
      </c>
      <c r="AB940" s="45"/>
      <c r="AC940" s="45"/>
      <c r="AD940" s="47"/>
    </row>
    <row r="941" s="2" customFormat="1" spans="1:30">
      <c r="A941" s="8">
        <f t="shared" si="126"/>
        <v>940</v>
      </c>
      <c r="B941" s="12"/>
      <c r="C941" s="10"/>
      <c r="D941" s="10"/>
      <c r="E941" s="14"/>
      <c r="F941" s="10" t="e">
        <f>VLOOKUP(E941,[1]零件成本9.1!$B$2:$D$11324,3,0)</f>
        <v>#N/A</v>
      </c>
      <c r="G941" s="15"/>
      <c r="H941" s="19"/>
      <c r="I941" s="11"/>
      <c r="J941" s="11" t="str">
        <f t="shared" si="127"/>
        <v/>
      </c>
      <c r="K941" s="14"/>
      <c r="L941" s="29"/>
      <c r="M941" s="25">
        <f t="shared" si="128"/>
        <v>0</v>
      </c>
      <c r="N941" s="26"/>
      <c r="O941" s="27"/>
      <c r="P941" s="28"/>
      <c r="Q941" s="35">
        <f t="shared" si="129"/>
        <v>0</v>
      </c>
      <c r="R941" s="36"/>
      <c r="S941" s="37" t="str">
        <f t="shared" si="130"/>
        <v/>
      </c>
      <c r="T941" s="38" t="str">
        <f t="shared" si="131"/>
        <v/>
      </c>
      <c r="U941" s="42"/>
      <c r="V941" s="40"/>
      <c r="W941" s="41">
        <f t="shared" si="132"/>
        <v>0</v>
      </c>
      <c r="X941" s="41">
        <f t="shared" si="133"/>
        <v>0</v>
      </c>
      <c r="Y941" s="41"/>
      <c r="Z941" s="41"/>
      <c r="AA941" s="25">
        <f t="shared" si="134"/>
        <v>0</v>
      </c>
      <c r="AB941" s="45"/>
      <c r="AC941" s="45"/>
      <c r="AD941" s="47"/>
    </row>
    <row r="942" s="2" customFormat="1" spans="1:30">
      <c r="A942" s="8">
        <f t="shared" si="126"/>
        <v>941</v>
      </c>
      <c r="B942" s="12"/>
      <c r="C942" s="10"/>
      <c r="D942" s="10"/>
      <c r="E942" s="14"/>
      <c r="F942" s="10" t="e">
        <f>VLOOKUP(E942,[1]零件成本9.1!$B$2:$D$11324,3,0)</f>
        <v>#N/A</v>
      </c>
      <c r="G942" s="15"/>
      <c r="H942" s="19"/>
      <c r="I942" s="11"/>
      <c r="J942" s="11" t="str">
        <f t="shared" si="127"/>
        <v/>
      </c>
      <c r="K942" s="14"/>
      <c r="L942" s="29"/>
      <c r="M942" s="25">
        <f t="shared" si="128"/>
        <v>0</v>
      </c>
      <c r="N942" s="26"/>
      <c r="O942" s="27"/>
      <c r="P942" s="28"/>
      <c r="Q942" s="35">
        <f t="shared" si="129"/>
        <v>0</v>
      </c>
      <c r="R942" s="36"/>
      <c r="S942" s="37" t="str">
        <f t="shared" si="130"/>
        <v/>
      </c>
      <c r="T942" s="38" t="str">
        <f t="shared" si="131"/>
        <v/>
      </c>
      <c r="U942" s="42"/>
      <c r="V942" s="40"/>
      <c r="W942" s="41">
        <f t="shared" si="132"/>
        <v>0</v>
      </c>
      <c r="X942" s="41">
        <f t="shared" si="133"/>
        <v>0</v>
      </c>
      <c r="Y942" s="41"/>
      <c r="Z942" s="41"/>
      <c r="AA942" s="25">
        <f t="shared" si="134"/>
        <v>0</v>
      </c>
      <c r="AB942" s="45"/>
      <c r="AC942" s="45"/>
      <c r="AD942" s="47"/>
    </row>
    <row r="943" s="2" customFormat="1" spans="1:30">
      <c r="A943" s="8">
        <f t="shared" si="126"/>
        <v>942</v>
      </c>
      <c r="B943" s="12"/>
      <c r="C943" s="10"/>
      <c r="D943" s="10"/>
      <c r="E943" s="14"/>
      <c r="F943" s="10" t="e">
        <f>VLOOKUP(E943,[1]零件成本9.1!$B$2:$D$11324,3,0)</f>
        <v>#N/A</v>
      </c>
      <c r="G943" s="15"/>
      <c r="H943" s="19"/>
      <c r="I943" s="11"/>
      <c r="J943" s="11" t="str">
        <f t="shared" si="127"/>
        <v/>
      </c>
      <c r="K943" s="14"/>
      <c r="L943" s="29"/>
      <c r="M943" s="25">
        <f t="shared" si="128"/>
        <v>0</v>
      </c>
      <c r="N943" s="26"/>
      <c r="O943" s="27"/>
      <c r="P943" s="28"/>
      <c r="Q943" s="35">
        <f t="shared" si="129"/>
        <v>0</v>
      </c>
      <c r="R943" s="36"/>
      <c r="S943" s="37" t="str">
        <f t="shared" si="130"/>
        <v/>
      </c>
      <c r="T943" s="38" t="str">
        <f t="shared" si="131"/>
        <v/>
      </c>
      <c r="U943" s="42"/>
      <c r="V943" s="40"/>
      <c r="W943" s="41">
        <f t="shared" si="132"/>
        <v>0</v>
      </c>
      <c r="X943" s="41">
        <f t="shared" si="133"/>
        <v>0</v>
      </c>
      <c r="Y943" s="41"/>
      <c r="Z943" s="41"/>
      <c r="AA943" s="25">
        <f t="shared" si="134"/>
        <v>0</v>
      </c>
      <c r="AB943" s="45"/>
      <c r="AC943" s="45"/>
      <c r="AD943" s="47"/>
    </row>
    <row r="944" s="2" customFormat="1" spans="1:30">
      <c r="A944" s="8">
        <f t="shared" si="126"/>
        <v>943</v>
      </c>
      <c r="B944" s="12"/>
      <c r="C944" s="10"/>
      <c r="D944" s="10"/>
      <c r="E944" s="14"/>
      <c r="F944" s="10" t="e">
        <f>VLOOKUP(E944,[1]零件成本9.1!$B$2:$D$11324,3,0)</f>
        <v>#N/A</v>
      </c>
      <c r="G944" s="15"/>
      <c r="H944" s="19"/>
      <c r="I944" s="11"/>
      <c r="J944" s="11" t="str">
        <f t="shared" si="127"/>
        <v/>
      </c>
      <c r="K944" s="14"/>
      <c r="L944" s="29"/>
      <c r="M944" s="25">
        <f t="shared" si="128"/>
        <v>0</v>
      </c>
      <c r="N944" s="26"/>
      <c r="O944" s="27"/>
      <c r="P944" s="28"/>
      <c r="Q944" s="35">
        <f t="shared" si="129"/>
        <v>0</v>
      </c>
      <c r="R944" s="36"/>
      <c r="S944" s="37" t="str">
        <f t="shared" si="130"/>
        <v/>
      </c>
      <c r="T944" s="38" t="str">
        <f t="shared" si="131"/>
        <v/>
      </c>
      <c r="U944" s="42"/>
      <c r="V944" s="40"/>
      <c r="W944" s="41">
        <f t="shared" si="132"/>
        <v>0</v>
      </c>
      <c r="X944" s="41">
        <f t="shared" si="133"/>
        <v>0</v>
      </c>
      <c r="Y944" s="41"/>
      <c r="Z944" s="41"/>
      <c r="AA944" s="25">
        <f t="shared" si="134"/>
        <v>0</v>
      </c>
      <c r="AB944" s="45"/>
      <c r="AC944" s="45"/>
      <c r="AD944" s="47"/>
    </row>
    <row r="945" s="2" customFormat="1" spans="1:30">
      <c r="A945" s="8">
        <f t="shared" si="126"/>
        <v>944</v>
      </c>
      <c r="B945" s="12"/>
      <c r="C945" s="10"/>
      <c r="D945" s="10"/>
      <c r="E945" s="14"/>
      <c r="F945" s="10" t="e">
        <f>VLOOKUP(E945,[1]零件成本9.1!$B$2:$D$11324,3,0)</f>
        <v>#N/A</v>
      </c>
      <c r="G945" s="15"/>
      <c r="H945" s="19"/>
      <c r="I945" s="11"/>
      <c r="J945" s="11" t="str">
        <f t="shared" si="127"/>
        <v/>
      </c>
      <c r="K945" s="14"/>
      <c r="L945" s="29"/>
      <c r="M945" s="25">
        <f t="shared" si="128"/>
        <v>0</v>
      </c>
      <c r="N945" s="26"/>
      <c r="O945" s="27"/>
      <c r="P945" s="28"/>
      <c r="Q945" s="35">
        <f t="shared" si="129"/>
        <v>0</v>
      </c>
      <c r="R945" s="36"/>
      <c r="S945" s="37" t="str">
        <f t="shared" si="130"/>
        <v/>
      </c>
      <c r="T945" s="38" t="str">
        <f t="shared" si="131"/>
        <v/>
      </c>
      <c r="U945" s="42"/>
      <c r="V945" s="40"/>
      <c r="W945" s="41">
        <f t="shared" si="132"/>
        <v>0</v>
      </c>
      <c r="X945" s="41">
        <f t="shared" si="133"/>
        <v>0</v>
      </c>
      <c r="Y945" s="41"/>
      <c r="Z945" s="41"/>
      <c r="AA945" s="25">
        <f t="shared" si="134"/>
        <v>0</v>
      </c>
      <c r="AB945" s="45"/>
      <c r="AC945" s="45"/>
      <c r="AD945" s="47"/>
    </row>
    <row r="946" s="2" customFormat="1" spans="1:30">
      <c r="A946" s="8">
        <f t="shared" si="126"/>
        <v>945</v>
      </c>
      <c r="B946" s="12"/>
      <c r="C946" s="10"/>
      <c r="D946" s="10"/>
      <c r="E946" s="12"/>
      <c r="F946" s="10" t="e">
        <f>VLOOKUP(E946,[1]零件成本9.1!$B$2:$D$11324,3,0)</f>
        <v>#N/A</v>
      </c>
      <c r="G946" s="10"/>
      <c r="H946" s="18"/>
      <c r="I946" s="11"/>
      <c r="J946" s="11" t="str">
        <f t="shared" si="127"/>
        <v/>
      </c>
      <c r="K946" s="12"/>
      <c r="L946" s="24"/>
      <c r="M946" s="25">
        <f t="shared" si="128"/>
        <v>0</v>
      </c>
      <c r="N946" s="26"/>
      <c r="O946" s="27"/>
      <c r="P946" s="28"/>
      <c r="Q946" s="35">
        <f t="shared" si="129"/>
        <v>0</v>
      </c>
      <c r="R946" s="36"/>
      <c r="S946" s="37" t="str">
        <f t="shared" si="130"/>
        <v/>
      </c>
      <c r="T946" s="38" t="str">
        <f t="shared" si="131"/>
        <v/>
      </c>
      <c r="U946" s="39"/>
      <c r="V946" s="40"/>
      <c r="W946" s="41">
        <f t="shared" si="132"/>
        <v>0</v>
      </c>
      <c r="X946" s="41">
        <f t="shared" si="133"/>
        <v>0</v>
      </c>
      <c r="Y946" s="41"/>
      <c r="Z946" s="41"/>
      <c r="AA946" s="25">
        <f t="shared" si="134"/>
        <v>0</v>
      </c>
      <c r="AB946" s="45"/>
      <c r="AC946" s="45"/>
      <c r="AD946" s="46"/>
    </row>
    <row r="947" s="2" customFormat="1" spans="1:30">
      <c r="A947" s="8">
        <f t="shared" si="126"/>
        <v>946</v>
      </c>
      <c r="B947" s="12"/>
      <c r="C947" s="10"/>
      <c r="D947" s="10"/>
      <c r="E947" s="14"/>
      <c r="F947" s="10" t="e">
        <f>VLOOKUP(E947,[1]零件成本9.1!$B$2:$D$11324,3,0)</f>
        <v>#N/A</v>
      </c>
      <c r="G947" s="15"/>
      <c r="H947" s="19"/>
      <c r="I947" s="11"/>
      <c r="J947" s="11" t="str">
        <f t="shared" si="127"/>
        <v/>
      </c>
      <c r="K947" s="14"/>
      <c r="L947" s="29"/>
      <c r="M947" s="25">
        <f t="shared" si="128"/>
        <v>0</v>
      </c>
      <c r="N947" s="26"/>
      <c r="O947" s="27"/>
      <c r="P947" s="28"/>
      <c r="Q947" s="35">
        <f t="shared" si="129"/>
        <v>0</v>
      </c>
      <c r="R947" s="36"/>
      <c r="S947" s="37" t="str">
        <f t="shared" si="130"/>
        <v/>
      </c>
      <c r="T947" s="38" t="str">
        <f t="shared" si="131"/>
        <v/>
      </c>
      <c r="U947" s="42"/>
      <c r="V947" s="40"/>
      <c r="W947" s="41">
        <f t="shared" si="132"/>
        <v>0</v>
      </c>
      <c r="X947" s="41">
        <f t="shared" si="133"/>
        <v>0</v>
      </c>
      <c r="Y947" s="41"/>
      <c r="Z947" s="41"/>
      <c r="AA947" s="25">
        <f t="shared" si="134"/>
        <v>0</v>
      </c>
      <c r="AB947" s="45"/>
      <c r="AC947" s="45"/>
      <c r="AD947" s="47"/>
    </row>
    <row r="948" s="2" customFormat="1" spans="1:30">
      <c r="A948" s="8">
        <f t="shared" si="126"/>
        <v>947</v>
      </c>
      <c r="B948" s="12"/>
      <c r="C948" s="10"/>
      <c r="D948" s="10"/>
      <c r="E948" s="14"/>
      <c r="F948" s="10" t="e">
        <f>VLOOKUP(E948,[1]零件成本9.1!$B$2:$D$11324,3,0)</f>
        <v>#N/A</v>
      </c>
      <c r="G948" s="15"/>
      <c r="H948" s="19"/>
      <c r="I948" s="11"/>
      <c r="J948" s="11" t="str">
        <f t="shared" si="127"/>
        <v/>
      </c>
      <c r="K948" s="14"/>
      <c r="L948" s="29"/>
      <c r="M948" s="25">
        <f t="shared" si="128"/>
        <v>0</v>
      </c>
      <c r="N948" s="26"/>
      <c r="O948" s="27"/>
      <c r="P948" s="28"/>
      <c r="Q948" s="35">
        <f t="shared" si="129"/>
        <v>0</v>
      </c>
      <c r="R948" s="36"/>
      <c r="S948" s="37" t="str">
        <f t="shared" si="130"/>
        <v/>
      </c>
      <c r="T948" s="38" t="str">
        <f t="shared" si="131"/>
        <v/>
      </c>
      <c r="U948" s="42"/>
      <c r="V948" s="40"/>
      <c r="W948" s="41">
        <f t="shared" si="132"/>
        <v>0</v>
      </c>
      <c r="X948" s="41">
        <f t="shared" si="133"/>
        <v>0</v>
      </c>
      <c r="Y948" s="41"/>
      <c r="Z948" s="41"/>
      <c r="AA948" s="25">
        <f t="shared" si="134"/>
        <v>0</v>
      </c>
      <c r="AB948" s="45"/>
      <c r="AC948" s="45"/>
      <c r="AD948" s="47"/>
    </row>
    <row r="949" s="2" customFormat="1" spans="1:30">
      <c r="A949" s="8">
        <f t="shared" si="126"/>
        <v>948</v>
      </c>
      <c r="B949" s="12"/>
      <c r="C949" s="10"/>
      <c r="D949" s="10"/>
      <c r="E949" s="14"/>
      <c r="F949" s="10" t="e">
        <f>VLOOKUP(E949,[1]零件成本9.1!$B$2:$D$11324,3,0)</f>
        <v>#N/A</v>
      </c>
      <c r="G949" s="15"/>
      <c r="H949" s="19"/>
      <c r="I949" s="11"/>
      <c r="J949" s="11" t="str">
        <f t="shared" si="127"/>
        <v/>
      </c>
      <c r="K949" s="14"/>
      <c r="L949" s="29"/>
      <c r="M949" s="25">
        <f t="shared" si="128"/>
        <v>0</v>
      </c>
      <c r="N949" s="26"/>
      <c r="O949" s="27"/>
      <c r="P949" s="28"/>
      <c r="Q949" s="35">
        <f t="shared" si="129"/>
        <v>0</v>
      </c>
      <c r="R949" s="36"/>
      <c r="S949" s="37" t="str">
        <f t="shared" si="130"/>
        <v/>
      </c>
      <c r="T949" s="38" t="str">
        <f t="shared" si="131"/>
        <v/>
      </c>
      <c r="U949" s="42"/>
      <c r="V949" s="40"/>
      <c r="W949" s="41">
        <f t="shared" si="132"/>
        <v>0</v>
      </c>
      <c r="X949" s="41">
        <f t="shared" si="133"/>
        <v>0</v>
      </c>
      <c r="Y949" s="41"/>
      <c r="Z949" s="41"/>
      <c r="AA949" s="25">
        <f t="shared" si="134"/>
        <v>0</v>
      </c>
      <c r="AB949" s="45"/>
      <c r="AC949" s="45"/>
      <c r="AD949" s="47"/>
    </row>
    <row r="950" s="2" customFormat="1" spans="1:30">
      <c r="A950" s="8">
        <f t="shared" si="126"/>
        <v>949</v>
      </c>
      <c r="B950" s="12"/>
      <c r="C950" s="10"/>
      <c r="D950" s="10"/>
      <c r="E950" s="14"/>
      <c r="F950" s="10" t="e">
        <f>VLOOKUP(E950,[1]零件成本9.1!$B$2:$D$11324,3,0)</f>
        <v>#N/A</v>
      </c>
      <c r="G950" s="15"/>
      <c r="H950" s="19"/>
      <c r="I950" s="11"/>
      <c r="J950" s="11" t="str">
        <f t="shared" si="127"/>
        <v/>
      </c>
      <c r="K950" s="14"/>
      <c r="L950" s="29"/>
      <c r="M950" s="25">
        <f t="shared" si="128"/>
        <v>0</v>
      </c>
      <c r="N950" s="26"/>
      <c r="O950" s="27"/>
      <c r="P950" s="28"/>
      <c r="Q950" s="35">
        <f t="shared" si="129"/>
        <v>0</v>
      </c>
      <c r="R950" s="36"/>
      <c r="S950" s="37" t="str">
        <f t="shared" si="130"/>
        <v/>
      </c>
      <c r="T950" s="38" t="str">
        <f t="shared" si="131"/>
        <v/>
      </c>
      <c r="U950" s="42"/>
      <c r="V950" s="40"/>
      <c r="W950" s="41">
        <f t="shared" si="132"/>
        <v>0</v>
      </c>
      <c r="X950" s="41">
        <f t="shared" si="133"/>
        <v>0</v>
      </c>
      <c r="Y950" s="41"/>
      <c r="Z950" s="41"/>
      <c r="AA950" s="25">
        <f t="shared" si="134"/>
        <v>0</v>
      </c>
      <c r="AB950" s="45"/>
      <c r="AC950" s="45"/>
      <c r="AD950" s="47"/>
    </row>
    <row r="951" s="2" customFormat="1" spans="1:30">
      <c r="A951" s="8">
        <f t="shared" si="126"/>
        <v>950</v>
      </c>
      <c r="B951" s="12"/>
      <c r="C951" s="10"/>
      <c r="D951" s="10"/>
      <c r="E951" s="14"/>
      <c r="F951" s="10" t="e">
        <f>VLOOKUP(E951,[1]零件成本9.1!$B$2:$D$11324,3,0)</f>
        <v>#N/A</v>
      </c>
      <c r="G951" s="15"/>
      <c r="H951" s="19"/>
      <c r="I951" s="11"/>
      <c r="J951" s="11" t="str">
        <f t="shared" si="127"/>
        <v/>
      </c>
      <c r="K951" s="14"/>
      <c r="L951" s="29"/>
      <c r="M951" s="25">
        <f t="shared" si="128"/>
        <v>0</v>
      </c>
      <c r="N951" s="26"/>
      <c r="O951" s="27"/>
      <c r="P951" s="28"/>
      <c r="Q951" s="35">
        <f t="shared" si="129"/>
        <v>0</v>
      </c>
      <c r="R951" s="36"/>
      <c r="S951" s="37" t="str">
        <f t="shared" si="130"/>
        <v/>
      </c>
      <c r="T951" s="38" t="str">
        <f t="shared" si="131"/>
        <v/>
      </c>
      <c r="U951" s="42"/>
      <c r="V951" s="40"/>
      <c r="W951" s="41">
        <f t="shared" si="132"/>
        <v>0</v>
      </c>
      <c r="X951" s="41">
        <f t="shared" si="133"/>
        <v>0</v>
      </c>
      <c r="Y951" s="41"/>
      <c r="Z951" s="41"/>
      <c r="AA951" s="25">
        <f t="shared" si="134"/>
        <v>0</v>
      </c>
      <c r="AB951" s="45"/>
      <c r="AC951" s="45"/>
      <c r="AD951" s="47"/>
    </row>
    <row r="952" s="2" customFormat="1" spans="1:30">
      <c r="A952" s="8">
        <f t="shared" si="126"/>
        <v>951</v>
      </c>
      <c r="B952" s="12"/>
      <c r="C952" s="10"/>
      <c r="D952" s="10"/>
      <c r="E952" s="14"/>
      <c r="F952" s="10" t="e">
        <f>VLOOKUP(E952,[1]零件成本9.1!$B$2:$D$11324,3,0)</f>
        <v>#N/A</v>
      </c>
      <c r="G952" s="15"/>
      <c r="H952" s="19"/>
      <c r="I952" s="11"/>
      <c r="J952" s="11" t="str">
        <f t="shared" si="127"/>
        <v/>
      </c>
      <c r="K952" s="14"/>
      <c r="L952" s="29"/>
      <c r="M952" s="25">
        <f t="shared" si="128"/>
        <v>0</v>
      </c>
      <c r="N952" s="26"/>
      <c r="O952" s="27"/>
      <c r="P952" s="28"/>
      <c r="Q952" s="35">
        <f t="shared" si="129"/>
        <v>0</v>
      </c>
      <c r="R952" s="36"/>
      <c r="S952" s="37" t="str">
        <f t="shared" si="130"/>
        <v/>
      </c>
      <c r="T952" s="38" t="str">
        <f t="shared" si="131"/>
        <v/>
      </c>
      <c r="U952" s="42"/>
      <c r="V952" s="40"/>
      <c r="W952" s="41">
        <f t="shared" si="132"/>
        <v>0</v>
      </c>
      <c r="X952" s="41">
        <f t="shared" si="133"/>
        <v>0</v>
      </c>
      <c r="Y952" s="41"/>
      <c r="Z952" s="41"/>
      <c r="AA952" s="25">
        <f t="shared" si="134"/>
        <v>0</v>
      </c>
      <c r="AB952" s="45"/>
      <c r="AC952" s="45"/>
      <c r="AD952" s="47"/>
    </row>
    <row r="953" s="2" customFormat="1" spans="1:30">
      <c r="A953" s="8">
        <f t="shared" si="126"/>
        <v>952</v>
      </c>
      <c r="B953" s="12"/>
      <c r="C953" s="10"/>
      <c r="D953" s="10"/>
      <c r="E953" s="14"/>
      <c r="F953" s="10" t="e">
        <f>VLOOKUP(E953,[1]零件成本9.1!$B$2:$D$11324,3,0)</f>
        <v>#N/A</v>
      </c>
      <c r="G953" s="15"/>
      <c r="H953" s="19"/>
      <c r="I953" s="11"/>
      <c r="J953" s="11" t="str">
        <f t="shared" si="127"/>
        <v/>
      </c>
      <c r="K953" s="14"/>
      <c r="L953" s="29"/>
      <c r="M953" s="25">
        <f t="shared" si="128"/>
        <v>0</v>
      </c>
      <c r="N953" s="26"/>
      <c r="O953" s="27"/>
      <c r="P953" s="28"/>
      <c r="Q953" s="35">
        <f t="shared" si="129"/>
        <v>0</v>
      </c>
      <c r="R953" s="36"/>
      <c r="S953" s="37" t="str">
        <f t="shared" si="130"/>
        <v/>
      </c>
      <c r="T953" s="38" t="str">
        <f t="shared" si="131"/>
        <v/>
      </c>
      <c r="U953" s="42"/>
      <c r="V953" s="40"/>
      <c r="W953" s="41">
        <f t="shared" si="132"/>
        <v>0</v>
      </c>
      <c r="X953" s="41">
        <f t="shared" si="133"/>
        <v>0</v>
      </c>
      <c r="Y953" s="41"/>
      <c r="Z953" s="41"/>
      <c r="AA953" s="25">
        <f t="shared" si="134"/>
        <v>0</v>
      </c>
      <c r="AB953" s="45"/>
      <c r="AC953" s="45"/>
      <c r="AD953" s="47"/>
    </row>
    <row r="954" s="2" customFormat="1" spans="1:30">
      <c r="A954" s="8">
        <f t="shared" si="126"/>
        <v>953</v>
      </c>
      <c r="B954" s="12"/>
      <c r="C954" s="10"/>
      <c r="D954" s="10"/>
      <c r="E954" s="14"/>
      <c r="F954" s="10" t="e">
        <f>VLOOKUP(E954,[1]零件成本9.1!$B$2:$D$11324,3,0)</f>
        <v>#N/A</v>
      </c>
      <c r="G954" s="15"/>
      <c r="H954" s="19"/>
      <c r="I954" s="11"/>
      <c r="J954" s="11" t="str">
        <f t="shared" si="127"/>
        <v/>
      </c>
      <c r="K954" s="14"/>
      <c r="L954" s="29"/>
      <c r="M954" s="25">
        <f t="shared" si="128"/>
        <v>0</v>
      </c>
      <c r="N954" s="26"/>
      <c r="O954" s="27"/>
      <c r="P954" s="28"/>
      <c r="Q954" s="35">
        <f t="shared" si="129"/>
        <v>0</v>
      </c>
      <c r="R954" s="36"/>
      <c r="S954" s="37" t="str">
        <f t="shared" si="130"/>
        <v/>
      </c>
      <c r="T954" s="38" t="str">
        <f t="shared" si="131"/>
        <v/>
      </c>
      <c r="U954" s="42"/>
      <c r="V954" s="40"/>
      <c r="W954" s="41">
        <f t="shared" si="132"/>
        <v>0</v>
      </c>
      <c r="X954" s="41">
        <f t="shared" si="133"/>
        <v>0</v>
      </c>
      <c r="Y954" s="41"/>
      <c r="Z954" s="41"/>
      <c r="AA954" s="25">
        <f t="shared" si="134"/>
        <v>0</v>
      </c>
      <c r="AB954" s="45"/>
      <c r="AC954" s="45"/>
      <c r="AD954" s="47"/>
    </row>
    <row r="955" s="2" customFormat="1" spans="1:30">
      <c r="A955" s="8">
        <f t="shared" si="126"/>
        <v>954</v>
      </c>
      <c r="B955" s="12"/>
      <c r="C955" s="10"/>
      <c r="D955" s="10"/>
      <c r="E955" s="14"/>
      <c r="F955" s="10" t="e">
        <f>VLOOKUP(E955,[1]零件成本9.1!$B$2:$D$11324,3,0)</f>
        <v>#N/A</v>
      </c>
      <c r="G955" s="15"/>
      <c r="H955" s="19"/>
      <c r="I955" s="11"/>
      <c r="J955" s="11" t="str">
        <f t="shared" si="127"/>
        <v/>
      </c>
      <c r="K955" s="14"/>
      <c r="L955" s="29"/>
      <c r="M955" s="25">
        <f t="shared" si="128"/>
        <v>0</v>
      </c>
      <c r="N955" s="26"/>
      <c r="O955" s="27"/>
      <c r="P955" s="28"/>
      <c r="Q955" s="35">
        <f t="shared" si="129"/>
        <v>0</v>
      </c>
      <c r="R955" s="36"/>
      <c r="S955" s="37" t="str">
        <f t="shared" si="130"/>
        <v/>
      </c>
      <c r="T955" s="38" t="str">
        <f t="shared" si="131"/>
        <v/>
      </c>
      <c r="U955" s="42"/>
      <c r="V955" s="40"/>
      <c r="W955" s="41">
        <f t="shared" si="132"/>
        <v>0</v>
      </c>
      <c r="X955" s="41">
        <f t="shared" si="133"/>
        <v>0</v>
      </c>
      <c r="Y955" s="41"/>
      <c r="Z955" s="41"/>
      <c r="AA955" s="25">
        <f t="shared" si="134"/>
        <v>0</v>
      </c>
      <c r="AB955" s="45"/>
      <c r="AC955" s="45"/>
      <c r="AD955" s="47"/>
    </row>
    <row r="956" s="2" customFormat="1" spans="1:30">
      <c r="A956" s="8">
        <f t="shared" si="126"/>
        <v>955</v>
      </c>
      <c r="B956" s="12"/>
      <c r="C956" s="10"/>
      <c r="D956" s="10"/>
      <c r="E956" s="14"/>
      <c r="F956" s="10" t="e">
        <f>VLOOKUP(E956,[1]零件成本9.1!$B$2:$D$11324,3,0)</f>
        <v>#N/A</v>
      </c>
      <c r="G956" s="15"/>
      <c r="H956" s="19"/>
      <c r="I956" s="11"/>
      <c r="J956" s="11" t="str">
        <f t="shared" si="127"/>
        <v/>
      </c>
      <c r="K956" s="14"/>
      <c r="L956" s="29"/>
      <c r="M956" s="25">
        <f t="shared" si="128"/>
        <v>0</v>
      </c>
      <c r="N956" s="26"/>
      <c r="O956" s="27"/>
      <c r="P956" s="28"/>
      <c r="Q956" s="35">
        <f t="shared" si="129"/>
        <v>0</v>
      </c>
      <c r="R956" s="36"/>
      <c r="S956" s="37" t="str">
        <f t="shared" si="130"/>
        <v/>
      </c>
      <c r="T956" s="38" t="str">
        <f t="shared" si="131"/>
        <v/>
      </c>
      <c r="U956" s="42"/>
      <c r="V956" s="40"/>
      <c r="W956" s="41">
        <f t="shared" si="132"/>
        <v>0</v>
      </c>
      <c r="X956" s="41">
        <f t="shared" si="133"/>
        <v>0</v>
      </c>
      <c r="Y956" s="41"/>
      <c r="Z956" s="41"/>
      <c r="AA956" s="25">
        <f t="shared" si="134"/>
        <v>0</v>
      </c>
      <c r="AB956" s="45"/>
      <c r="AC956" s="45"/>
      <c r="AD956" s="47"/>
    </row>
    <row r="957" s="2" customFormat="1" spans="1:30">
      <c r="A957" s="8">
        <f t="shared" si="126"/>
        <v>956</v>
      </c>
      <c r="B957" s="12"/>
      <c r="C957" s="10"/>
      <c r="D957" s="10"/>
      <c r="E957" s="12"/>
      <c r="F957" s="10" t="e">
        <f>VLOOKUP(E957,[1]零件成本9.1!$B$2:$D$11324,3,0)</f>
        <v>#N/A</v>
      </c>
      <c r="G957" s="10"/>
      <c r="H957" s="18"/>
      <c r="I957" s="11"/>
      <c r="J957" s="11" t="str">
        <f t="shared" si="127"/>
        <v/>
      </c>
      <c r="K957" s="12"/>
      <c r="L957" s="12"/>
      <c r="M957" s="25">
        <f t="shared" si="128"/>
        <v>0</v>
      </c>
      <c r="N957" s="26"/>
      <c r="O957" s="27"/>
      <c r="P957" s="28"/>
      <c r="Q957" s="35">
        <f t="shared" si="129"/>
        <v>0</v>
      </c>
      <c r="R957" s="36"/>
      <c r="S957" s="37" t="str">
        <f t="shared" si="130"/>
        <v/>
      </c>
      <c r="T957" s="38" t="str">
        <f t="shared" si="131"/>
        <v/>
      </c>
      <c r="U957" s="39"/>
      <c r="V957" s="40"/>
      <c r="W957" s="41">
        <f t="shared" si="132"/>
        <v>0</v>
      </c>
      <c r="X957" s="41">
        <f t="shared" si="133"/>
        <v>0</v>
      </c>
      <c r="Y957" s="41"/>
      <c r="Z957" s="41"/>
      <c r="AA957" s="25">
        <f t="shared" si="134"/>
        <v>0</v>
      </c>
      <c r="AB957" s="45"/>
      <c r="AC957" s="45"/>
      <c r="AD957" s="46"/>
    </row>
    <row r="958" s="2" customFormat="1" spans="1:30">
      <c r="A958" s="8">
        <f t="shared" si="126"/>
        <v>957</v>
      </c>
      <c r="B958" s="12"/>
      <c r="C958" s="10"/>
      <c r="D958" s="10"/>
      <c r="E958" s="14"/>
      <c r="F958" s="10" t="e">
        <f>VLOOKUP(E958,[1]零件成本9.1!$B$2:$D$11324,3,0)</f>
        <v>#N/A</v>
      </c>
      <c r="G958" s="15"/>
      <c r="H958" s="19"/>
      <c r="I958" s="11"/>
      <c r="J958" s="11" t="str">
        <f t="shared" si="127"/>
        <v/>
      </c>
      <c r="K958" s="14"/>
      <c r="L958" s="14"/>
      <c r="M958" s="25">
        <f t="shared" si="128"/>
        <v>0</v>
      </c>
      <c r="N958" s="26"/>
      <c r="O958" s="27"/>
      <c r="P958" s="28"/>
      <c r="Q958" s="35">
        <f t="shared" si="129"/>
        <v>0</v>
      </c>
      <c r="R958" s="36"/>
      <c r="S958" s="37" t="str">
        <f t="shared" si="130"/>
        <v/>
      </c>
      <c r="T958" s="38" t="str">
        <f t="shared" si="131"/>
        <v/>
      </c>
      <c r="U958" s="42"/>
      <c r="V958" s="40"/>
      <c r="W958" s="41">
        <f t="shared" si="132"/>
        <v>0</v>
      </c>
      <c r="X958" s="41">
        <f t="shared" si="133"/>
        <v>0</v>
      </c>
      <c r="Y958" s="41"/>
      <c r="Z958" s="41"/>
      <c r="AA958" s="25">
        <f t="shared" si="134"/>
        <v>0</v>
      </c>
      <c r="AB958" s="45"/>
      <c r="AC958" s="45"/>
      <c r="AD958" s="47"/>
    </row>
    <row r="959" s="2" customFormat="1" spans="1:30">
      <c r="A959" s="8">
        <f t="shared" si="126"/>
        <v>958</v>
      </c>
      <c r="B959" s="12"/>
      <c r="C959" s="10"/>
      <c r="D959" s="10"/>
      <c r="E959" s="14"/>
      <c r="F959" s="10" t="e">
        <f>VLOOKUP(E959,[1]零件成本9.1!$B$2:$D$11324,3,0)</f>
        <v>#N/A</v>
      </c>
      <c r="G959" s="15"/>
      <c r="H959" s="19"/>
      <c r="I959" s="11"/>
      <c r="J959" s="11" t="str">
        <f t="shared" si="127"/>
        <v/>
      </c>
      <c r="K959" s="14"/>
      <c r="L959" s="14"/>
      <c r="M959" s="25">
        <f t="shared" si="128"/>
        <v>0</v>
      </c>
      <c r="N959" s="26"/>
      <c r="O959" s="27"/>
      <c r="P959" s="28"/>
      <c r="Q959" s="35">
        <f t="shared" si="129"/>
        <v>0</v>
      </c>
      <c r="R959" s="36"/>
      <c r="S959" s="37" t="str">
        <f t="shared" si="130"/>
        <v/>
      </c>
      <c r="T959" s="38" t="str">
        <f t="shared" si="131"/>
        <v/>
      </c>
      <c r="U959" s="42"/>
      <c r="V959" s="40"/>
      <c r="W959" s="41">
        <f t="shared" si="132"/>
        <v>0</v>
      </c>
      <c r="X959" s="41">
        <f t="shared" si="133"/>
        <v>0</v>
      </c>
      <c r="Y959" s="41"/>
      <c r="Z959" s="41"/>
      <c r="AA959" s="25">
        <f t="shared" si="134"/>
        <v>0</v>
      </c>
      <c r="AB959" s="45"/>
      <c r="AC959" s="45"/>
      <c r="AD959" s="47"/>
    </row>
    <row r="960" s="2" customFormat="1" spans="1:30">
      <c r="A960" s="8">
        <f t="shared" si="126"/>
        <v>959</v>
      </c>
      <c r="B960" s="12"/>
      <c r="C960" s="10"/>
      <c r="D960" s="10"/>
      <c r="E960" s="14"/>
      <c r="F960" s="10" t="e">
        <f>VLOOKUP(E960,[1]零件成本9.1!$B$2:$D$11324,3,0)</f>
        <v>#N/A</v>
      </c>
      <c r="G960" s="15"/>
      <c r="H960" s="19"/>
      <c r="I960" s="11"/>
      <c r="J960" s="11" t="str">
        <f t="shared" si="127"/>
        <v/>
      </c>
      <c r="K960" s="14"/>
      <c r="L960" s="14"/>
      <c r="M960" s="25">
        <f t="shared" si="128"/>
        <v>0</v>
      </c>
      <c r="N960" s="26"/>
      <c r="O960" s="27"/>
      <c r="P960" s="28"/>
      <c r="Q960" s="35">
        <f t="shared" si="129"/>
        <v>0</v>
      </c>
      <c r="R960" s="36"/>
      <c r="S960" s="37" t="str">
        <f t="shared" si="130"/>
        <v/>
      </c>
      <c r="T960" s="38" t="str">
        <f t="shared" si="131"/>
        <v/>
      </c>
      <c r="U960" s="42"/>
      <c r="V960" s="40"/>
      <c r="W960" s="41">
        <f t="shared" si="132"/>
        <v>0</v>
      </c>
      <c r="X960" s="41">
        <f t="shared" si="133"/>
        <v>0</v>
      </c>
      <c r="Y960" s="41"/>
      <c r="Z960" s="41"/>
      <c r="AA960" s="25">
        <f t="shared" si="134"/>
        <v>0</v>
      </c>
      <c r="AB960" s="45"/>
      <c r="AC960" s="45"/>
      <c r="AD960" s="47"/>
    </row>
    <row r="961" s="2" customFormat="1" spans="1:30">
      <c r="A961" s="8">
        <f t="shared" si="126"/>
        <v>960</v>
      </c>
      <c r="B961" s="12"/>
      <c r="C961" s="10"/>
      <c r="D961" s="10"/>
      <c r="E961" s="14"/>
      <c r="F961" s="10" t="e">
        <f>VLOOKUP(E961,[1]零件成本9.1!$B$2:$D$11324,3,0)</f>
        <v>#N/A</v>
      </c>
      <c r="G961" s="15"/>
      <c r="H961" s="19"/>
      <c r="I961" s="11"/>
      <c r="J961" s="11" t="str">
        <f t="shared" si="127"/>
        <v/>
      </c>
      <c r="K961" s="14"/>
      <c r="L961" s="14"/>
      <c r="M961" s="25">
        <f t="shared" si="128"/>
        <v>0</v>
      </c>
      <c r="N961" s="26"/>
      <c r="O961" s="27"/>
      <c r="P961" s="28"/>
      <c r="Q961" s="35">
        <f t="shared" si="129"/>
        <v>0</v>
      </c>
      <c r="R961" s="36"/>
      <c r="S961" s="37" t="str">
        <f t="shared" si="130"/>
        <v/>
      </c>
      <c r="T961" s="38" t="str">
        <f t="shared" si="131"/>
        <v/>
      </c>
      <c r="U961" s="42"/>
      <c r="V961" s="40"/>
      <c r="W961" s="41">
        <f t="shared" si="132"/>
        <v>0</v>
      </c>
      <c r="X961" s="41">
        <f t="shared" si="133"/>
        <v>0</v>
      </c>
      <c r="Y961" s="41"/>
      <c r="Z961" s="41"/>
      <c r="AA961" s="25">
        <f t="shared" si="134"/>
        <v>0</v>
      </c>
      <c r="AB961" s="45"/>
      <c r="AC961" s="45"/>
      <c r="AD961" s="47"/>
    </row>
    <row r="962" s="2" customFormat="1" spans="1:30">
      <c r="A962" s="8">
        <f>ROW()-1</f>
        <v>961</v>
      </c>
      <c r="B962" s="12"/>
      <c r="C962" s="10"/>
      <c r="D962" s="10"/>
      <c r="E962" s="14"/>
      <c r="F962" s="10" t="e">
        <f>VLOOKUP(E962,[1]零件成本9.1!$B$2:$D$11324,3,0)</f>
        <v>#N/A</v>
      </c>
      <c r="G962" s="15"/>
      <c r="H962" s="19"/>
      <c r="I962" s="11"/>
      <c r="J962" s="11" t="str">
        <f>B962&amp;E962</f>
        <v/>
      </c>
      <c r="K962" s="14"/>
      <c r="L962" s="14"/>
      <c r="M962" s="25">
        <f>K962+L962</f>
        <v>0</v>
      </c>
      <c r="N962" s="26"/>
      <c r="O962" s="27"/>
      <c r="P962" s="28"/>
      <c r="Q962" s="35">
        <f>M962</f>
        <v>0</v>
      </c>
      <c r="R962" s="36"/>
      <c r="S962" s="37" t="str">
        <f>IF(Q962&gt;R962,Q962-R962,"")</f>
        <v/>
      </c>
      <c r="T962" s="38" t="str">
        <f>IF(Q962&lt;R962,Q962-R962,"")</f>
        <v/>
      </c>
      <c r="U962" s="42"/>
      <c r="V962" s="40"/>
      <c r="W962" s="41">
        <f>Q962*V962</f>
        <v>0</v>
      </c>
      <c r="X962" s="41">
        <f>R962*V962</f>
        <v>0</v>
      </c>
      <c r="Y962" s="41"/>
      <c r="Z962" s="41"/>
      <c r="AA962" s="25">
        <f>W962-X962</f>
        <v>0</v>
      </c>
      <c r="AB962" s="45"/>
      <c r="AC962" s="45"/>
      <c r="AD962" s="47"/>
    </row>
    <row r="963" s="3" customFormat="1" ht="17.25" spans="1:30">
      <c r="A963" s="75" t="s">
        <v>109</v>
      </c>
      <c r="B963" s="75"/>
      <c r="C963" s="75"/>
      <c r="D963" s="75"/>
      <c r="E963" s="75"/>
      <c r="F963" s="75"/>
      <c r="G963" s="75"/>
      <c r="H963" s="76"/>
      <c r="I963" s="76"/>
      <c r="J963" s="76"/>
      <c r="K963" s="77"/>
      <c r="L963" s="77"/>
      <c r="M963" s="77"/>
      <c r="N963" s="76"/>
      <c r="O963" s="78"/>
      <c r="P963" s="79"/>
      <c r="Q963" s="80">
        <f>SUM(Q2:Q962)</f>
        <v>0</v>
      </c>
      <c r="R963" s="81">
        <f>SUM(R2:R962)</f>
        <v>0</v>
      </c>
      <c r="S963" s="81">
        <f>SUM(S2:S962)</f>
        <v>0</v>
      </c>
      <c r="T963" s="81">
        <f>SUM(T2:T962)</f>
        <v>0</v>
      </c>
      <c r="U963" s="82"/>
      <c r="V963" s="83"/>
      <c r="W963" s="84">
        <f>SUM(W2:W962)</f>
        <v>0</v>
      </c>
      <c r="X963" s="84">
        <f>SUM(X2:X962)</f>
        <v>0</v>
      </c>
      <c r="Y963" s="84">
        <f>SUM(Y2:Y962)</f>
        <v>0</v>
      </c>
      <c r="Z963" s="84">
        <f>SUM(Z2:Z962)</f>
        <v>0</v>
      </c>
      <c r="AA963" s="84">
        <f>Y963+Z963</f>
        <v>0</v>
      </c>
      <c r="AB963" s="85"/>
      <c r="AC963" s="85"/>
      <c r="AD963" s="86"/>
    </row>
  </sheetData>
  <autoFilter ref="A1:AD963">
    <extLst/>
  </autoFilter>
  <mergeCells count="4">
    <mergeCell ref="U369:U370"/>
    <mergeCell ref="U390:U394"/>
    <mergeCell ref="U576:U582"/>
    <mergeCell ref="U804:U819"/>
  </mergeCells>
  <conditionalFormatting sqref="E90:E210">
    <cfRule type="duplicateValues" dxfId="0" priority="6"/>
  </conditionalFormatting>
  <conditionalFormatting sqref="E523:E546">
    <cfRule type="duplicateValues" dxfId="0" priority="5"/>
  </conditionalFormatting>
  <conditionalFormatting sqref="E583:E677">
    <cfRule type="duplicateValues" dxfId="0" priority="4"/>
    <cfRule type="duplicateValues" dxfId="0" priority="3"/>
  </conditionalFormatting>
  <conditionalFormatting sqref="E804:E819">
    <cfRule type="duplicateValues" dxfId="0" priority="1"/>
  </conditionalFormatting>
  <dataValidations count="2">
    <dataValidation type="custom" allowBlank="1" showInputMessage="1" showErrorMessage="1" sqref="N2:N962">
      <formula1>库龄!$A$1:$A$6</formula1>
    </dataValidation>
    <dataValidation type="list" allowBlank="1" showInputMessage="1" showErrorMessage="1" sqref="O2:O962">
      <formula1>库龄!$A$2:$A$6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6"/>
  <sheetViews>
    <sheetView workbookViewId="0">
      <selection activeCell="B9" sqref="B9"/>
    </sheetView>
  </sheetViews>
  <sheetFormatPr defaultColWidth="9" defaultRowHeight="13.5" outlineLevelRow="5"/>
  <cols>
    <col min="1" max="1" width="10.875" customWidth="1"/>
  </cols>
  <sheetData>
    <row r="2" spans="1:1">
      <c r="A2" t="s">
        <v>219</v>
      </c>
    </row>
    <row r="3" spans="1:1">
      <c r="A3" t="s">
        <v>220</v>
      </c>
    </row>
    <row r="4" spans="1:1">
      <c r="A4" t="s">
        <v>221</v>
      </c>
    </row>
    <row r="5" spans="1:1">
      <c r="A5" t="s">
        <v>222</v>
      </c>
    </row>
    <row r="6" spans="1:1">
      <c r="A6" t="s">
        <v>223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1 "   r g b C l r = " 9 3 C 4 F 0 " / > < c o m m e n t   s : r e f = " M 1 "   r g b C l r = " D 5 C 5 C C " / > < c o m m e n t   s : r e f = " R 1 "   r g b C l r = " 5 1 C 4 F 0 " / > < c o m m e n t   s : r e f = " S 1 "   r g b C l r = " 5 1 C 4 F 0 " / > < / c o m m e n t L i s t > < c o m m e n t L i s t   s h e e t S t i d = " 2 " > < c o m m e n t   s : r e f = " C 1 "   r g b C l r = " 9 3 C 4 F 0 " / > < c o m m e n t   s : r e f = " M 1 "   r g b C l r = " D 5 C 5 C C " / > < c o m m e n t   s : r e f = " R 1 "   r g b C l r = " 5 1 C 4 F 0 " / > < c o m m e n t   s : r e f = " S 1 "   r g b C l r = " 5 1 C 4 F 0 " / > < / c o m m e n t L i s t > < c o m m e n t L i s t   s h e e t S t i d = " 3 " > < c o m m e n t   s : r e f = " C 1 "   r g b C l r = " 9 3 C 4 F 0 " / > < c o m m e n t   s : r e f = " M 1 "   r g b C l r = " D 5 C 5 C C " / > < c o m m e n t   s : r e f = " R 1 "   r g b C l r = " 5 1 C 4 F 0 " / > < c o m m e n t   s : r e f = " S 1 "   r g b C l r = " 5 1 C 4 F 0 " / > < / c o m m e n t L i s t > < c o m m e n t L i s t   s h e e t S t i d = " 1 2 " > < c o m m e n t   s : r e f = " C 1 "   r g b C l r = " B F C A 6 C " / > < c o m m e n t   s : r e f = " M 1 "   r g b C l r = " D 5 C 5 C C " / > < / c o m m e n t L i s t > < c o m m e n t L i s t   s h e e t S t i d = " 4 " > < c o m m e n t   s : r e f = " K 1 "   r g b C l r = " C F C 8 E 0 " / > < c o m m e n t   s : r e f = " L 1 "   r g b C l r = " C F C 8 E 0 " / > < c o m m e n t   s : r e f = " N 1 "   r g b C l r = " D 5 C 5 C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盘点数据汇总及业务问题分析</vt:lpstr>
      <vt:lpstr>w1341</vt:lpstr>
      <vt:lpstr>w1342</vt:lpstr>
      <vt:lpstr>发出商品</vt:lpstr>
      <vt:lpstr>库龄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jishengyang</cp:lastModifiedBy>
  <dcterms:created xsi:type="dcterms:W3CDTF">2022-07-05T03:19:00Z</dcterms:created>
  <dcterms:modified xsi:type="dcterms:W3CDTF">2022-11-30T08:51:09Z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A388C6B48EE7412889C3FD4B4D3AB11A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