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05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建议!$A$1:$N$32</definedName>
  </definedNames>
  <calcPr calcId="162913"/>
</workbook>
</file>

<file path=xl/calcChain.xml><?xml version="1.0" encoding="utf-8"?>
<calcChain xmlns="http://schemas.openxmlformats.org/spreadsheetml/2006/main">
  <c r="L19" i="9" l="1"/>
  <c r="L18" i="9"/>
  <c r="L11" i="9" l="1"/>
  <c r="L10" i="9"/>
  <c r="L12" i="9"/>
  <c r="L13" i="9"/>
  <c r="L14" i="9"/>
  <c r="L15" i="9"/>
  <c r="L16" i="9"/>
  <c r="L17" i="9"/>
  <c r="L9" i="9"/>
  <c r="C10" i="9" l="1"/>
  <c r="C9" i="9"/>
</calcChain>
</file>

<file path=xl/sharedStrings.xml><?xml version="1.0" encoding="utf-8"?>
<sst xmlns="http://schemas.openxmlformats.org/spreadsheetml/2006/main" count="111" uniqueCount="62">
  <si>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</si>
  <si>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</si>
  <si>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</si>
  <si>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</si>
  <si>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</si>
  <si>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</si>
  <si>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</si>
  <si>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</si>
  <si>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</si>
  <si>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</si>
  <si>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</si>
  <si>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</si>
  <si>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</si>
  <si>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</si>
  <si>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</si>
  <si>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</si>
  <si>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</si>
  <si>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</si>
  <si>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</si>
  <si>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</si>
  <si>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</si>
  <si>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</si>
  <si>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</si>
  <si>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</si>
  <si>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</si>
  <si>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</si>
  <si>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</si>
  <si>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</si>
  <si>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</si>
  <si>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</si>
  <si>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7" type="noConversion"/>
  </si>
  <si>
    <t xml:space="preserve">甲方:  河北光华荣昌汽车部件有限公司                                   </t>
    <phoneticPr fontId="17" type="noConversion"/>
  </si>
  <si>
    <t>SHT0013937</t>
  </si>
  <si>
    <t>SHT0001670</t>
  </si>
  <si>
    <t>SHT0013504</t>
  </si>
  <si>
    <t>SHT0012429</t>
  </si>
  <si>
    <t>SHT0013505</t>
  </si>
  <si>
    <t>驾驶员安全带总成</t>
  </si>
  <si>
    <t>副驾驶员安全带总成</t>
  </si>
  <si>
    <t>件</t>
    <phoneticPr fontId="17" type="noConversion"/>
  </si>
  <si>
    <t>驾驶员锁扣总成</t>
  </si>
  <si>
    <t>/</t>
    <phoneticPr fontId="17" type="noConversion"/>
  </si>
  <si>
    <t>SHT0012428</t>
    <phoneticPr fontId="17" type="noConversion"/>
  </si>
  <si>
    <t>驾驶员安全带总成</t>
    <phoneticPr fontId="17" type="noConversion"/>
  </si>
  <si>
    <t>SHT0012430</t>
    <phoneticPr fontId="17" type="noConversion"/>
  </si>
  <si>
    <t>SHT0012431</t>
  </si>
  <si>
    <t>副驾驶安全带总成</t>
    <phoneticPr fontId="17" type="noConversion"/>
  </si>
  <si>
    <t>副驾驶员带扣总成</t>
    <phoneticPr fontId="17" type="noConversion"/>
  </si>
  <si>
    <t>SHT0013241</t>
    <phoneticPr fontId="17" type="noConversion"/>
  </si>
  <si>
    <t>SHT0013242</t>
  </si>
  <si>
    <t>SHT0001657</t>
    <phoneticPr fontId="17" type="noConversion"/>
  </si>
  <si>
    <t>驾驶员安全带扣总成</t>
    <phoneticPr fontId="17" type="noConversion"/>
  </si>
  <si>
    <t>SHT0013431</t>
    <phoneticPr fontId="17" type="noConversion"/>
  </si>
  <si>
    <t>SHT0013432</t>
  </si>
  <si>
    <t>驾驶员安全带扣总成</t>
    <phoneticPr fontId="17" type="noConversion"/>
  </si>
  <si>
    <t>副驾驶员安全带扣总成</t>
    <phoneticPr fontId="17" type="noConversion"/>
  </si>
  <si>
    <t>90天承兑汇票，
下线结算</t>
    <phoneticPr fontId="17" type="noConversion"/>
  </si>
  <si>
    <t xml:space="preserve">                                                                                                协议编号：GHRCJGXY-HB-20231129-1-泉州福兴</t>
    <phoneticPr fontId="17" type="noConversion"/>
  </si>
  <si>
    <t>2023年</t>
    <phoneticPr fontId="17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</si>
  <si>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7" type="noConversion"/>
  </si>
  <si>
    <t xml:space="preserve">乙方：泉州市福兴塑料五金有限公司           </t>
    <phoneticPr fontId="17" type="noConversion"/>
  </si>
  <si>
    <t xml:space="preserve">乙方：泉州市福兴塑料五金有限公司 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</si>
</sst>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6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11" fillId="0" borderId="1" xfId="6" applyNumberFormat="1" applyFont="1" applyBorder="1" applyAlignment="1">
      <alignment horizontal="center" vertical="center" wrapText="1"/>
    </xf>
    <xf numFmtId="177" fontId="11" fillId="0" borderId="1" xfId="7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11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>
      <alignment vertical="center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2" fillId="0" borderId="0" xfId="1" applyFont="1" applyFill="1">
      <alignment vertical="center"/>
    </xf>
    <xf numFmtId="176" fontId="11" fillId="0" borderId="2" xfId="6" applyNumberFormat="1" applyFont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6" fontId="11" fillId="0" borderId="1" xfId="6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176" fontId="11" fillId="0" borderId="1" xfId="6" applyNumberFormat="1" applyFont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177" fontId="11" fillId="0" borderId="1" xfId="6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76" fontId="11" fillId="0" borderId="4" xfId="6" applyNumberFormat="1" applyFont="1" applyBorder="1" applyAlignment="1">
      <alignment horizontal="center" vertical="center" wrapText="1"/>
    </xf>
    <xf numFmtId="177" fontId="11" fillId="0" borderId="4" xfId="7" applyNumberFormat="1" applyFont="1" applyFill="1" applyBorder="1" applyAlignment="1">
      <alignment horizontal="center" vertical="center" wrapText="1"/>
    </xf>
    <xf numFmtId="177" fontId="11" fillId="0" borderId="4" xfId="6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1" fillId="0" borderId="1" xfId="6" applyNumberFormat="1" applyFont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176" fontId="11" fillId="0" borderId="1" xfId="6" applyNumberFormat="1" applyFont="1" applyFill="1" applyBorder="1" applyAlignment="1">
      <alignment horizontal="center" vertical="center" wrapText="1"/>
    </xf>
    <xf numFmtId="177" fontId="11" fillId="2" borderId="4" xfId="1" applyNumberFormat="1" applyFont="1" applyFill="1" applyBorder="1" applyAlignment="1">
      <alignment horizontal="center" vertical="center" wrapText="1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11" fillId="2" borderId="5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72;&#20307;&#38477;&#26412;&#27169;&#26495;/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 refreshError="1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4"/>
  <sheetViews>
    <sheetView tabSelected="1" zoomScale="85" zoomScaleNormal="85" workbookViewId="0">
      <selection activeCell="R20" sqref="R20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7" width="9.375" style="7" customWidth="1"/>
    <col min="8" max="10" width="10.75" style="7" customWidth="1"/>
    <col min="11" max="11" width="10.5" style="7" customWidth="1"/>
    <col min="12" max="12" width="9.75" style="7" customWidth="1"/>
    <col min="13" max="13" width="12.75" style="7" customWidth="1"/>
    <col min="14" max="14" width="13.37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0"/>
    </row>
    <row r="2" spans="1:205" ht="26.25" customHeight="1" x14ac:dyDescent="0.15">
      <c r="A2" s="66" t="s">
        <v>57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1"/>
    </row>
    <row r="3" spans="1:205" x14ac:dyDescent="0.1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12"/>
    </row>
    <row r="4" spans="1:205" ht="21" customHeight="1" x14ac:dyDescent="0.15">
      <c r="A4" s="67" t="s">
        <v>60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2"/>
    </row>
    <row r="5" spans="1:205" x14ac:dyDescent="0.15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13"/>
    </row>
    <row r="6" spans="1:205" x14ac:dyDescent="0.15">
      <c r="A6" s="69" t="s">
        <v>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"/>
    </row>
    <row r="7" spans="1:205" ht="60" customHeight="1" x14ac:dyDescent="0.15">
      <c r="A7" s="57" t="s">
        <v>3</v>
      </c>
      <c r="B7" s="58" t="s">
        <v>4</v>
      </c>
      <c r="C7" s="59" t="s">
        <v>5</v>
      </c>
      <c r="D7" s="59" t="s">
        <v>6</v>
      </c>
      <c r="E7" s="60" t="s">
        <v>7</v>
      </c>
      <c r="F7" s="70" t="s">
        <v>8</v>
      </c>
      <c r="G7" s="70"/>
      <c r="H7" s="71" t="s">
        <v>9</v>
      </c>
      <c r="I7" s="71"/>
      <c r="J7" s="71"/>
      <c r="K7" s="27" t="s">
        <v>10</v>
      </c>
      <c r="L7" s="27" t="s">
        <v>11</v>
      </c>
      <c r="M7" s="27" t="s">
        <v>12</v>
      </c>
      <c r="N7" s="61" t="s">
        <v>13</v>
      </c>
      <c r="O7" s="29"/>
    </row>
    <row r="8" spans="1:205" ht="27.75" customHeight="1" x14ac:dyDescent="0.15">
      <c r="A8" s="57"/>
      <c r="B8" s="58"/>
      <c r="C8" s="59"/>
      <c r="D8" s="59"/>
      <c r="E8" s="60"/>
      <c r="F8" s="23" t="s">
        <v>14</v>
      </c>
      <c r="G8" s="23" t="s">
        <v>15</v>
      </c>
      <c r="H8" s="24" t="s">
        <v>16</v>
      </c>
      <c r="I8" s="24" t="s">
        <v>17</v>
      </c>
      <c r="J8" s="24" t="s">
        <v>18</v>
      </c>
      <c r="K8" s="72" t="s">
        <v>58</v>
      </c>
      <c r="L8" s="72"/>
      <c r="M8" s="72"/>
      <c r="N8" s="61"/>
      <c r="O8" s="29"/>
    </row>
    <row r="9" spans="1:205" ht="17.25" customHeight="1" x14ac:dyDescent="0.15">
      <c r="A9" s="40">
        <v>1</v>
      </c>
      <c r="B9" s="52" t="s">
        <v>32</v>
      </c>
      <c r="C9" s="52" t="str">
        <f>VLOOKUP(B9,[1]数据!D:F,3,0)</f>
        <v>安全带锁扣总成</v>
      </c>
      <c r="D9" s="52" t="s">
        <v>32</v>
      </c>
      <c r="E9" s="25" t="s">
        <v>39</v>
      </c>
      <c r="F9" s="39">
        <v>16.5</v>
      </c>
      <c r="G9" s="39">
        <v>16.5</v>
      </c>
      <c r="H9" s="24" t="s">
        <v>41</v>
      </c>
      <c r="I9" s="24" t="s">
        <v>41</v>
      </c>
      <c r="J9" s="24" t="s">
        <v>41</v>
      </c>
      <c r="K9" s="39">
        <v>16.5</v>
      </c>
      <c r="L9" s="47">
        <f>M9-K9</f>
        <v>2.1499999999999986</v>
      </c>
      <c r="M9" s="47">
        <v>18.649999999999999</v>
      </c>
      <c r="N9" s="73" t="s">
        <v>56</v>
      </c>
      <c r="O9" s="38"/>
    </row>
    <row r="10" spans="1:205" ht="17.25" customHeight="1" x14ac:dyDescent="0.15">
      <c r="A10" s="40">
        <v>2</v>
      </c>
      <c r="B10" s="52" t="s">
        <v>33</v>
      </c>
      <c r="C10" s="52" t="str">
        <f>VLOOKUP(B10,[1]数据!D:F,3,0)</f>
        <v>副驾驶员安全带锁扣总成</v>
      </c>
      <c r="D10" s="52" t="s">
        <v>33</v>
      </c>
      <c r="E10" s="25" t="s">
        <v>39</v>
      </c>
      <c r="F10" s="39">
        <v>9.4</v>
      </c>
      <c r="G10" s="37">
        <v>9.4</v>
      </c>
      <c r="H10" s="24" t="s">
        <v>41</v>
      </c>
      <c r="I10" s="24" t="s">
        <v>41</v>
      </c>
      <c r="J10" s="24" t="s">
        <v>41</v>
      </c>
      <c r="K10" s="37">
        <v>9.4</v>
      </c>
      <c r="L10" s="47">
        <f t="shared" ref="L10:L13" si="0">M10-K10</f>
        <v>1.2199999999999989</v>
      </c>
      <c r="M10" s="47">
        <v>10.62</v>
      </c>
      <c r="N10" s="74"/>
      <c r="O10" s="38"/>
    </row>
    <row r="11" spans="1:205" ht="17.25" customHeight="1" x14ac:dyDescent="0.15">
      <c r="A11" s="41">
        <v>3</v>
      </c>
      <c r="B11" s="52" t="s">
        <v>50</v>
      </c>
      <c r="C11" s="52" t="s">
        <v>51</v>
      </c>
      <c r="D11" s="52" t="s">
        <v>50</v>
      </c>
      <c r="E11" s="25" t="s">
        <v>39</v>
      </c>
      <c r="F11" s="39">
        <v>12.5</v>
      </c>
      <c r="G11" s="39">
        <v>12.5</v>
      </c>
      <c r="H11" s="24"/>
      <c r="I11" s="24"/>
      <c r="J11" s="24"/>
      <c r="K11" s="39">
        <v>12.5</v>
      </c>
      <c r="L11" s="47">
        <f>M11-K11</f>
        <v>1.6300000000000008</v>
      </c>
      <c r="M11" s="47">
        <v>14.13</v>
      </c>
      <c r="N11" s="74"/>
      <c r="O11" s="38"/>
    </row>
    <row r="12" spans="1:205" ht="17.25" customHeight="1" x14ac:dyDescent="0.15">
      <c r="A12" s="41">
        <v>4</v>
      </c>
      <c r="B12" s="52" t="s">
        <v>34</v>
      </c>
      <c r="C12" s="52" t="s">
        <v>37</v>
      </c>
      <c r="D12" s="25" t="s">
        <v>48</v>
      </c>
      <c r="E12" s="25" t="s">
        <v>39</v>
      </c>
      <c r="F12" s="7">
        <v>31</v>
      </c>
      <c r="G12" s="45">
        <v>31</v>
      </c>
      <c r="H12" s="24" t="s">
        <v>41</v>
      </c>
      <c r="I12" s="24" t="s">
        <v>41</v>
      </c>
      <c r="J12" s="24" t="s">
        <v>41</v>
      </c>
      <c r="K12" s="7">
        <v>31</v>
      </c>
      <c r="L12" s="47">
        <f t="shared" si="0"/>
        <v>4.0300000000000011</v>
      </c>
      <c r="M12" s="47">
        <v>35.03</v>
      </c>
      <c r="N12" s="74"/>
      <c r="O12" s="38"/>
    </row>
    <row r="13" spans="1:205" s="1" customFormat="1" ht="17.25" customHeight="1" x14ac:dyDescent="0.15">
      <c r="A13" s="41">
        <v>5</v>
      </c>
      <c r="B13" s="52" t="s">
        <v>36</v>
      </c>
      <c r="C13" s="52" t="s">
        <v>38</v>
      </c>
      <c r="D13" s="25" t="s">
        <v>49</v>
      </c>
      <c r="E13" s="25" t="s">
        <v>39</v>
      </c>
      <c r="F13" s="39">
        <v>31</v>
      </c>
      <c r="G13" s="39">
        <v>31</v>
      </c>
      <c r="H13" s="24" t="s">
        <v>41</v>
      </c>
      <c r="I13" s="24" t="s">
        <v>41</v>
      </c>
      <c r="J13" s="24" t="s">
        <v>41</v>
      </c>
      <c r="K13" s="39">
        <v>31</v>
      </c>
      <c r="L13" s="47">
        <f t="shared" si="0"/>
        <v>4.0300000000000011</v>
      </c>
      <c r="M13" s="47">
        <v>35.03</v>
      </c>
      <c r="N13" s="74"/>
      <c r="P13" s="30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</row>
    <row r="14" spans="1:205" s="1" customFormat="1" ht="17.25" customHeight="1" x14ac:dyDescent="0.15">
      <c r="A14" s="41">
        <v>6</v>
      </c>
      <c r="B14" s="53" t="s">
        <v>44</v>
      </c>
      <c r="C14" s="54" t="s">
        <v>46</v>
      </c>
      <c r="D14" s="53" t="s">
        <v>44</v>
      </c>
      <c r="E14" s="25" t="s">
        <v>39</v>
      </c>
      <c r="F14" s="46">
        <v>28.32</v>
      </c>
      <c r="G14" s="46">
        <v>28.32</v>
      </c>
      <c r="H14" s="24" t="s">
        <v>41</v>
      </c>
      <c r="I14" s="24" t="s">
        <v>41</v>
      </c>
      <c r="J14" s="24" t="s">
        <v>41</v>
      </c>
      <c r="K14" s="46">
        <v>28.32</v>
      </c>
      <c r="L14" s="47">
        <f t="shared" ref="L14:L19" si="1">M14-K14</f>
        <v>3.6799999999999997</v>
      </c>
      <c r="M14" s="47">
        <v>32</v>
      </c>
      <c r="N14" s="74"/>
      <c r="P14" s="30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</row>
    <row r="15" spans="1:205" ht="17.25" customHeight="1" x14ac:dyDescent="0.15">
      <c r="A15" s="41">
        <v>7</v>
      </c>
      <c r="B15" s="53" t="s">
        <v>45</v>
      </c>
      <c r="C15" s="54" t="s">
        <v>47</v>
      </c>
      <c r="D15" s="53" t="s">
        <v>45</v>
      </c>
      <c r="E15" s="25" t="s">
        <v>39</v>
      </c>
      <c r="F15" s="46">
        <v>13.68</v>
      </c>
      <c r="G15" s="46">
        <v>13.68</v>
      </c>
      <c r="H15" s="24" t="s">
        <v>41</v>
      </c>
      <c r="I15" s="24" t="s">
        <v>41</v>
      </c>
      <c r="J15" s="24" t="s">
        <v>41</v>
      </c>
      <c r="K15" s="46">
        <v>13.68</v>
      </c>
      <c r="L15" s="47">
        <f t="shared" si="1"/>
        <v>1.7800000000000011</v>
      </c>
      <c r="M15" s="47">
        <v>15.46</v>
      </c>
      <c r="N15" s="74"/>
      <c r="O15" s="38"/>
    </row>
    <row r="16" spans="1:205" ht="17.25" customHeight="1" x14ac:dyDescent="0.15">
      <c r="A16" s="41">
        <v>8</v>
      </c>
      <c r="B16" s="53" t="s">
        <v>42</v>
      </c>
      <c r="C16" s="54" t="s">
        <v>43</v>
      </c>
      <c r="D16" s="53" t="s">
        <v>42</v>
      </c>
      <c r="E16" s="25" t="s">
        <v>39</v>
      </c>
      <c r="F16" s="46">
        <v>28.32</v>
      </c>
      <c r="G16" s="46">
        <v>28.32</v>
      </c>
      <c r="H16" s="24" t="s">
        <v>41</v>
      </c>
      <c r="I16" s="24" t="s">
        <v>41</v>
      </c>
      <c r="J16" s="24" t="s">
        <v>41</v>
      </c>
      <c r="K16" s="46">
        <v>28.32</v>
      </c>
      <c r="L16" s="47">
        <f t="shared" si="1"/>
        <v>3.6799999999999997</v>
      </c>
      <c r="M16" s="47">
        <v>32</v>
      </c>
      <c r="N16" s="74"/>
      <c r="O16" s="38"/>
    </row>
    <row r="17" spans="1:16" ht="17.25" customHeight="1" x14ac:dyDescent="0.15">
      <c r="A17" s="44">
        <v>9</v>
      </c>
      <c r="B17" s="53" t="s">
        <v>35</v>
      </c>
      <c r="C17" s="54" t="s">
        <v>40</v>
      </c>
      <c r="D17" s="53" t="s">
        <v>35</v>
      </c>
      <c r="E17" s="48" t="s">
        <v>39</v>
      </c>
      <c r="F17" s="49">
        <v>14.68</v>
      </c>
      <c r="G17" s="49">
        <v>14.68</v>
      </c>
      <c r="H17" s="50" t="s">
        <v>41</v>
      </c>
      <c r="I17" s="50" t="s">
        <v>41</v>
      </c>
      <c r="J17" s="50" t="s">
        <v>41</v>
      </c>
      <c r="K17" s="49">
        <v>14.68</v>
      </c>
      <c r="L17" s="51">
        <f t="shared" si="1"/>
        <v>1.9100000000000001</v>
      </c>
      <c r="M17" s="51">
        <v>16.59</v>
      </c>
      <c r="N17" s="74"/>
      <c r="O17" s="38"/>
    </row>
    <row r="18" spans="1:16" ht="17.25" customHeight="1" x14ac:dyDescent="0.15">
      <c r="A18" s="41">
        <v>10</v>
      </c>
      <c r="B18" s="53" t="s">
        <v>52</v>
      </c>
      <c r="C18" s="52" t="s">
        <v>54</v>
      </c>
      <c r="D18" s="53" t="s">
        <v>52</v>
      </c>
      <c r="E18" s="25" t="s">
        <v>39</v>
      </c>
      <c r="F18" s="49">
        <v>13.8</v>
      </c>
      <c r="G18" s="49">
        <v>13.8</v>
      </c>
      <c r="H18" s="50" t="s">
        <v>41</v>
      </c>
      <c r="I18" s="50" t="s">
        <v>41</v>
      </c>
      <c r="J18" s="50" t="s">
        <v>41</v>
      </c>
      <c r="K18" s="49">
        <v>13.8</v>
      </c>
      <c r="L18" s="51">
        <f t="shared" si="1"/>
        <v>1.7899999999999991</v>
      </c>
      <c r="M18" s="47">
        <v>15.59</v>
      </c>
      <c r="N18" s="74"/>
      <c r="O18" s="38"/>
    </row>
    <row r="19" spans="1:16" ht="17.25" customHeight="1" x14ac:dyDescent="0.15">
      <c r="A19" s="41">
        <v>11</v>
      </c>
      <c r="B19" s="55" t="s">
        <v>53</v>
      </c>
      <c r="C19" s="52" t="s">
        <v>55</v>
      </c>
      <c r="D19" s="55" t="s">
        <v>53</v>
      </c>
      <c r="E19" s="25" t="s">
        <v>39</v>
      </c>
      <c r="F19" s="43">
        <v>12.8</v>
      </c>
      <c r="G19" s="43">
        <v>12.8</v>
      </c>
      <c r="H19" s="24" t="s">
        <v>41</v>
      </c>
      <c r="I19" s="24" t="s">
        <v>41</v>
      </c>
      <c r="J19" s="24" t="s">
        <v>41</v>
      </c>
      <c r="K19" s="43">
        <v>12.8</v>
      </c>
      <c r="L19" s="47">
        <f t="shared" si="1"/>
        <v>1.6600000000000001</v>
      </c>
      <c r="M19" s="47">
        <v>14.46</v>
      </c>
      <c r="N19" s="75"/>
      <c r="O19" s="38"/>
    </row>
    <row r="20" spans="1:16" s="2" customFormat="1" ht="35.25" customHeight="1" x14ac:dyDescent="0.15">
      <c r="A20" s="63" t="s">
        <v>19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42"/>
      <c r="P20" s="31"/>
    </row>
    <row r="21" spans="1:16" s="2" customFormat="1" ht="35.25" customHeight="1" x14ac:dyDescent="0.15">
      <c r="A21" s="62" t="s">
        <v>59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15"/>
      <c r="P21" s="31"/>
    </row>
    <row r="22" spans="1:16" s="2" customFormat="1" ht="35.25" customHeight="1" x14ac:dyDescent="0.15">
      <c r="A22" s="63" t="s">
        <v>20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5"/>
      <c r="P22" s="31"/>
    </row>
    <row r="23" spans="1:16" s="2" customFormat="1" ht="35.25" customHeight="1" x14ac:dyDescent="0.15">
      <c r="A23" s="64" t="s">
        <v>21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5"/>
      <c r="P23" s="31"/>
    </row>
    <row r="24" spans="1:16" s="2" customFormat="1" ht="35.25" customHeight="1" x14ac:dyDescent="0.15">
      <c r="A24" s="62" t="s">
        <v>22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15"/>
      <c r="P24" s="31"/>
    </row>
    <row r="25" spans="1:16" s="2" customFormat="1" ht="35.25" customHeight="1" x14ac:dyDescent="0.15">
      <c r="A25" s="62" t="s">
        <v>23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15"/>
      <c r="P25" s="31"/>
    </row>
    <row r="26" spans="1:16" s="2" customFormat="1" ht="35.25" customHeight="1" x14ac:dyDescent="0.15">
      <c r="A26" s="56" t="s">
        <v>24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6"/>
      <c r="P26" s="31"/>
    </row>
    <row r="27" spans="1:16" s="2" customFormat="1" ht="35.25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1"/>
    </row>
    <row r="28" spans="1:16" s="2" customFormat="1" ht="21.75" customHeight="1" x14ac:dyDescent="0.15">
      <c r="A28" s="17" t="s">
        <v>31</v>
      </c>
      <c r="B28" s="18"/>
      <c r="C28" s="19"/>
      <c r="H28" s="26" t="s">
        <v>61</v>
      </c>
      <c r="I28" s="28"/>
      <c r="J28" s="19"/>
      <c r="K28" s="21"/>
      <c r="L28" s="21"/>
      <c r="M28" s="21"/>
      <c r="N28" s="32"/>
      <c r="O28" s="33"/>
      <c r="P28" s="31"/>
    </row>
    <row r="29" spans="1:16" s="2" customFormat="1" ht="21.75" customHeight="1" x14ac:dyDescent="0.15">
      <c r="A29" s="19" t="s">
        <v>25</v>
      </c>
      <c r="B29" s="18"/>
      <c r="C29" s="19"/>
      <c r="H29" s="2" t="s">
        <v>26</v>
      </c>
      <c r="I29" s="19"/>
      <c r="J29" s="19"/>
      <c r="K29" s="21"/>
      <c r="L29" s="19"/>
      <c r="M29" s="19"/>
      <c r="N29" s="34"/>
      <c r="O29" s="35"/>
      <c r="P29" s="31"/>
    </row>
    <row r="30" spans="1:16" s="2" customFormat="1" ht="21.75" customHeight="1" x14ac:dyDescent="0.15">
      <c r="A30" s="19"/>
      <c r="B30" s="18"/>
      <c r="C30" s="19"/>
      <c r="I30" s="19"/>
      <c r="J30" s="19"/>
      <c r="K30" s="21"/>
      <c r="L30" s="19"/>
      <c r="M30" s="19"/>
      <c r="N30" s="34"/>
      <c r="O30" s="35"/>
      <c r="P30" s="31"/>
    </row>
    <row r="31" spans="1:16" s="2" customFormat="1" ht="21.75" customHeight="1" x14ac:dyDescent="0.15">
      <c r="A31" s="17" t="s">
        <v>27</v>
      </c>
      <c r="B31" s="17"/>
      <c r="C31" s="20"/>
      <c r="H31" s="2" t="s">
        <v>28</v>
      </c>
      <c r="I31" s="17"/>
      <c r="J31" s="20"/>
      <c r="K31" s="21"/>
      <c r="L31" s="21"/>
      <c r="M31" s="21"/>
      <c r="N31" s="34"/>
      <c r="O31" s="35"/>
      <c r="P31" s="31"/>
    </row>
    <row r="32" spans="1:16" s="2" customFormat="1" ht="14.25" customHeight="1" x14ac:dyDescent="0.15">
      <c r="A32" s="21"/>
      <c r="B32" s="22" t="s">
        <v>29</v>
      </c>
      <c r="C32" s="21"/>
      <c r="I32" s="21" t="s">
        <v>29</v>
      </c>
      <c r="J32" s="21"/>
      <c r="K32" s="21"/>
      <c r="L32" s="21"/>
      <c r="M32" s="21"/>
      <c r="N32" s="34"/>
      <c r="O32" s="35"/>
      <c r="P32" s="31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</sheetData>
  <mergeCells count="23">
    <mergeCell ref="A6:N6"/>
    <mergeCell ref="F7:G7"/>
    <mergeCell ref="H7:J7"/>
    <mergeCell ref="K8:M8"/>
    <mergeCell ref="N9:N19"/>
    <mergeCell ref="A1:N1"/>
    <mergeCell ref="A2:N2"/>
    <mergeCell ref="A3:N3"/>
    <mergeCell ref="A4:N4"/>
    <mergeCell ref="A5:N5"/>
    <mergeCell ref="A26:N26"/>
    <mergeCell ref="A7:A8"/>
    <mergeCell ref="B7:B8"/>
    <mergeCell ref="C7:C8"/>
    <mergeCell ref="D7:D8"/>
    <mergeCell ref="E7:E8"/>
    <mergeCell ref="N7:N8"/>
    <mergeCell ref="A21:N21"/>
    <mergeCell ref="A22:N22"/>
    <mergeCell ref="A23:N23"/>
    <mergeCell ref="A24:N24"/>
    <mergeCell ref="A25:N25"/>
    <mergeCell ref="A20:N20"/>
  </mergeCells>
  <phoneticPr fontId="17" type="noConversion"/>
  <conditionalFormatting sqref="B13">
    <cfRule type="duplicateValues" dxfId="4" priority="7"/>
    <cfRule type="duplicateValues" dxfId="3" priority="8"/>
  </conditionalFormatting>
  <conditionalFormatting sqref="D33:D1048576 D1:D8 I28:I32 D20:D27 D12:D13">
    <cfRule type="duplicateValues" dxfId="2" priority="15"/>
  </conditionalFormatting>
  <conditionalFormatting sqref="C13:C14">
    <cfRule type="duplicateValues" dxfId="1" priority="1"/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2022-12-05T12:00:21Z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