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工作资料\河北光华荣昌采购工作\样品订单\发供应商订单\"/>
    </mc:Choice>
  </mc:AlternateContent>
  <xr:revisionPtr revIDLastSave="0" documentId="13_ncr:1_{85426160-A3D0-4F5E-90AA-68770A2E84EC}" xr6:coauthVersionLast="47" xr6:coauthVersionMax="47" xr10:uidLastSave="{00000000-0000-0000-0000-000000000000}"/>
  <bookViews>
    <workbookView xWindow="-108" yWindow="-108" windowWidth="23256" windowHeight="12720" xr2:uid="{9C279993-310A-4BBA-86EF-C7237BCD5412}"/>
  </bookViews>
  <sheets>
    <sheet name="订单" sheetId="1" r:id="rId1"/>
  </sheets>
  <externalReferences>
    <externalReference r:id="rId2"/>
  </externalReferences>
  <definedNames>
    <definedName name="_xlnm.Print_Area" localSheetId="0">订单!$A$1:$J$27</definedName>
    <definedName name="编制">订单!$B$7</definedName>
    <definedName name="批准">订单!$J$7</definedName>
    <definedName name="批准日期">订单!$J$4</definedName>
    <definedName name="审核">订单!$E$7</definedName>
    <definedName name="项目代码">订单!$B$4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12" i="1" l="1"/>
  <c r="P13" i="1"/>
  <c r="P14" i="1"/>
  <c r="P15" i="1"/>
  <c r="P16" i="1"/>
  <c r="P17" i="1"/>
  <c r="P18" i="1"/>
  <c r="P19" i="1"/>
  <c r="P20" i="1"/>
  <c r="P21" i="1"/>
  <c r="P11" i="1"/>
  <c r="L12" i="1"/>
  <c r="L13" i="1"/>
  <c r="L14" i="1"/>
  <c r="L15" i="1"/>
  <c r="L16" i="1"/>
  <c r="L17" i="1"/>
  <c r="L18" i="1"/>
  <c r="L19" i="1"/>
  <c r="L20" i="1"/>
  <c r="L21" i="1"/>
  <c r="L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5" authorId="0" shapeId="0" xr:uid="{2CE99EAA-C2AC-4A2A-A672-AB4A2C718340}">
      <text>
        <r>
          <rPr>
            <b/>
            <sz val="9"/>
            <color indexed="81"/>
            <rFont val="宋体"/>
            <family val="3"/>
            <charset val="134"/>
          </rPr>
          <t>作者:</t>
        </r>
        <r>
          <rPr>
            <sz val="9"/>
            <color indexed="81"/>
            <rFont val="宋体"/>
            <family val="3"/>
            <charset val="134"/>
          </rPr>
          <t xml:space="preserve">
公司名称</t>
        </r>
      </text>
    </comment>
    <comment ref="A7" authorId="0" shapeId="0" xr:uid="{FB092A30-DCD6-4E8D-968D-8352326A1712}">
      <text>
        <r>
          <rPr>
            <b/>
            <sz val="9"/>
            <color indexed="81"/>
            <rFont val="宋体"/>
            <family val="3"/>
            <charset val="134"/>
          </rPr>
          <t>作者:</t>
        </r>
        <r>
          <rPr>
            <sz val="9"/>
            <color indexed="81"/>
            <rFont val="宋体"/>
            <family val="3"/>
            <charset val="134"/>
          </rPr>
          <t xml:space="preserve">
样件需求人签名</t>
        </r>
      </text>
    </comment>
  </commentList>
</comments>
</file>

<file path=xl/sharedStrings.xml><?xml version="1.0" encoding="utf-8"?>
<sst xmlns="http://schemas.openxmlformats.org/spreadsheetml/2006/main" count="112" uniqueCount="80">
  <si>
    <t>新产品试制零部件采购订单</t>
    <phoneticPr fontId="4" type="noConversion"/>
  </si>
  <si>
    <t>表单编号</t>
    <phoneticPr fontId="4" type="noConversion"/>
  </si>
  <si>
    <t>GR-61-00-234(A/0)</t>
    <phoneticPr fontId="4" type="noConversion"/>
  </si>
  <si>
    <t>生效日期</t>
    <phoneticPr fontId="4" type="noConversion"/>
  </si>
  <si>
    <t>订单号</t>
    <phoneticPr fontId="4" type="noConversion"/>
  </si>
  <si>
    <t>项目：</t>
    <phoneticPr fontId="4" type="noConversion"/>
  </si>
  <si>
    <t>要求到件日期：</t>
    <phoneticPr fontId="4" type="noConversion"/>
  </si>
  <si>
    <t>编制日期</t>
    <phoneticPr fontId="4" type="noConversion"/>
  </si>
  <si>
    <t>发至：</t>
    <phoneticPr fontId="4" type="noConversion"/>
  </si>
  <si>
    <t>公司名称（部门）</t>
    <phoneticPr fontId="4" type="noConversion"/>
  </si>
  <si>
    <t>接收人</t>
    <phoneticPr fontId="4" type="noConversion"/>
  </si>
  <si>
    <t>联系方式</t>
    <phoneticPr fontId="4" type="noConversion"/>
  </si>
  <si>
    <t>邮箱</t>
    <phoneticPr fontId="4" type="noConversion"/>
  </si>
  <si>
    <t>发起人：</t>
    <phoneticPr fontId="4" type="noConversion"/>
  </si>
  <si>
    <t>吴英格</t>
    <phoneticPr fontId="4" type="noConversion"/>
  </si>
  <si>
    <t>审核：</t>
    <phoneticPr fontId="4" type="noConversion"/>
  </si>
  <si>
    <t>批准：</t>
    <phoneticPr fontId="4" type="noConversion"/>
  </si>
  <si>
    <t>联系电话：</t>
    <phoneticPr fontId="4" type="noConversion"/>
  </si>
  <si>
    <t>邮箱：</t>
    <phoneticPr fontId="4" type="noConversion"/>
  </si>
  <si>
    <t>要求：</t>
    <phoneticPr fontId="4" type="noConversion"/>
  </si>
  <si>
    <t>序号</t>
  </si>
  <si>
    <t>零件号</t>
    <phoneticPr fontId="4" type="noConversion"/>
  </si>
  <si>
    <t>名称</t>
    <phoneticPr fontId="4" type="noConversion"/>
  </si>
  <si>
    <t>规格参数</t>
    <phoneticPr fontId="4" type="noConversion"/>
  </si>
  <si>
    <t>采购数量</t>
  </si>
  <si>
    <t>单位</t>
    <phoneticPr fontId="4" type="noConversion"/>
  </si>
  <si>
    <t>未税单价</t>
    <phoneticPr fontId="4" type="noConversion"/>
  </si>
  <si>
    <t>最迟到货时间</t>
    <phoneticPr fontId="4" type="noConversion"/>
  </si>
  <si>
    <t>备注</t>
    <phoneticPr fontId="4" type="noConversion"/>
  </si>
  <si>
    <t>回 执 单</t>
    <phoneticPr fontId="4" type="noConversion"/>
  </si>
  <si>
    <t>河北采购部：我单位与  年  月  日收到订单编号为        的新产品试制订单，通过核实确认，反馈如下通过核实确认，特向贵公司反馈如下：A：保证准时到位B：存在以下影响因素  </t>
    <phoneticPr fontId="4" type="noConversion"/>
  </si>
  <si>
    <t>图   号</t>
  </si>
  <si>
    <t>零部件名称</t>
  </si>
  <si>
    <t>影响因素</t>
  </si>
  <si>
    <t>解决措施</t>
  </si>
  <si>
    <t>未税单价（元）</t>
    <phoneticPr fontId="4" type="noConversion"/>
  </si>
  <si>
    <t>金额（元）</t>
    <phoneticPr fontId="4" type="noConversion"/>
  </si>
  <si>
    <t>预计到位日期</t>
    <phoneticPr fontId="4" type="noConversion"/>
  </si>
  <si>
    <t>…</t>
    <phoneticPr fontId="4" type="noConversion"/>
  </si>
  <si>
    <t xml:space="preserve">回执单位：                       回执人：                日期：
注：请贵公司收到订单后1天内及时回执编制人，以便我们及时安排试制计划。
</t>
    <phoneticPr fontId="4" type="noConversion"/>
  </si>
  <si>
    <t>苏东</t>
    <phoneticPr fontId="3" type="noConversion"/>
  </si>
  <si>
    <t>技术联系人：</t>
    <phoneticPr fontId="4" type="noConversion"/>
  </si>
  <si>
    <t>K3码</t>
    <phoneticPr fontId="4" type="noConversion"/>
  </si>
  <si>
    <t>件</t>
    <phoneticPr fontId="3" type="noConversion"/>
  </si>
  <si>
    <t>福田欧马可项目</t>
    <phoneticPr fontId="4" type="noConversion"/>
  </si>
  <si>
    <t>李燕龙</t>
    <phoneticPr fontId="3" type="noConversion"/>
  </si>
  <si>
    <t>liyanlong@bjghrc.com</t>
    <phoneticPr fontId="3" type="noConversion"/>
  </si>
  <si>
    <t>SLT0010904</t>
  </si>
  <si>
    <t>靠背一级调节下边板RH</t>
  </si>
  <si>
    <t>SLT0011255</t>
  </si>
  <si>
    <t>SLT0010898</t>
  </si>
  <si>
    <t>靠背一级调节下边板LH</t>
  </si>
  <si>
    <t>SLT0011252</t>
  </si>
  <si>
    <t>SLT0010958</t>
  </si>
  <si>
    <t>驾驶员座垫固定支架LH</t>
  </si>
  <si>
    <t>SLT0011029</t>
  </si>
  <si>
    <t>副驾靠背左固定板</t>
  </si>
  <si>
    <t>SLT0011034</t>
  </si>
  <si>
    <t>副驾靠背右侧装车钣金</t>
  </si>
  <si>
    <t>SLT0011087</t>
  </si>
  <si>
    <t>小背下连接边板</t>
  </si>
  <si>
    <t>SLT0011088</t>
  </si>
  <si>
    <t>驾驶员调角器上连接板</t>
  </si>
  <si>
    <t>SLT0011103</t>
  </si>
  <si>
    <t>小背背板支撑板A</t>
  </si>
  <si>
    <t>SLT0011085</t>
  </si>
  <si>
    <t>小背解锁扣手固定座</t>
  </si>
  <si>
    <t>黄骅市旭鑫模具制造有限公司</t>
    <phoneticPr fontId="3" type="noConversion"/>
  </si>
  <si>
    <t>孙景坤</t>
    <phoneticPr fontId="3" type="noConversion"/>
  </si>
  <si>
    <t>584098868@qq.com</t>
  </si>
  <si>
    <r>
      <t xml:space="preserve">1、贵公司发往河北光华荣昌汽车部件有限公司的每个零部件必须要有图号标识，并同时附零部件清单、出厂装配尺寸自检报告、材质理化报告及试验检测报告。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0"/>
        <color indexed="10"/>
        <rFont val="宋体"/>
        <family val="3"/>
        <charset val="134"/>
      </rPr>
      <t>收货人：河北光华荣昌汽车部件有限公司 试制车间 史义虹13313172135 
送货地址：河北省黄骅市衡山道西50米</t>
    </r>
    <phoneticPr fontId="4" type="noConversion"/>
  </si>
  <si>
    <t>7月剩余板料可出产品数量（按照85%合格率）</t>
  </si>
  <si>
    <t>是否需补充板料</t>
    <phoneticPr fontId="3" type="noConversion"/>
  </si>
  <si>
    <t>否</t>
    <phoneticPr fontId="3" type="noConversion"/>
  </si>
  <si>
    <t>是</t>
    <phoneticPr fontId="3" type="noConversion"/>
  </si>
  <si>
    <t>8月20日交16件产品后剩余可出件数</t>
    <phoneticPr fontId="3" type="noConversion"/>
  </si>
  <si>
    <t>HBCG-20220081</t>
    <phoneticPr fontId="4" type="noConversion"/>
  </si>
  <si>
    <t>2022.10.25</t>
    <phoneticPr fontId="4" type="noConversion"/>
  </si>
  <si>
    <t>2022年10月21日</t>
    <phoneticPr fontId="4" type="noConversion"/>
  </si>
  <si>
    <t>2022.10.25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</si>
</sst>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quot;¥&quot;#,##0.00;[Red]\-&quot;¥&quot;#,##0.00"/>
  </numFmts>
  <fonts count="19" x14ac:knownFonts="1">
    <font>
      <sz val="12"/>
      <name val="宋体"/>
      <family val="3"/>
      <charset val="134"/>
    </font>
    <font>
      <sz val="12"/>
      <name val="宋体"/>
      <family val="3"/>
      <charset val="134"/>
    </font>
    <font>
      <b/>
      <sz val="26"/>
      <name val="等线"/>
      <family val="3"/>
      <charset val="134"/>
      <scheme val="minor"/>
    </font>
    <font>
      <sz val="9"/>
      <name val="等线"/>
      <family val="2"/>
      <charset val="134"/>
      <scheme val="minor"/>
    </font>
    <font>
      <sz val="9"/>
      <name val="宋体"/>
      <family val="3"/>
      <charset val="134"/>
    </font>
    <font>
      <sz val="9"/>
      <color theme="1"/>
      <name val="等线"/>
      <family val="3"/>
      <charset val="134"/>
      <scheme val="minor"/>
    </font>
    <font>
      <sz val="12"/>
      <name val="等线"/>
      <family val="3"/>
      <charset val="134"/>
      <scheme val="minor"/>
    </font>
    <font>
      <sz val="10"/>
      <name val="Arial"/>
      <family val="2"/>
    </font>
    <font>
      <sz val="10"/>
      <name val="等线"/>
      <family val="3"/>
      <charset val="134"/>
      <scheme val="minor"/>
    </font>
    <font>
      <u/>
      <sz val="15.6"/>
      <color theme="10"/>
      <name val="宋体"/>
      <family val="3"/>
      <charset val="134"/>
    </font>
    <font>
      <sz val="10"/>
      <color theme="10"/>
      <name val="宋体"/>
      <family val="3"/>
      <charset val="134"/>
    </font>
    <font>
      <sz val="10"/>
      <color indexed="10"/>
      <name val="等线"/>
      <family val="3"/>
      <charset val="134"/>
      <scheme val="minor"/>
    </font>
    <font>
      <b/>
      <sz val="10"/>
      <color indexed="10"/>
      <name val="宋体"/>
      <family val="3"/>
      <charset val="134"/>
    </font>
    <font>
      <sz val="10"/>
      <name val="宋体"/>
      <family val="3"/>
      <charset val="134"/>
    </font>
    <font>
      <b/>
      <sz val="9"/>
      <color indexed="81"/>
      <name val="宋体"/>
      <family val="3"/>
      <charset val="134"/>
    </font>
    <font>
      <sz val="9"/>
      <color indexed="81"/>
      <name val="宋体"/>
      <family val="3"/>
      <charset val="134"/>
    </font>
    <font>
      <sz val="11"/>
      <color theme="1"/>
      <name val="等线"/>
      <family val="3"/>
      <charset val="134"/>
      <scheme val="minor"/>
    </font>
    <font>
      <sz val="10"/>
      <color theme="1"/>
      <name val="宋体"/>
      <family val="3"/>
      <charset val="134"/>
    </font>
    <font>
      <u/>
      <sz val="10"/>
      <color theme="10"/>
      <name val="宋体"/>
      <family val="3"/>
      <charset val="134"/>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7" fillId="0" borderId="0"/>
    <xf numFmtId="0" fontId="16" fillId="0" borderId="0">
      <alignment vertical="center"/>
    </xf>
    <xf numFmtId="0" fontId="1" fillId="0" borderId="0"/>
    <xf numFmtId="0" fontId="16" fillId="0" borderId="0"/>
  </cellStyleXfs>
  <cellXfs count="93">
    <xf numFmtId="0" fontId="0" fillId="0" borderId="0" xfId="0"/>
    <xf numFmtId="0" fontId="5" fillId="2" borderId="4" xfId="0" applyFont="1" applyFill="1" applyBorder="1" applyAlignment="1">
      <alignment horizontal="center" vertical="center"/>
    </xf>
    <xf numFmtId="0" fontId="6" fillId="0" borderId="0" xfId="0" applyFont="1"/>
    <xf numFmtId="31" fontId="5" fillId="2" borderId="4" xfId="0" applyNumberFormat="1" applyFont="1" applyFill="1" applyBorder="1" applyAlignment="1">
      <alignment horizontal="center" vertical="center"/>
    </xf>
    <xf numFmtId="0" fontId="5" fillId="0" borderId="4" xfId="0" applyFont="1" applyBorder="1" applyAlignment="1">
      <alignment horizontal="center" vertical="center"/>
    </xf>
    <xf numFmtId="0" fontId="8" fillId="0" borderId="4" xfId="3" applyFont="1" applyBorder="1" applyAlignment="1">
      <alignment horizontal="center" vertical="center" wrapText="1"/>
    </xf>
    <xf numFmtId="0" fontId="8" fillId="0" borderId="4" xfId="3" applyFont="1" applyBorder="1" applyAlignment="1">
      <alignment horizontal="center" vertical="center"/>
    </xf>
    <xf numFmtId="49" fontId="8" fillId="0" borderId="4" xfId="3" applyNumberFormat="1" applyFont="1" applyBorder="1" applyAlignment="1">
      <alignment horizontal="center" vertical="center"/>
    </xf>
    <xf numFmtId="0" fontId="8" fillId="0" borderId="0" xfId="0" applyFont="1"/>
    <xf numFmtId="0" fontId="8" fillId="0" borderId="4" xfId="2" applyFont="1" applyBorder="1" applyAlignment="1">
      <alignment horizontal="center" vertical="center"/>
    </xf>
    <xf numFmtId="0" fontId="8" fillId="0" borderId="0" xfId="0" applyFont="1" applyAlignment="1">
      <alignment horizontal="center" vertical="center"/>
    </xf>
    <xf numFmtId="0" fontId="11" fillId="0" borderId="4" xfId="3" applyFont="1" applyBorder="1" applyAlignment="1">
      <alignment horizontal="center" vertical="center"/>
    </xf>
    <xf numFmtId="0" fontId="8" fillId="0" borderId="4" xfId="2" applyFont="1" applyBorder="1" applyAlignment="1">
      <alignment horizontal="center" vertical="center" wrapText="1"/>
    </xf>
    <xf numFmtId="0" fontId="8" fillId="0" borderId="10" xfId="2" applyFont="1" applyBorder="1" applyAlignment="1">
      <alignment horizontal="center" vertical="center"/>
    </xf>
    <xf numFmtId="0" fontId="8" fillId="0" borderId="4" xfId="0" applyFont="1" applyBorder="1" applyAlignment="1">
      <alignment horizontal="center"/>
    </xf>
    <xf numFmtId="0" fontId="13" fillId="0" borderId="4" xfId="0" applyFont="1" applyBorder="1" applyAlignment="1">
      <alignment horizontal="center" vertical="center"/>
    </xf>
    <xf numFmtId="176" fontId="13"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177" fontId="8" fillId="0" borderId="4" xfId="0" applyNumberFormat="1" applyFont="1" applyBorder="1" applyAlignment="1">
      <alignment horizontal="center"/>
    </xf>
    <xf numFmtId="0" fontId="8" fillId="0" borderId="4" xfId="0" applyFont="1" applyBorder="1"/>
    <xf numFmtId="0" fontId="13" fillId="0" borderId="4" xfId="2" applyFont="1" applyBorder="1" applyAlignment="1">
      <alignment horizontal="center" vertical="center" wrapText="1"/>
    </xf>
    <xf numFmtId="49" fontId="13" fillId="0" borderId="4" xfId="2" applyNumberFormat="1" applyFont="1" applyBorder="1" applyAlignment="1">
      <alignment horizontal="center" vertical="center"/>
    </xf>
    <xf numFmtId="0" fontId="13" fillId="0" borderId="11" xfId="2" applyFont="1" applyBorder="1" applyAlignment="1">
      <alignment horizontal="center" vertical="center"/>
    </xf>
    <xf numFmtId="0" fontId="13" fillId="0" borderId="13" xfId="2" applyFont="1" applyBorder="1" applyAlignment="1">
      <alignment horizontal="center" vertical="center" wrapText="1"/>
    </xf>
    <xf numFmtId="0" fontId="8" fillId="0" borderId="4" xfId="2" applyFont="1" applyBorder="1" applyAlignment="1">
      <alignment horizontal="center" vertical="center"/>
    </xf>
    <xf numFmtId="0" fontId="13" fillId="0" borderId="4" xfId="0" applyFont="1" applyBorder="1" applyAlignment="1">
      <alignment vertical="center" wrapText="1"/>
    </xf>
    <xf numFmtId="0" fontId="17" fillId="0" borderId="4" xfId="4" applyFont="1" applyBorder="1" applyAlignment="1">
      <alignment horizontal="center" vertical="center" wrapText="1"/>
    </xf>
    <xf numFmtId="49" fontId="17" fillId="0" borderId="4" xfId="4" applyNumberFormat="1" applyFont="1" applyBorder="1" applyAlignment="1">
      <alignment horizontal="center" vertical="center" wrapText="1"/>
    </xf>
    <xf numFmtId="0" fontId="18" fillId="3" borderId="4" xfId="1" applyNumberFormat="1" applyFont="1" applyFill="1" applyBorder="1" applyAlignment="1" applyProtection="1">
      <alignment horizontal="center" vertical="center" wrapText="1"/>
    </xf>
    <xf numFmtId="0" fontId="8" fillId="3" borderId="0" xfId="0" applyFont="1" applyFill="1"/>
    <xf numFmtId="0" fontId="13" fillId="0" borderId="4" xfId="2" applyFont="1" applyFill="1" applyBorder="1" applyAlignment="1">
      <alignment horizontal="center" vertical="center" wrapText="1"/>
    </xf>
    <xf numFmtId="0" fontId="17" fillId="0" borderId="4" xfId="4" applyFont="1" applyFill="1" applyBorder="1" applyAlignment="1">
      <alignment horizontal="center" vertical="center" wrapText="1"/>
    </xf>
    <xf numFmtId="49" fontId="17" fillId="0" borderId="4" xfId="4" applyNumberFormat="1" applyFont="1" applyFill="1" applyBorder="1" applyAlignment="1">
      <alignment horizontal="center" vertical="center" wrapText="1"/>
    </xf>
    <xf numFmtId="49" fontId="13" fillId="0" borderId="4" xfId="2" applyNumberFormat="1" applyFont="1" applyFill="1" applyBorder="1" applyAlignment="1">
      <alignment horizontal="center" vertical="center"/>
    </xf>
    <xf numFmtId="0" fontId="13" fillId="0" borderId="4" xfId="0" applyFont="1" applyFill="1" applyBorder="1" applyAlignment="1">
      <alignment horizontal="center" vertical="center"/>
    </xf>
    <xf numFmtId="0" fontId="13" fillId="0" borderId="11" xfId="2" applyFont="1" applyFill="1" applyBorder="1" applyAlignment="1">
      <alignment horizontal="center" vertical="center"/>
    </xf>
    <xf numFmtId="0" fontId="13" fillId="0" borderId="4" xfId="0" applyFont="1" applyFill="1" applyBorder="1" applyAlignment="1">
      <alignment vertical="center" wrapText="1"/>
    </xf>
    <xf numFmtId="0" fontId="8" fillId="0" borderId="0" xfId="0" applyFont="1" applyAlignment="1">
      <alignment vertical="center"/>
    </xf>
    <xf numFmtId="0" fontId="8" fillId="3" borderId="0" xfId="0" applyFont="1" applyFill="1" applyAlignment="1">
      <alignment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lignment horizontal="center" vertical="center"/>
    </xf>
    <xf numFmtId="0" fontId="2" fillId="0" borderId="0" xfId="2" applyFont="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8" fillId="0" borderId="4" xfId="3" applyFont="1" applyBorder="1" applyAlignment="1">
      <alignment horizontal="center" vertical="center"/>
    </xf>
    <xf numFmtId="31" fontId="8" fillId="0" borderId="4" xfId="2" applyNumberFormat="1" applyFont="1" applyBorder="1" applyAlignment="1">
      <alignment horizontal="center" vertical="center"/>
    </xf>
    <xf numFmtId="0" fontId="8" fillId="0" borderId="10"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11" xfId="3" applyFont="1" applyBorder="1" applyAlignment="1">
      <alignment horizontal="center" vertical="center"/>
    </xf>
    <xf numFmtId="0" fontId="8" fillId="0" borderId="12" xfId="3" applyFont="1" applyBorder="1" applyAlignment="1">
      <alignment horizontal="center" vertical="center"/>
    </xf>
    <xf numFmtId="0" fontId="8" fillId="0" borderId="13" xfId="3" applyFont="1" applyBorder="1" applyAlignment="1">
      <alignment horizontal="center" vertical="center"/>
    </xf>
    <xf numFmtId="0" fontId="8" fillId="3" borderId="11" xfId="3" applyFont="1" applyFill="1" applyBorder="1" applyAlignment="1">
      <alignment horizontal="center" vertical="center" wrapText="1"/>
    </xf>
    <xf numFmtId="0" fontId="8" fillId="3" borderId="12" xfId="3" applyFont="1" applyFill="1" applyBorder="1" applyAlignment="1">
      <alignment horizontal="center" vertical="center"/>
    </xf>
    <xf numFmtId="0" fontId="8" fillId="3" borderId="13" xfId="3" applyFont="1" applyFill="1" applyBorder="1" applyAlignment="1">
      <alignment horizontal="center" vertical="center"/>
    </xf>
    <xf numFmtId="0" fontId="10" fillId="3" borderId="11" xfId="1" quotePrefix="1" applyFont="1" applyFill="1" applyBorder="1" applyAlignment="1" applyProtection="1">
      <alignment horizontal="center" vertical="center" wrapText="1"/>
    </xf>
    <xf numFmtId="0" fontId="10" fillId="3" borderId="13" xfId="1" quotePrefix="1" applyFont="1" applyFill="1" applyBorder="1" applyAlignment="1" applyProtection="1">
      <alignment horizontal="center" vertical="center" wrapText="1"/>
    </xf>
    <xf numFmtId="0" fontId="8" fillId="0" borderId="11"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1" xfId="3" applyFont="1" applyBorder="1" applyAlignment="1">
      <alignment horizontal="left" vertical="center"/>
    </xf>
    <xf numFmtId="0" fontId="8" fillId="0" borderId="12" xfId="3" applyFont="1" applyBorder="1" applyAlignment="1">
      <alignment horizontal="left" vertical="center"/>
    </xf>
    <xf numFmtId="0" fontId="8" fillId="0" borderId="13" xfId="3" applyFont="1" applyBorder="1" applyAlignment="1">
      <alignment horizontal="left" vertical="center"/>
    </xf>
    <xf numFmtId="0" fontId="11" fillId="0" borderId="11"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1" xfId="3" applyFont="1" applyBorder="1" applyAlignment="1">
      <alignment horizontal="center" vertical="center"/>
    </xf>
    <xf numFmtId="0" fontId="11" fillId="0" borderId="13" xfId="3" applyFont="1" applyBorder="1" applyAlignment="1">
      <alignment horizontal="center" vertical="center"/>
    </xf>
    <xf numFmtId="0" fontId="18" fillId="0" borderId="11" xfId="1" applyFont="1" applyFill="1" applyBorder="1" applyAlignment="1" applyProtection="1">
      <alignment horizontal="center" vertical="center"/>
    </xf>
    <xf numFmtId="0" fontId="11" fillId="0" borderId="12" xfId="3" applyFont="1" applyBorder="1" applyAlignment="1">
      <alignment horizontal="center" vertical="center"/>
    </xf>
    <xf numFmtId="0" fontId="8" fillId="0" borderId="11" xfId="0" applyFont="1" applyBorder="1" applyAlignment="1">
      <alignment horizontal="center" vertical="top"/>
    </xf>
    <xf numFmtId="0" fontId="8" fillId="0" borderId="12" xfId="0" applyFont="1" applyBorder="1" applyAlignment="1">
      <alignment horizontal="center" vertical="top"/>
    </xf>
    <xf numFmtId="0" fontId="8" fillId="0" borderId="8" xfId="0" applyFont="1" applyBorder="1" applyAlignment="1">
      <alignment horizontal="center" vertical="top"/>
    </xf>
    <xf numFmtId="0" fontId="8" fillId="0" borderId="13" xfId="0" applyFont="1" applyBorder="1" applyAlignment="1">
      <alignment horizontal="center" vertical="top"/>
    </xf>
    <xf numFmtId="0" fontId="8" fillId="0" borderId="11" xfId="0" applyFont="1" applyBorder="1" applyAlignment="1">
      <alignment horizontal="center" vertical="center" wrapText="1"/>
    </xf>
    <xf numFmtId="0" fontId="8" fillId="0" borderId="12" xfId="0" applyFont="1" applyBorder="1" applyAlignment="1">
      <alignment wrapText="1"/>
    </xf>
    <xf numFmtId="0" fontId="8" fillId="0" borderId="13" xfId="0" applyFont="1" applyBorder="1" applyAlignment="1">
      <alignment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0" fontId="8" fillId="0" borderId="11" xfId="3" applyFont="1" applyBorder="1" applyAlignment="1">
      <alignment horizontal="left" vertical="center" wrapText="1"/>
    </xf>
    <xf numFmtId="0" fontId="8" fillId="0" borderId="12" xfId="3" applyFont="1" applyBorder="1" applyAlignment="1">
      <alignment horizontal="left" vertical="center" wrapText="1"/>
    </xf>
    <xf numFmtId="0" fontId="8" fillId="0" borderId="13" xfId="3" applyFont="1" applyBorder="1" applyAlignment="1">
      <alignment horizontal="left" vertical="center" wrapText="1"/>
    </xf>
    <xf numFmtId="0" fontId="8" fillId="0" borderId="11" xfId="2" applyFont="1" applyBorder="1" applyAlignment="1">
      <alignment horizontal="center" vertical="center"/>
    </xf>
    <xf numFmtId="0" fontId="8" fillId="0" borderId="13" xfId="2" applyFont="1" applyBorder="1" applyAlignment="1">
      <alignment horizontal="center" vertical="center"/>
    </xf>
    <xf numFmtId="0" fontId="8" fillId="0" borderId="11" xfId="0" applyFont="1" applyBorder="1" applyAlignment="1">
      <alignment horizontal="center" wrapText="1"/>
    </xf>
    <xf numFmtId="0" fontId="8" fillId="0" borderId="13" xfId="0" applyFont="1" applyBorder="1" applyAlignment="1">
      <alignment horizontal="center" wrapText="1"/>
    </xf>
    <xf numFmtId="0" fontId="8" fillId="0" borderId="11" xfId="0" applyFont="1" applyBorder="1" applyAlignment="1">
      <alignment horizontal="center"/>
    </xf>
    <xf numFmtId="0" fontId="8" fillId="0" borderId="13" xfId="0" applyFont="1" applyBorder="1" applyAlignment="1">
      <alignment horizontal="center"/>
    </xf>
    <xf numFmtId="0" fontId="8" fillId="0" borderId="11" xfId="0" applyFont="1" applyBorder="1" applyAlignment="1">
      <alignment horizontal="left" wrapText="1"/>
    </xf>
    <xf numFmtId="0" fontId="8" fillId="0" borderId="12" xfId="0" applyFont="1" applyBorder="1"/>
    <xf numFmtId="0" fontId="8" fillId="0" borderId="13" xfId="0" applyFont="1" applyBorder="1"/>
  </cellXfs>
  <cellStyles count="7">
    <cellStyle name="_x000a_mouse.drv=lm" xfId="2" xr:uid="{6B579E83-643C-413C-9B67-A8F7FA2F5834}"/>
    <cellStyle name="常规" xfId="0" builtinId="0"/>
    <cellStyle name="常规 2" xfId="4" xr:uid="{2FCB2117-BD42-43FD-AFB6-7F44B2F7D2D3}"/>
    <cellStyle name="常规 4" xfId="6" xr:uid="{8BE52E71-2F1A-44A0-8B51-94CFC9D45B7A}"/>
    <cellStyle name="超链接" xfId="1" builtinId="8"/>
    <cellStyle name="样式 1" xfId="3" xr:uid="{1AE46717-0A23-432E-B33C-EF33B65C0453}"/>
    <cellStyle name="样式 1 10" xfId="5" xr:uid="{277C6956-34E8-4E23-BBD5-26C7CBEB74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149087</xdr:rowOff>
    </xdr:to>
    <xdr:pic>
      <xdr:nvPicPr>
        <xdr:cNvPr id="2" name="图片 1" descr="光华荣昌修改">
          <a:extLst>
            <a:ext uri="{FF2B5EF4-FFF2-40B4-BE49-F238E27FC236}">
              <a16:creationId xmlns:a16="http://schemas.microsoft.com/office/drawing/2014/main" id="{DA449710-D5BF-4D9F-9A27-2334349448A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352" y="45555"/>
          <a:ext cx="541111" cy="46548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36164;&#26009;/&#27827;&#21271;&#20809;&#21326;&#33635;&#26124;&#37319;&#36141;&#24037;&#20316;/&#26679;&#21697;&#35746;&#21333;/&#38656;&#27714;&#36755;&#20837;/&#27431;&#39532;&#21487;&#39033;&#30446;-2022.8.15/&#27431;&#39532;&#21487;&#21450;J6L&#39033;&#30446;&#21378;&#23478;&#19979;&#26009;&#23610;&#23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月用材料"/>
      <sheetName val="8月用料"/>
      <sheetName val="黄骅源宏"/>
      <sheetName val="沧州森德奥"/>
      <sheetName val="沧州啸宇"/>
      <sheetName val="黄骅桥行"/>
      <sheetName val="沧州旭鑫"/>
      <sheetName val="泊头新峰"/>
    </sheetNames>
    <sheetDataSet>
      <sheetData sheetId="0"/>
      <sheetData sheetId="1">
        <row r="12">
          <cell r="C12" t="str">
            <v>SLT0010909</v>
          </cell>
        </row>
        <row r="22">
          <cell r="C22" t="str">
            <v>SLT0011029</v>
          </cell>
          <cell r="D22" t="str">
            <v>副驾靠背左固定板</v>
          </cell>
          <cell r="E22">
            <v>16</v>
          </cell>
          <cell r="F22" t="str">
            <v>QStE420TM</v>
          </cell>
          <cell r="G22" t="str">
            <v>1250*260*3.0</v>
          </cell>
          <cell r="H22">
            <v>1250</v>
          </cell>
          <cell r="I22">
            <v>260</v>
          </cell>
          <cell r="J22">
            <v>3</v>
          </cell>
          <cell r="K22">
            <v>11</v>
          </cell>
          <cell r="L22">
            <v>1250</v>
          </cell>
          <cell r="M22">
            <v>260</v>
          </cell>
          <cell r="N22">
            <v>3</v>
          </cell>
          <cell r="O22">
            <v>11</v>
          </cell>
          <cell r="P22">
            <v>11</v>
          </cell>
          <cell r="Q22">
            <v>1.7112299465240643</v>
          </cell>
          <cell r="R22">
            <v>2</v>
          </cell>
          <cell r="S22">
            <v>22</v>
          </cell>
          <cell r="T22">
            <v>15.307499999999999</v>
          </cell>
          <cell r="U22" t="str">
            <v>沧州旭鑫</v>
          </cell>
          <cell r="V22">
            <v>40</v>
          </cell>
          <cell r="W22">
            <v>40</v>
          </cell>
          <cell r="X22">
            <v>15</v>
          </cell>
          <cell r="Y22">
            <v>12.75</v>
          </cell>
          <cell r="Z22">
            <v>12</v>
          </cell>
        </row>
        <row r="23">
          <cell r="C23" t="str">
            <v>SLT0011085</v>
          </cell>
          <cell r="D23" t="str">
            <v>小背解锁扣手固定座</v>
          </cell>
          <cell r="E23">
            <v>8</v>
          </cell>
          <cell r="F23" t="str">
            <v>Q235</v>
          </cell>
          <cell r="G23" t="str">
            <v>1250*270*2.5</v>
          </cell>
          <cell r="H23">
            <v>1250</v>
          </cell>
          <cell r="I23">
            <v>270</v>
          </cell>
          <cell r="J23">
            <v>2.5</v>
          </cell>
          <cell r="K23">
            <v>11</v>
          </cell>
          <cell r="L23">
            <v>1250</v>
          </cell>
          <cell r="M23">
            <v>270</v>
          </cell>
          <cell r="N23">
            <v>2.5</v>
          </cell>
          <cell r="O23">
            <v>11</v>
          </cell>
          <cell r="P23">
            <v>11</v>
          </cell>
          <cell r="Q23">
            <v>0.85561497326203217</v>
          </cell>
          <cell r="R23">
            <v>1</v>
          </cell>
          <cell r="S23">
            <v>11</v>
          </cell>
          <cell r="T23">
            <v>6.6234374999999996</v>
          </cell>
          <cell r="U23" t="str">
            <v>沧州旭鑫</v>
          </cell>
          <cell r="V23">
            <v>40</v>
          </cell>
          <cell r="W23">
            <v>40</v>
          </cell>
          <cell r="X23">
            <v>15</v>
          </cell>
          <cell r="Y23">
            <v>12.75</v>
          </cell>
          <cell r="Z23">
            <v>12</v>
          </cell>
        </row>
        <row r="24">
          <cell r="C24" t="str">
            <v>SLT0010958</v>
          </cell>
          <cell r="D24" t="str">
            <v>驾驶员座垫固定支架LH</v>
          </cell>
          <cell r="E24">
            <v>8</v>
          </cell>
          <cell r="F24" t="str">
            <v>QStE500TM</v>
          </cell>
          <cell r="G24" t="str">
            <v>1250*125*2.5</v>
          </cell>
          <cell r="H24">
            <v>1250</v>
          </cell>
          <cell r="I24">
            <v>125</v>
          </cell>
          <cell r="J24">
            <v>2.5</v>
          </cell>
          <cell r="K24">
            <v>15</v>
          </cell>
          <cell r="L24">
            <v>1250</v>
          </cell>
          <cell r="M24">
            <v>125</v>
          </cell>
          <cell r="N24">
            <v>2.5</v>
          </cell>
          <cell r="O24">
            <v>15</v>
          </cell>
          <cell r="P24">
            <v>15</v>
          </cell>
          <cell r="Q24">
            <v>0.62745098039215685</v>
          </cell>
          <cell r="R24">
            <v>1</v>
          </cell>
          <cell r="S24">
            <v>15</v>
          </cell>
          <cell r="T24">
            <v>3.06640625</v>
          </cell>
          <cell r="U24" t="str">
            <v>沧州旭鑫</v>
          </cell>
          <cell r="V24">
            <v>26</v>
          </cell>
          <cell r="W24">
            <v>26</v>
          </cell>
          <cell r="X24">
            <v>19</v>
          </cell>
          <cell r="Y24">
            <v>16.149999999999999</v>
          </cell>
          <cell r="Z24">
            <v>16</v>
          </cell>
        </row>
        <row r="25">
          <cell r="C25" t="str">
            <v>SLT0011103</v>
          </cell>
          <cell r="D25" t="str">
            <v>小背背板支撑板A</v>
          </cell>
          <cell r="E25">
            <v>16</v>
          </cell>
          <cell r="F25" t="str">
            <v>Q235</v>
          </cell>
          <cell r="G25" t="str">
            <v>1250*46*2.5</v>
          </cell>
          <cell r="H25">
            <v>1250</v>
          </cell>
          <cell r="I25">
            <v>46</v>
          </cell>
          <cell r="J25">
            <v>2.5</v>
          </cell>
          <cell r="K25">
            <v>41</v>
          </cell>
          <cell r="L25">
            <v>1250</v>
          </cell>
          <cell r="M25">
            <v>46</v>
          </cell>
          <cell r="N25">
            <v>2.5</v>
          </cell>
          <cell r="O25">
            <v>41</v>
          </cell>
          <cell r="P25">
            <v>41</v>
          </cell>
          <cell r="Q25">
            <v>0.45911047345767581</v>
          </cell>
          <cell r="R25">
            <v>1</v>
          </cell>
          <cell r="S25">
            <v>41</v>
          </cell>
          <cell r="T25">
            <v>1.1284375</v>
          </cell>
          <cell r="U25" t="str">
            <v>沧州旭鑫</v>
          </cell>
          <cell r="V25">
            <v>40</v>
          </cell>
          <cell r="W25">
            <v>40</v>
          </cell>
          <cell r="X25">
            <v>42</v>
          </cell>
          <cell r="Y25">
            <v>35.699999999999996</v>
          </cell>
          <cell r="Z25">
            <v>35</v>
          </cell>
        </row>
        <row r="26">
          <cell r="C26" t="str">
            <v>SLT0010904</v>
          </cell>
          <cell r="D26" t="str">
            <v>靠背一级调节下边板RH</v>
          </cell>
          <cell r="E26">
            <v>8</v>
          </cell>
          <cell r="F26" t="str">
            <v>QStE500TM</v>
          </cell>
          <cell r="G26" t="str">
            <v>1200*235*2.5</v>
          </cell>
          <cell r="H26">
            <v>1200</v>
          </cell>
          <cell r="I26">
            <v>235</v>
          </cell>
          <cell r="J26">
            <v>2.5</v>
          </cell>
          <cell r="K26">
            <v>10</v>
          </cell>
          <cell r="L26">
            <v>1250</v>
          </cell>
          <cell r="M26">
            <v>235</v>
          </cell>
          <cell r="N26">
            <v>2.5</v>
          </cell>
          <cell r="O26">
            <v>10</v>
          </cell>
          <cell r="P26">
            <v>10</v>
          </cell>
          <cell r="Q26">
            <v>0.94117647058823539</v>
          </cell>
          <cell r="R26">
            <v>1</v>
          </cell>
          <cell r="S26">
            <v>10</v>
          </cell>
          <cell r="T26">
            <v>5.7648437499999998</v>
          </cell>
          <cell r="U26" t="str">
            <v>沧州旭鑫</v>
          </cell>
          <cell r="V26">
            <v>26</v>
          </cell>
          <cell r="W26">
            <v>28</v>
          </cell>
          <cell r="X26">
            <v>12</v>
          </cell>
          <cell r="Y26">
            <v>10.199999999999999</v>
          </cell>
          <cell r="Z26">
            <v>10</v>
          </cell>
        </row>
        <row r="27">
          <cell r="C27" t="str">
            <v>SLT0011255</v>
          </cell>
          <cell r="D27" t="str">
            <v>靠背一级调节下边板RH</v>
          </cell>
          <cell r="E27">
            <v>8</v>
          </cell>
          <cell r="F27" t="str">
            <v>QStE500TM</v>
          </cell>
          <cell r="G27" t="str">
            <v>1250*200*2.5</v>
          </cell>
          <cell r="H27">
            <v>1250</v>
          </cell>
          <cell r="I27">
            <v>200</v>
          </cell>
          <cell r="J27">
            <v>2.5</v>
          </cell>
          <cell r="K27">
            <v>11</v>
          </cell>
          <cell r="L27">
            <v>1250</v>
          </cell>
          <cell r="M27">
            <v>200</v>
          </cell>
          <cell r="N27">
            <v>2.5</v>
          </cell>
          <cell r="O27">
            <v>11</v>
          </cell>
          <cell r="P27">
            <v>11</v>
          </cell>
          <cell r="Q27">
            <v>0.85561497326203217</v>
          </cell>
          <cell r="R27">
            <v>1</v>
          </cell>
          <cell r="S27">
            <v>11</v>
          </cell>
          <cell r="T27">
            <v>4.90625</v>
          </cell>
          <cell r="U27" t="str">
            <v>沧州旭鑫</v>
          </cell>
          <cell r="V27">
            <v>14</v>
          </cell>
          <cell r="W27">
            <v>16</v>
          </cell>
          <cell r="X27">
            <v>17</v>
          </cell>
          <cell r="Y27">
            <v>14.45</v>
          </cell>
          <cell r="Z27">
            <v>14</v>
          </cell>
        </row>
        <row r="28">
          <cell r="C28" t="str">
            <v>SLT0010898</v>
          </cell>
          <cell r="D28" t="str">
            <v>靠背一级调节下边板LH</v>
          </cell>
          <cell r="E28">
            <v>8</v>
          </cell>
          <cell r="F28" t="str">
            <v>SPFH590</v>
          </cell>
          <cell r="G28" t="str">
            <v>1250*290*3.0</v>
          </cell>
          <cell r="H28">
            <v>1250</v>
          </cell>
          <cell r="I28">
            <v>290</v>
          </cell>
          <cell r="J28">
            <v>3</v>
          </cell>
          <cell r="K28">
            <v>9</v>
          </cell>
          <cell r="L28">
            <v>1250</v>
          </cell>
          <cell r="M28">
            <v>290</v>
          </cell>
          <cell r="N28">
            <v>3</v>
          </cell>
          <cell r="O28">
            <v>9</v>
          </cell>
          <cell r="P28">
            <v>9</v>
          </cell>
          <cell r="Q28">
            <v>1.0457516339869282</v>
          </cell>
          <cell r="R28">
            <v>2</v>
          </cell>
          <cell r="S28">
            <v>18</v>
          </cell>
          <cell r="T28">
            <v>17.07375</v>
          </cell>
          <cell r="U28" t="str">
            <v>沧州旭鑫</v>
          </cell>
          <cell r="V28">
            <v>26</v>
          </cell>
          <cell r="W28">
            <v>29</v>
          </cell>
          <cell r="X28">
            <v>7</v>
          </cell>
          <cell r="Y28">
            <v>5.95</v>
          </cell>
          <cell r="Z28">
            <v>5</v>
          </cell>
        </row>
        <row r="29">
          <cell r="C29" t="str">
            <v>SLT0011252</v>
          </cell>
          <cell r="D29" t="str">
            <v>靠背一级调节下边板LH</v>
          </cell>
          <cell r="E29">
            <v>8</v>
          </cell>
          <cell r="F29" t="str">
            <v>SPFH590</v>
          </cell>
          <cell r="G29" t="str">
            <v>1200*205*3.0</v>
          </cell>
          <cell r="H29">
            <v>1200</v>
          </cell>
          <cell r="I29">
            <v>205</v>
          </cell>
          <cell r="J29">
            <v>3</v>
          </cell>
          <cell r="K29">
            <v>6</v>
          </cell>
          <cell r="L29">
            <v>1250</v>
          </cell>
          <cell r="M29">
            <v>205</v>
          </cell>
          <cell r="N29">
            <v>3</v>
          </cell>
          <cell r="O29">
            <v>6</v>
          </cell>
          <cell r="P29">
            <v>6</v>
          </cell>
          <cell r="Q29">
            <v>1.5686274509803921</v>
          </cell>
          <cell r="R29">
            <v>2</v>
          </cell>
          <cell r="S29">
            <v>12</v>
          </cell>
          <cell r="T29">
            <v>12.069375000000001</v>
          </cell>
          <cell r="U29" t="str">
            <v>沧州旭鑫</v>
          </cell>
          <cell r="V29">
            <v>14</v>
          </cell>
          <cell r="W29">
            <v>16</v>
          </cell>
          <cell r="X29">
            <v>8</v>
          </cell>
          <cell r="Y29">
            <v>6.8</v>
          </cell>
          <cell r="Z29">
            <v>6</v>
          </cell>
        </row>
        <row r="30">
          <cell r="C30" t="str">
            <v>SLT0011034</v>
          </cell>
          <cell r="D30" t="str">
            <v>副驾靠背右侧装车钣金</v>
          </cell>
          <cell r="E30">
            <v>16</v>
          </cell>
          <cell r="F30" t="str">
            <v>QStE420TM</v>
          </cell>
          <cell r="G30" t="str">
            <v>1250*245*3.0</v>
          </cell>
          <cell r="H30">
            <v>1250</v>
          </cell>
          <cell r="I30">
            <v>245</v>
          </cell>
          <cell r="J30">
            <v>3</v>
          </cell>
          <cell r="K30">
            <v>8</v>
          </cell>
          <cell r="L30">
            <v>1250</v>
          </cell>
          <cell r="M30">
            <v>245</v>
          </cell>
          <cell r="N30">
            <v>3</v>
          </cell>
          <cell r="O30">
            <v>8</v>
          </cell>
          <cell r="P30">
            <v>8</v>
          </cell>
          <cell r="Q30">
            <v>2.3529411764705883</v>
          </cell>
          <cell r="R30">
            <v>3</v>
          </cell>
          <cell r="S30">
            <v>24</v>
          </cell>
          <cell r="T30">
            <v>21.6365625</v>
          </cell>
          <cell r="U30" t="str">
            <v>沧州旭鑫</v>
          </cell>
          <cell r="V30">
            <v>40</v>
          </cell>
          <cell r="W30">
            <v>40</v>
          </cell>
          <cell r="X30">
            <v>8</v>
          </cell>
          <cell r="Y30">
            <v>6.8</v>
          </cell>
          <cell r="Z30">
            <v>6</v>
          </cell>
        </row>
        <row r="31">
          <cell r="C31" t="str">
            <v>SLT0011087</v>
          </cell>
          <cell r="D31" t="str">
            <v>小背下连接边板</v>
          </cell>
          <cell r="E31">
            <v>16</v>
          </cell>
          <cell r="F31" t="str">
            <v>QStE420TM</v>
          </cell>
          <cell r="G31" t="str">
            <v>1200*270*2.5</v>
          </cell>
          <cell r="H31">
            <v>1200</v>
          </cell>
          <cell r="I31">
            <v>270</v>
          </cell>
          <cell r="J31">
            <v>2.5</v>
          </cell>
          <cell r="K31">
            <v>11</v>
          </cell>
          <cell r="L31">
            <v>1250</v>
          </cell>
          <cell r="M31">
            <v>270</v>
          </cell>
          <cell r="N31">
            <v>2.5</v>
          </cell>
          <cell r="O31">
            <v>11</v>
          </cell>
          <cell r="P31">
            <v>11</v>
          </cell>
          <cell r="Q31">
            <v>1.7112299465240643</v>
          </cell>
          <cell r="R31">
            <v>2</v>
          </cell>
          <cell r="S31">
            <v>22</v>
          </cell>
          <cell r="T31">
            <v>13.246874999999999</v>
          </cell>
          <cell r="U31" t="str">
            <v>沧州旭鑫</v>
          </cell>
          <cell r="V31">
            <v>40</v>
          </cell>
          <cell r="W31">
            <v>40</v>
          </cell>
          <cell r="X31">
            <v>15</v>
          </cell>
          <cell r="Y31">
            <v>12.75</v>
          </cell>
          <cell r="Z31">
            <v>12</v>
          </cell>
        </row>
        <row r="32">
          <cell r="C32" t="str">
            <v>SLT0011088</v>
          </cell>
          <cell r="D32" t="str">
            <v>驾驶员调角器上连接板</v>
          </cell>
          <cell r="E32">
            <v>16</v>
          </cell>
          <cell r="F32" t="str">
            <v>QStE420TM</v>
          </cell>
          <cell r="G32" t="str">
            <v>1250*300*2.5</v>
          </cell>
          <cell r="H32">
            <v>1250</v>
          </cell>
          <cell r="I32">
            <v>300</v>
          </cell>
          <cell r="J32">
            <v>2.5</v>
          </cell>
          <cell r="K32">
            <v>16</v>
          </cell>
          <cell r="L32">
            <v>1250</v>
          </cell>
          <cell r="M32">
            <v>300</v>
          </cell>
          <cell r="N32">
            <v>2.5</v>
          </cell>
          <cell r="O32">
            <v>16</v>
          </cell>
          <cell r="P32">
            <v>16</v>
          </cell>
          <cell r="Q32">
            <v>1.1764705882352942</v>
          </cell>
          <cell r="R32">
            <v>2</v>
          </cell>
          <cell r="S32">
            <v>32</v>
          </cell>
          <cell r="T32">
            <v>14.71875</v>
          </cell>
          <cell r="U32" t="str">
            <v>沧州旭鑫</v>
          </cell>
          <cell r="V32">
            <v>40</v>
          </cell>
          <cell r="W32">
            <v>42</v>
          </cell>
          <cell r="X32">
            <v>54</v>
          </cell>
          <cell r="Y32">
            <v>45.9</v>
          </cell>
          <cell r="Z32">
            <v>45</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yanlong@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2F39-A0C9-40F0-87FC-0093DC75831A}">
  <dimension ref="A1:P27"/>
  <sheetViews>
    <sheetView tabSelected="1" view="pageBreakPreview" topLeftCell="A10" zoomScale="70" zoomScaleSheetLayoutView="70" workbookViewId="0">
      <selection activeCell="U14" sqref="U14"/>
    </sheetView>
  </sheetViews>
  <sheetFormatPr defaultColWidth="9" defaultRowHeight="15.6" x14ac:dyDescent="0.3"/>
  <cols>
    <col min="1" max="1" width="11.19921875" style="2" customWidth="1"/>
    <col min="2" max="2" width="14.59765625" style="2" customWidth="1"/>
    <col min="3" max="3" width="13.09765625" style="2" customWidth="1"/>
    <col min="4" max="4" width="20.19921875" style="2" customWidth="1"/>
    <col min="5" max="5" width="13.8984375" style="2" customWidth="1"/>
    <col min="6" max="6" width="8.3984375" style="2" customWidth="1"/>
    <col min="7" max="7" width="6.3984375" style="2" customWidth="1"/>
    <col min="8" max="8" width="10.69921875" style="2" customWidth="1"/>
    <col min="9" max="9" width="12" style="2" customWidth="1"/>
    <col min="10" max="10" width="19.796875" style="2" customWidth="1"/>
    <col min="11" max="11" width="2.59765625" style="2" customWidth="1"/>
    <col min="12" max="12" width="28.296875" style="2" customWidth="1"/>
    <col min="13" max="13" width="0" style="2" hidden="1" customWidth="1"/>
    <col min="14" max="16384" width="9" style="2"/>
  </cols>
  <sheetData>
    <row r="1" spans="1:16" ht="14.25" customHeight="1" x14ac:dyDescent="0.3">
      <c r="A1" s="39" t="s">
        <v>0</v>
      </c>
      <c r="B1" s="40"/>
      <c r="C1" s="40"/>
      <c r="D1" s="40"/>
      <c r="E1" s="40"/>
      <c r="F1" s="40"/>
      <c r="G1" s="40"/>
      <c r="H1" s="41"/>
      <c r="I1" s="1" t="s">
        <v>1</v>
      </c>
      <c r="J1" s="1" t="s">
        <v>2</v>
      </c>
    </row>
    <row r="2" spans="1:16" ht="14.25" customHeight="1" x14ac:dyDescent="0.3">
      <c r="A2" s="42"/>
      <c r="B2" s="43"/>
      <c r="C2" s="43"/>
      <c r="D2" s="43"/>
      <c r="E2" s="43"/>
      <c r="F2" s="43"/>
      <c r="G2" s="43"/>
      <c r="H2" s="44"/>
      <c r="I2" s="1" t="s">
        <v>3</v>
      </c>
      <c r="J2" s="3"/>
    </row>
    <row r="3" spans="1:16" ht="14.25" customHeight="1" x14ac:dyDescent="0.3">
      <c r="A3" s="45"/>
      <c r="B3" s="46"/>
      <c r="C3" s="46"/>
      <c r="D3" s="46"/>
      <c r="E3" s="46"/>
      <c r="F3" s="46"/>
      <c r="G3" s="46"/>
      <c r="H3" s="47"/>
      <c r="I3" s="4" t="s">
        <v>4</v>
      </c>
      <c r="J3" s="4" t="s">
        <v>76</v>
      </c>
    </row>
    <row r="4" spans="1:16" s="8" customFormat="1" ht="18" customHeight="1" x14ac:dyDescent="0.25">
      <c r="A4" s="5" t="s">
        <v>5</v>
      </c>
      <c r="B4" s="48" t="s">
        <v>44</v>
      </c>
      <c r="C4" s="48"/>
      <c r="D4" s="6" t="s">
        <v>6</v>
      </c>
      <c r="E4" s="49" t="s">
        <v>77</v>
      </c>
      <c r="F4" s="49"/>
      <c r="G4" s="49"/>
      <c r="H4" s="48" t="s">
        <v>7</v>
      </c>
      <c r="I4" s="48"/>
      <c r="J4" s="7" t="s">
        <v>78</v>
      </c>
    </row>
    <row r="5" spans="1:16" s="8" customFormat="1" ht="14.25" customHeight="1" x14ac:dyDescent="0.25">
      <c r="A5" s="50" t="s">
        <v>8</v>
      </c>
      <c r="B5" s="52" t="s">
        <v>9</v>
      </c>
      <c r="C5" s="53"/>
      <c r="D5" s="54"/>
      <c r="E5" s="52" t="s">
        <v>10</v>
      </c>
      <c r="F5" s="53"/>
      <c r="G5" s="54"/>
      <c r="H5" s="52" t="s">
        <v>11</v>
      </c>
      <c r="I5" s="54"/>
      <c r="J5" s="6" t="s">
        <v>12</v>
      </c>
    </row>
    <row r="6" spans="1:16" s="8" customFormat="1" ht="24.75" customHeight="1" x14ac:dyDescent="0.25">
      <c r="A6" s="51"/>
      <c r="B6" s="55" t="s">
        <v>67</v>
      </c>
      <c r="C6" s="56"/>
      <c r="D6" s="57"/>
      <c r="E6" s="55" t="s">
        <v>68</v>
      </c>
      <c r="F6" s="56"/>
      <c r="G6" s="57"/>
      <c r="H6" s="58">
        <v>13754535777</v>
      </c>
      <c r="I6" s="59"/>
      <c r="J6" s="28" t="s">
        <v>69</v>
      </c>
    </row>
    <row r="7" spans="1:16" s="8" customFormat="1" ht="18" customHeight="1" x14ac:dyDescent="0.25">
      <c r="A7" s="5" t="s">
        <v>13</v>
      </c>
      <c r="B7" s="9" t="s">
        <v>14</v>
      </c>
      <c r="C7" s="60" t="s">
        <v>15</v>
      </c>
      <c r="D7" s="61"/>
      <c r="E7" s="62"/>
      <c r="F7" s="63"/>
      <c r="G7" s="64"/>
      <c r="H7" s="52" t="s">
        <v>16</v>
      </c>
      <c r="I7" s="54"/>
      <c r="J7" s="6" t="s">
        <v>40</v>
      </c>
    </row>
    <row r="8" spans="1:16" s="8" customFormat="1" ht="24.75" customHeight="1" x14ac:dyDescent="0.25">
      <c r="A8" s="5" t="s">
        <v>41</v>
      </c>
      <c r="B8" s="65" t="s">
        <v>45</v>
      </c>
      <c r="C8" s="66"/>
      <c r="D8" s="10" t="s">
        <v>17</v>
      </c>
      <c r="E8" s="11">
        <v>15301355079</v>
      </c>
      <c r="F8" s="67" t="s">
        <v>18</v>
      </c>
      <c r="G8" s="68"/>
      <c r="H8" s="69" t="s">
        <v>46</v>
      </c>
      <c r="I8" s="70"/>
      <c r="J8" s="68"/>
    </row>
    <row r="9" spans="1:16" s="8" customFormat="1" ht="94.8" customHeight="1" x14ac:dyDescent="0.25">
      <c r="A9" s="5" t="s">
        <v>19</v>
      </c>
      <c r="B9" s="81" t="s">
        <v>70</v>
      </c>
      <c r="C9" s="82"/>
      <c r="D9" s="82"/>
      <c r="E9" s="82"/>
      <c r="F9" s="82"/>
      <c r="G9" s="82"/>
      <c r="H9" s="82"/>
      <c r="I9" s="82"/>
      <c r="J9" s="83"/>
    </row>
    <row r="10" spans="1:16" s="8" customFormat="1" ht="15" customHeight="1" x14ac:dyDescent="0.25">
      <c r="A10" s="12" t="s">
        <v>20</v>
      </c>
      <c r="B10" s="12" t="s">
        <v>21</v>
      </c>
      <c r="C10" s="24" t="s">
        <v>42</v>
      </c>
      <c r="D10" s="24" t="s">
        <v>22</v>
      </c>
      <c r="E10" s="9" t="s">
        <v>23</v>
      </c>
      <c r="F10" s="9" t="s">
        <v>24</v>
      </c>
      <c r="G10" s="9" t="s">
        <v>25</v>
      </c>
      <c r="H10" s="13" t="s">
        <v>26</v>
      </c>
      <c r="I10" s="12" t="s">
        <v>27</v>
      </c>
      <c r="J10" s="14" t="s">
        <v>28</v>
      </c>
      <c r="L10" s="8" t="s">
        <v>71</v>
      </c>
      <c r="M10" s="8" t="s">
        <v>72</v>
      </c>
      <c r="O10" s="8" t="s">
        <v>75</v>
      </c>
    </row>
    <row r="11" spans="1:16" s="8" customFormat="1" ht="28.2" customHeight="1" x14ac:dyDescent="0.25">
      <c r="A11" s="20">
        <v>1</v>
      </c>
      <c r="B11" s="26" t="s">
        <v>47</v>
      </c>
      <c r="C11" s="27"/>
      <c r="D11" s="27" t="s">
        <v>48</v>
      </c>
      <c r="E11" s="21"/>
      <c r="F11" s="15">
        <v>13</v>
      </c>
      <c r="G11" s="22" t="s">
        <v>43</v>
      </c>
      <c r="H11" s="16"/>
      <c r="I11" s="23" t="s">
        <v>79</v>
      </c>
      <c r="J11" s="25"/>
      <c r="L11" s="10">
        <f>VLOOKUP(B11,'[1]8月用料'!$C$22:$Z$32,24,0)</f>
        <v>10</v>
      </c>
      <c r="M11" s="37" t="s">
        <v>73</v>
      </c>
      <c r="N11" s="37">
        <v>8</v>
      </c>
      <c r="O11" s="37"/>
      <c r="P11" s="37">
        <f>L11-N11</f>
        <v>2</v>
      </c>
    </row>
    <row r="12" spans="1:16" s="8" customFormat="1" ht="28.2" customHeight="1" x14ac:dyDescent="0.25">
      <c r="A12" s="20">
        <v>2</v>
      </c>
      <c r="B12" s="26" t="s">
        <v>49</v>
      </c>
      <c r="C12" s="27"/>
      <c r="D12" s="27" t="s">
        <v>48</v>
      </c>
      <c r="E12" s="21"/>
      <c r="F12" s="15">
        <v>13</v>
      </c>
      <c r="G12" s="22" t="s">
        <v>43</v>
      </c>
      <c r="H12" s="16"/>
      <c r="I12" s="23" t="s">
        <v>79</v>
      </c>
      <c r="J12" s="25"/>
      <c r="L12" s="10">
        <f>VLOOKUP(B12,'[1]8月用料'!$C$22:$Z$32,24,0)</f>
        <v>14</v>
      </c>
      <c r="M12" s="37" t="s">
        <v>73</v>
      </c>
      <c r="N12" s="37">
        <v>8</v>
      </c>
      <c r="O12" s="37"/>
      <c r="P12" s="37">
        <f t="shared" ref="P12:P21" si="0">L12-N12</f>
        <v>6</v>
      </c>
    </row>
    <row r="13" spans="1:16" s="8" customFormat="1" ht="28.2" customHeight="1" x14ac:dyDescent="0.25">
      <c r="A13" s="20">
        <v>3</v>
      </c>
      <c r="B13" s="26" t="s">
        <v>50</v>
      </c>
      <c r="C13" s="27"/>
      <c r="D13" s="27" t="s">
        <v>51</v>
      </c>
      <c r="E13" s="21"/>
      <c r="F13" s="15">
        <v>8</v>
      </c>
      <c r="G13" s="22" t="s">
        <v>43</v>
      </c>
      <c r="H13" s="16"/>
      <c r="I13" s="23" t="s">
        <v>79</v>
      </c>
      <c r="J13" s="25"/>
      <c r="L13" s="10">
        <f>VLOOKUP(B13,'[1]8月用料'!$C$22:$Z$32,24,0)</f>
        <v>5</v>
      </c>
      <c r="M13" s="37" t="s">
        <v>74</v>
      </c>
      <c r="N13" s="37">
        <v>8</v>
      </c>
      <c r="O13" s="37"/>
      <c r="P13" s="37">
        <f t="shared" si="0"/>
        <v>-3</v>
      </c>
    </row>
    <row r="14" spans="1:16" s="29" customFormat="1" ht="28.2" customHeight="1" x14ac:dyDescent="0.25">
      <c r="A14" s="30">
        <v>4</v>
      </c>
      <c r="B14" s="31" t="s">
        <v>52</v>
      </c>
      <c r="C14" s="32"/>
      <c r="D14" s="32" t="s">
        <v>51</v>
      </c>
      <c r="E14" s="33"/>
      <c r="F14" s="34">
        <v>8</v>
      </c>
      <c r="G14" s="35" t="s">
        <v>43</v>
      </c>
      <c r="H14" s="16"/>
      <c r="I14" s="23" t="s">
        <v>79</v>
      </c>
      <c r="J14" s="36"/>
      <c r="L14" s="10">
        <f>VLOOKUP(B14,'[1]8月用料'!$C$22:$Z$32,24,0)</f>
        <v>6</v>
      </c>
      <c r="M14" s="38" t="s">
        <v>74</v>
      </c>
      <c r="N14" s="38">
        <v>8</v>
      </c>
      <c r="O14" s="38"/>
      <c r="P14" s="37">
        <f t="shared" si="0"/>
        <v>-2</v>
      </c>
    </row>
    <row r="15" spans="1:16" s="29" customFormat="1" ht="28.2" customHeight="1" x14ac:dyDescent="0.25">
      <c r="A15" s="30">
        <v>5</v>
      </c>
      <c r="B15" s="31" t="s">
        <v>53</v>
      </c>
      <c r="C15" s="32"/>
      <c r="D15" s="32" t="s">
        <v>54</v>
      </c>
      <c r="E15" s="33"/>
      <c r="F15" s="34">
        <v>25</v>
      </c>
      <c r="G15" s="35" t="s">
        <v>43</v>
      </c>
      <c r="H15" s="16"/>
      <c r="I15" s="23" t="s">
        <v>79</v>
      </c>
      <c r="J15" s="36"/>
      <c r="L15" s="10">
        <f>VLOOKUP(B15,'[1]8月用料'!$C$22:$Z$32,24,0)</f>
        <v>16</v>
      </c>
      <c r="M15" s="38" t="s">
        <v>73</v>
      </c>
      <c r="N15" s="38">
        <v>8</v>
      </c>
      <c r="O15" s="38"/>
      <c r="P15" s="37">
        <f t="shared" si="0"/>
        <v>8</v>
      </c>
    </row>
    <row r="16" spans="1:16" s="29" customFormat="1" ht="28.2" customHeight="1" x14ac:dyDescent="0.25">
      <c r="A16" s="30">
        <v>6</v>
      </c>
      <c r="B16" s="31" t="s">
        <v>55</v>
      </c>
      <c r="C16" s="32"/>
      <c r="D16" s="32" t="s">
        <v>56</v>
      </c>
      <c r="E16" s="33"/>
      <c r="F16" s="34">
        <v>37</v>
      </c>
      <c r="G16" s="35" t="s">
        <v>43</v>
      </c>
      <c r="H16" s="16"/>
      <c r="I16" s="23" t="s">
        <v>79</v>
      </c>
      <c r="J16" s="36"/>
      <c r="L16" s="10">
        <f>VLOOKUP(B16,'[1]8月用料'!$C$22:$Z$32,24,0)</f>
        <v>12</v>
      </c>
      <c r="M16" s="38" t="s">
        <v>74</v>
      </c>
      <c r="N16" s="38">
        <v>16</v>
      </c>
      <c r="O16" s="38"/>
      <c r="P16" s="37">
        <f t="shared" si="0"/>
        <v>-4</v>
      </c>
    </row>
    <row r="17" spans="1:16" s="8" customFormat="1" ht="28.2" customHeight="1" x14ac:dyDescent="0.25">
      <c r="A17" s="30">
        <v>7</v>
      </c>
      <c r="B17" s="31" t="s">
        <v>57</v>
      </c>
      <c r="C17" s="32"/>
      <c r="D17" s="32" t="s">
        <v>58</v>
      </c>
      <c r="E17" s="33"/>
      <c r="F17" s="34">
        <v>37</v>
      </c>
      <c r="G17" s="35" t="s">
        <v>43</v>
      </c>
      <c r="H17" s="16"/>
      <c r="I17" s="23" t="s">
        <v>79</v>
      </c>
      <c r="J17" s="36"/>
      <c r="L17" s="10">
        <f>VLOOKUP(B17,'[1]8月用料'!$C$22:$Z$32,24,0)</f>
        <v>6</v>
      </c>
      <c r="M17" s="37" t="s">
        <v>74</v>
      </c>
      <c r="N17" s="37">
        <v>16</v>
      </c>
      <c r="O17" s="37"/>
      <c r="P17" s="37">
        <f t="shared" si="0"/>
        <v>-10</v>
      </c>
    </row>
    <row r="18" spans="1:16" s="29" customFormat="1" ht="28.2" customHeight="1" x14ac:dyDescent="0.25">
      <c r="A18" s="30">
        <v>8</v>
      </c>
      <c r="B18" s="31" t="s">
        <v>59</v>
      </c>
      <c r="C18" s="32"/>
      <c r="D18" s="32" t="s">
        <v>60</v>
      </c>
      <c r="E18" s="33"/>
      <c r="F18" s="34">
        <v>37</v>
      </c>
      <c r="G18" s="35" t="s">
        <v>43</v>
      </c>
      <c r="H18" s="16"/>
      <c r="I18" s="23" t="s">
        <v>79</v>
      </c>
      <c r="J18" s="36"/>
      <c r="L18" s="10">
        <f>VLOOKUP(B18,'[1]8月用料'!$C$22:$Z$32,24,0)</f>
        <v>12</v>
      </c>
      <c r="M18" s="38" t="s">
        <v>74</v>
      </c>
      <c r="N18" s="38">
        <v>16</v>
      </c>
      <c r="O18" s="38"/>
      <c r="P18" s="37">
        <f t="shared" si="0"/>
        <v>-4</v>
      </c>
    </row>
    <row r="19" spans="1:16" s="8" customFormat="1" ht="28.2" customHeight="1" x14ac:dyDescent="0.25">
      <c r="A19" s="20">
        <v>9</v>
      </c>
      <c r="B19" s="26" t="s">
        <v>61</v>
      </c>
      <c r="C19" s="27"/>
      <c r="D19" s="27" t="s">
        <v>62</v>
      </c>
      <c r="E19" s="21"/>
      <c r="F19" s="15">
        <v>37</v>
      </c>
      <c r="G19" s="22" t="s">
        <v>43</v>
      </c>
      <c r="H19" s="16"/>
      <c r="I19" s="23" t="s">
        <v>79</v>
      </c>
      <c r="J19" s="25"/>
      <c r="L19" s="10">
        <f>VLOOKUP(B19,'[1]8月用料'!$C$22:$Z$32,24,0)</f>
        <v>45</v>
      </c>
      <c r="M19" s="37" t="s">
        <v>73</v>
      </c>
      <c r="N19" s="37">
        <v>16</v>
      </c>
      <c r="O19" s="37"/>
      <c r="P19" s="37">
        <f t="shared" si="0"/>
        <v>29</v>
      </c>
    </row>
    <row r="20" spans="1:16" s="8" customFormat="1" ht="28.2" customHeight="1" x14ac:dyDescent="0.25">
      <c r="A20" s="20">
        <v>10</v>
      </c>
      <c r="B20" s="26" t="s">
        <v>63</v>
      </c>
      <c r="C20" s="27"/>
      <c r="D20" s="27" t="s">
        <v>64</v>
      </c>
      <c r="E20" s="21"/>
      <c r="F20" s="15">
        <v>37</v>
      </c>
      <c r="G20" s="22" t="s">
        <v>43</v>
      </c>
      <c r="H20" s="16"/>
      <c r="I20" s="23" t="s">
        <v>79</v>
      </c>
      <c r="J20" s="25"/>
      <c r="L20" s="10">
        <f>VLOOKUP(B20,'[1]8月用料'!$C$22:$Z$32,24,0)</f>
        <v>35</v>
      </c>
      <c r="M20" s="37" t="s">
        <v>73</v>
      </c>
      <c r="N20" s="37">
        <v>16</v>
      </c>
      <c r="O20" s="37"/>
      <c r="P20" s="37">
        <f t="shared" si="0"/>
        <v>19</v>
      </c>
    </row>
    <row r="21" spans="1:16" s="8" customFormat="1" ht="28.2" customHeight="1" x14ac:dyDescent="0.25">
      <c r="A21" s="20">
        <v>11</v>
      </c>
      <c r="B21" s="26" t="s">
        <v>65</v>
      </c>
      <c r="C21" s="27"/>
      <c r="D21" s="27" t="s">
        <v>66</v>
      </c>
      <c r="E21" s="21"/>
      <c r="F21" s="15">
        <v>25</v>
      </c>
      <c r="G21" s="22" t="s">
        <v>43</v>
      </c>
      <c r="H21" s="16"/>
      <c r="I21" s="23" t="s">
        <v>79</v>
      </c>
      <c r="J21" s="25"/>
      <c r="L21" s="10">
        <f>VLOOKUP(B21,'[1]8月用料'!$C$22:$Z$32,24,0)</f>
        <v>12</v>
      </c>
      <c r="M21" s="37" t="s">
        <v>73</v>
      </c>
      <c r="N21" s="37">
        <v>8</v>
      </c>
      <c r="O21" s="37"/>
      <c r="P21" s="37">
        <f t="shared" si="0"/>
        <v>4</v>
      </c>
    </row>
    <row r="22" spans="1:16" s="8" customFormat="1" ht="15" customHeight="1" x14ac:dyDescent="0.25">
      <c r="A22" s="71" t="s">
        <v>29</v>
      </c>
      <c r="B22" s="72"/>
      <c r="C22" s="72"/>
      <c r="D22" s="72"/>
      <c r="E22" s="72"/>
      <c r="F22" s="72"/>
      <c r="G22" s="72"/>
      <c r="H22" s="73"/>
      <c r="I22" s="72"/>
      <c r="J22" s="74"/>
    </row>
    <row r="23" spans="1:16" s="8" customFormat="1" ht="32.25" customHeight="1" x14ac:dyDescent="0.25">
      <c r="A23" s="75" t="s">
        <v>30</v>
      </c>
      <c r="B23" s="76"/>
      <c r="C23" s="76"/>
      <c r="D23" s="76"/>
      <c r="E23" s="76"/>
      <c r="F23" s="76"/>
      <c r="G23" s="76"/>
      <c r="H23" s="76"/>
      <c r="I23" s="76"/>
      <c r="J23" s="77"/>
    </row>
    <row r="24" spans="1:16" s="8" customFormat="1" ht="12.75" customHeight="1" x14ac:dyDescent="0.25">
      <c r="A24" s="17" t="s">
        <v>20</v>
      </c>
      <c r="B24" s="17" t="s">
        <v>31</v>
      </c>
      <c r="C24" s="78" t="s">
        <v>32</v>
      </c>
      <c r="D24" s="79"/>
      <c r="E24" s="17" t="s">
        <v>33</v>
      </c>
      <c r="F24" s="17" t="s">
        <v>34</v>
      </c>
      <c r="G24" s="75" t="s">
        <v>35</v>
      </c>
      <c r="H24" s="80"/>
      <c r="I24" s="17" t="s">
        <v>36</v>
      </c>
      <c r="J24" s="17" t="s">
        <v>37</v>
      </c>
    </row>
    <row r="25" spans="1:16" s="8" customFormat="1" ht="18" customHeight="1" x14ac:dyDescent="0.25">
      <c r="A25" s="14">
        <v>1</v>
      </c>
      <c r="B25" s="9"/>
      <c r="C25" s="84"/>
      <c r="D25" s="85"/>
      <c r="E25" s="14"/>
      <c r="F25" s="14"/>
      <c r="G25" s="86"/>
      <c r="H25" s="87"/>
      <c r="I25" s="18"/>
      <c r="J25" s="19"/>
    </row>
    <row r="26" spans="1:16" s="8" customFormat="1" ht="18" customHeight="1" x14ac:dyDescent="0.25">
      <c r="A26" s="14" t="s">
        <v>38</v>
      </c>
      <c r="B26" s="14"/>
      <c r="C26" s="88"/>
      <c r="D26" s="89"/>
      <c r="E26" s="14"/>
      <c r="F26" s="14"/>
      <c r="G26" s="86"/>
      <c r="H26" s="87"/>
      <c r="I26" s="19"/>
      <c r="J26" s="19"/>
    </row>
    <row r="27" spans="1:16" s="8" customFormat="1" ht="38.25" customHeight="1" x14ac:dyDescent="0.25">
      <c r="A27" s="90" t="s">
        <v>39</v>
      </c>
      <c r="B27" s="91"/>
      <c r="C27" s="91"/>
      <c r="D27" s="91"/>
      <c r="E27" s="91"/>
      <c r="F27" s="91"/>
      <c r="G27" s="91"/>
      <c r="H27" s="91"/>
      <c r="I27" s="91"/>
      <c r="J27" s="92"/>
    </row>
  </sheetData>
  <mergeCells count="27">
    <mergeCell ref="C25:D25"/>
    <mergeCell ref="G25:H25"/>
    <mergeCell ref="C26:D26"/>
    <mergeCell ref="G26:H26"/>
    <mergeCell ref="A27:J27"/>
    <mergeCell ref="A22:J22"/>
    <mergeCell ref="A23:J23"/>
    <mergeCell ref="C24:D24"/>
    <mergeCell ref="G24:H24"/>
    <mergeCell ref="B9:J9"/>
    <mergeCell ref="C7:D7"/>
    <mergeCell ref="E7:G7"/>
    <mergeCell ref="H7:I7"/>
    <mergeCell ref="B8:C8"/>
    <mergeCell ref="F8:G8"/>
    <mergeCell ref="H8:J8"/>
    <mergeCell ref="A1:H3"/>
    <mergeCell ref="B4:C4"/>
    <mergeCell ref="E4:G4"/>
    <mergeCell ref="H4:I4"/>
    <mergeCell ref="A5:A6"/>
    <mergeCell ref="B5:D5"/>
    <mergeCell ref="E5:G5"/>
    <mergeCell ref="H5:I5"/>
    <mergeCell ref="B6:D6"/>
    <mergeCell ref="E6:G6"/>
    <mergeCell ref="H6:I6"/>
  </mergeCells>
  <phoneticPr fontId="3" type="noConversion"/>
  <hyperlinks>
    <hyperlink ref="H8" r:id="rId1" xr:uid="{27DA16D5-D1A2-494E-A01C-61922663BE0A}"/>
  </hyperlinks>
  <printOptions horizontalCentered="1" verticalCentered="1"/>
  <pageMargins left="0.35433070866141736" right="0.35433070866141736" top="0" bottom="0" header="0" footer="0"/>
  <pageSetup paperSize="9" scale="87"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订单</vt:lpstr>
      <vt:lpstr>订单!Print_Area</vt:lpstr>
      <vt:lpstr>编制</vt:lpstr>
      <vt:lpstr>批准</vt:lpstr>
      <vt:lpstr>批准日期</vt:lpstr>
      <vt:lpstr>审核</vt:lpstr>
      <vt:lpstr>项目代码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cgb-01</dc:creator>
  <cp:lastModifiedBy>吴英格</cp:lastModifiedBy>
  <cp:lastPrinted>2022-06-09T07:46:52Z</cp:lastPrinted>
  <dcterms:created xsi:type="dcterms:W3CDTF">2020-12-18T06:40:09Z</dcterms:created>
  <dcterms:modified xsi:type="dcterms:W3CDTF">2022-10-21T05:59:10Z</dcterms:modified>
</cp:coreProperties>
</file>