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成卓\2022.12.9\"/>
    </mc:Choice>
  </mc:AlternateContent>
  <bookViews>
    <workbookView xWindow="-60" yWindow="-60" windowWidth="24120" windowHeight="12960"/>
  </bookViews>
  <sheets>
    <sheet name="Sheet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" i="1" l="1"/>
  <c r="P7" i="1"/>
  <c r="P4" i="1"/>
  <c r="L4" i="1"/>
  <c r="Q4" i="1"/>
  <c r="K4" i="1"/>
</calcChain>
</file>

<file path=xl/sharedStrings.xml><?xml version="1.0" encoding="utf-8"?>
<sst xmlns="http://schemas.openxmlformats.org/spreadsheetml/2006/main" count="39" uniqueCount="36">
  <si>
    <t>序</t>
  </si>
  <si>
    <t>物料代码</t>
  </si>
  <si>
    <t>名称</t>
  </si>
  <si>
    <t>材质</t>
  </si>
  <si>
    <t>下料尺寸</t>
  </si>
  <si>
    <t>重量</t>
  </si>
  <si>
    <t>材料费</t>
  </si>
  <si>
    <t>加工成本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</si>
  <si>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</si>
  <si>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</si>
  <si>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</si>
  <si>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</si>
  <si>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</si>
  <si>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</si>
  <si>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</si>
  <si>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</si>
  <si>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</si>
  <si>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核算价</t>
  </si>
  <si>
    <t>落料</t>
    <phoneticPr fontId="1" type="noConversion"/>
  </si>
  <si>
    <t>冲孔</t>
    <phoneticPr fontId="1" type="noConversion"/>
  </si>
  <si>
    <t>成型</t>
    <phoneticPr fontId="1" type="noConversion"/>
  </si>
  <si>
    <t>125T</t>
    <phoneticPr fontId="1" type="noConversion"/>
  </si>
  <si>
    <t>80T</t>
    <phoneticPr fontId="1" type="noConversion"/>
  </si>
  <si>
    <t>02.03.37.019</t>
    <phoneticPr fontId="1" type="noConversion"/>
  </si>
  <si>
    <t>X3000上框前横梁</t>
    <phoneticPr fontId="1" type="noConversion"/>
  </si>
  <si>
    <t>247*100*3</t>
    <phoneticPr fontId="1" type="noConversion"/>
  </si>
  <si>
    <t>QAD码</t>
    <phoneticPr fontId="1" type="noConversion"/>
  </si>
  <si>
    <t>SHT0001856</t>
    <phoneticPr fontId="1" type="noConversion"/>
  </si>
  <si>
    <t>未税单价</t>
    <phoneticPr fontId="1" type="noConversion"/>
  </si>
  <si>
    <t>未税</t>
    <phoneticPr fontId="1" type="noConversion"/>
  </si>
  <si>
    <t>SHT0014640</t>
    <phoneticPr fontId="1" type="noConversion"/>
  </si>
  <si>
    <t>前横梁总成</t>
    <phoneticPr fontId="1" type="noConversion"/>
  </si>
  <si>
    <t>前横梁</t>
    <phoneticPr fontId="1" type="noConversion"/>
  </si>
  <si>
    <t>支撑块*2</t>
    <phoneticPr fontId="1" type="noConversion"/>
  </si>
  <si>
    <t>焊接费</t>
    <phoneticPr fontId="1" type="noConversion"/>
  </si>
  <si>
    <t>成卓前横梁目标价格核算明细表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</si>
</sst>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_);[Red]\(0.000\)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177" fontId="0" fillId="0" borderId="3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O13" sqref="O13"/>
    </sheetView>
  </sheetViews>
  <sheetFormatPr defaultRowHeight="14.25" x14ac:dyDescent="0.2"/>
  <cols>
    <col min="1" max="1" width="3.5" bestFit="1" customWidth="1"/>
    <col min="2" max="2" width="11.75" style="9" bestFit="1" customWidth="1"/>
    <col min="3" max="3" width="11.875" bestFit="1" customWidth="1"/>
    <col min="4" max="4" width="14" style="9" customWidth="1"/>
    <col min="5" max="5" width="5.5" style="10" bestFit="1" customWidth="1"/>
    <col min="6" max="6" width="13.875" bestFit="1" customWidth="1"/>
    <col min="7" max="8" width="6.5" style="11" bestFit="1" customWidth="1"/>
    <col min="9" max="11" width="7.5" style="12" bestFit="1" customWidth="1"/>
    <col min="12" max="12" width="7.125" style="11" bestFit="1" customWidth="1"/>
    <col min="13" max="13" width="6.25" bestFit="1" customWidth="1"/>
    <col min="14" max="14" width="6.5" bestFit="1" customWidth="1"/>
    <col min="15" max="15" width="7.125" bestFit="1" customWidth="1"/>
    <col min="16" max="16" width="6.5" style="11" bestFit="1" customWidth="1"/>
    <col min="17" max="17" width="7.125" style="11" bestFit="1" customWidth="1"/>
  </cols>
  <sheetData>
    <row r="1" spans="1:17" ht="21" customHeight="1" x14ac:dyDescent="0.2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">
      <c r="A2" s="1" t="s">
        <v>0</v>
      </c>
      <c r="B2" s="15" t="s">
        <v>1</v>
      </c>
      <c r="C2" s="14" t="s">
        <v>26</v>
      </c>
      <c r="D2" s="16" t="s">
        <v>2</v>
      </c>
      <c r="E2" s="14" t="s">
        <v>3</v>
      </c>
      <c r="F2" s="14" t="s">
        <v>4</v>
      </c>
      <c r="G2" s="13" t="s">
        <v>28</v>
      </c>
      <c r="H2" s="13"/>
      <c r="I2" s="23" t="s">
        <v>5</v>
      </c>
      <c r="J2" s="23"/>
      <c r="K2" s="23"/>
      <c r="L2" s="13" t="s">
        <v>6</v>
      </c>
      <c r="M2" s="14" t="s">
        <v>7</v>
      </c>
      <c r="N2" s="14"/>
      <c r="O2" s="14"/>
      <c r="P2" s="14"/>
      <c r="Q2" s="1" t="s">
        <v>29</v>
      </c>
    </row>
    <row r="3" spans="1:17" x14ac:dyDescent="0.2">
      <c r="A3" s="2" t="s">
        <v>8</v>
      </c>
      <c r="B3" s="15"/>
      <c r="C3" s="14"/>
      <c r="D3" s="16"/>
      <c r="E3" s="14" t="s">
        <v>3</v>
      </c>
      <c r="F3" s="14"/>
      <c r="G3" s="3" t="s">
        <v>9</v>
      </c>
      <c r="H3" s="3" t="s">
        <v>10</v>
      </c>
      <c r="I3" s="4" t="s">
        <v>11</v>
      </c>
      <c r="J3" s="4" t="s">
        <v>12</v>
      </c>
      <c r="K3" s="4" t="s">
        <v>10</v>
      </c>
      <c r="L3" s="13"/>
      <c r="M3" s="5" t="s">
        <v>13</v>
      </c>
      <c r="N3" s="5" t="s">
        <v>14</v>
      </c>
      <c r="O3" s="3" t="s">
        <v>15</v>
      </c>
      <c r="P3" s="3" t="s">
        <v>16</v>
      </c>
      <c r="Q3" s="2" t="s">
        <v>17</v>
      </c>
    </row>
    <row r="4" spans="1:17" x14ac:dyDescent="0.2">
      <c r="A4" s="17">
        <v>1</v>
      </c>
      <c r="B4" s="28" t="s">
        <v>23</v>
      </c>
      <c r="C4" s="17" t="s">
        <v>27</v>
      </c>
      <c r="D4" s="28" t="s">
        <v>24</v>
      </c>
      <c r="E4" s="17">
        <v>440</v>
      </c>
      <c r="F4" s="17" t="s">
        <v>25</v>
      </c>
      <c r="G4" s="20">
        <v>5.18</v>
      </c>
      <c r="H4" s="20">
        <v>2.6</v>
      </c>
      <c r="I4" s="25">
        <v>0.58199999999999996</v>
      </c>
      <c r="J4" s="25">
        <v>0.39600000000000002</v>
      </c>
      <c r="K4" s="25">
        <f>I4-J4</f>
        <v>0.18599999999999994</v>
      </c>
      <c r="L4" s="20">
        <f>G4*I4-H4*K4</f>
        <v>2.5311599999999994</v>
      </c>
      <c r="M4" s="6" t="s">
        <v>18</v>
      </c>
      <c r="N4" s="6" t="s">
        <v>21</v>
      </c>
      <c r="O4" s="7">
        <v>0.08</v>
      </c>
      <c r="P4" s="13">
        <f>SUM(O4:O6)</f>
        <v>0.21000000000000002</v>
      </c>
      <c r="Q4" s="13">
        <f>(L4+P4)*1.15</f>
        <v>3.1523339999999989</v>
      </c>
    </row>
    <row r="5" spans="1:17" x14ac:dyDescent="0.2">
      <c r="A5" s="18"/>
      <c r="B5" s="29"/>
      <c r="C5" s="18"/>
      <c r="D5" s="29"/>
      <c r="E5" s="18"/>
      <c r="F5" s="18"/>
      <c r="G5" s="21"/>
      <c r="H5" s="21"/>
      <c r="I5" s="26"/>
      <c r="J5" s="26"/>
      <c r="K5" s="26"/>
      <c r="L5" s="21"/>
      <c r="M5" s="6" t="s">
        <v>20</v>
      </c>
      <c r="N5" s="6" t="s">
        <v>21</v>
      </c>
      <c r="O5" s="7">
        <v>0.08</v>
      </c>
      <c r="P5" s="13"/>
      <c r="Q5" s="13"/>
    </row>
    <row r="6" spans="1:17" x14ac:dyDescent="0.2">
      <c r="A6" s="19"/>
      <c r="B6" s="30"/>
      <c r="C6" s="19"/>
      <c r="D6" s="30"/>
      <c r="E6" s="19"/>
      <c r="F6" s="19"/>
      <c r="G6" s="22"/>
      <c r="H6" s="22"/>
      <c r="I6" s="27"/>
      <c r="J6" s="27"/>
      <c r="K6" s="27"/>
      <c r="L6" s="22"/>
      <c r="M6" s="6" t="s">
        <v>19</v>
      </c>
      <c r="N6" s="6" t="s">
        <v>22</v>
      </c>
      <c r="O6" s="7">
        <v>0.05</v>
      </c>
      <c r="P6" s="13"/>
      <c r="Q6" s="13"/>
    </row>
    <row r="7" spans="1:17" x14ac:dyDescent="0.2">
      <c r="A7" s="17">
        <v>2</v>
      </c>
      <c r="B7" s="17"/>
      <c r="C7" s="17" t="s">
        <v>30</v>
      </c>
      <c r="D7" s="17" t="s">
        <v>31</v>
      </c>
      <c r="E7" s="5">
        <v>440</v>
      </c>
      <c r="F7" s="6" t="s">
        <v>32</v>
      </c>
      <c r="G7" s="7"/>
      <c r="H7" s="7"/>
      <c r="I7" s="8"/>
      <c r="J7" s="8"/>
      <c r="K7" s="8"/>
      <c r="L7" s="7">
        <v>3.15</v>
      </c>
      <c r="M7" s="6" t="s">
        <v>34</v>
      </c>
      <c r="N7" s="6">
        <v>4</v>
      </c>
      <c r="O7" s="6">
        <v>0.05</v>
      </c>
      <c r="P7" s="7">
        <f>N7*O7</f>
        <v>0.2</v>
      </c>
      <c r="Q7" s="20">
        <f>L7+L8+P7</f>
        <v>4.1500000000000004</v>
      </c>
    </row>
    <row r="8" spans="1:17" x14ac:dyDescent="0.2">
      <c r="A8" s="19"/>
      <c r="B8" s="19"/>
      <c r="C8" s="19"/>
      <c r="D8" s="19"/>
      <c r="E8" s="5"/>
      <c r="F8" s="6" t="s">
        <v>33</v>
      </c>
      <c r="G8" s="7"/>
      <c r="H8" s="7"/>
      <c r="I8" s="8"/>
      <c r="J8" s="8"/>
      <c r="K8" s="8"/>
      <c r="L8" s="7">
        <v>0.8</v>
      </c>
      <c r="M8" s="6"/>
      <c r="N8" s="6"/>
      <c r="O8" s="6"/>
      <c r="P8" s="7"/>
      <c r="Q8" s="22"/>
    </row>
  </sheetData>
  <mergeCells count="29">
    <mergeCell ref="A1:Q1"/>
    <mergeCell ref="A7:A8"/>
    <mergeCell ref="B7:B8"/>
    <mergeCell ref="C7:C8"/>
    <mergeCell ref="D7:D8"/>
    <mergeCell ref="Q7:Q8"/>
    <mergeCell ref="Q4:Q6"/>
    <mergeCell ref="H4:H6"/>
    <mergeCell ref="I4:I6"/>
    <mergeCell ref="J4:J6"/>
    <mergeCell ref="K4:K6"/>
    <mergeCell ref="L4:L6"/>
    <mergeCell ref="P4:P6"/>
    <mergeCell ref="A4:A6"/>
    <mergeCell ref="B4:B6"/>
    <mergeCell ref="D4:D6"/>
    <mergeCell ref="C4:C6"/>
    <mergeCell ref="E4:E6"/>
    <mergeCell ref="F4:F6"/>
    <mergeCell ref="G4:G6"/>
    <mergeCell ref="I2:K2"/>
    <mergeCell ref="L2:L3"/>
    <mergeCell ref="M2:P2"/>
    <mergeCell ref="B2:B3"/>
    <mergeCell ref="D2:D3"/>
    <mergeCell ref="C2:C3"/>
    <mergeCell ref="E2:E3"/>
    <mergeCell ref="F2:F3"/>
    <mergeCell ref="G2:H2"/>
  </mergeCells>
  <phoneticPr fontId="1" type="noConversion"/>
  <pageMargins left="0.43" right="0.44" top="0.57999999999999996" bottom="0.25" header="0.31496062992125984" footer="0.21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2022-12-09T05:45:58Z</dcterms:created>
  <dcterms:modified xsi:type="dcterms:W3CDTF">2022-12-09T06:16:45Z</dcterms:modified>
</cp:coreProperties>
</file>