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成本核算-目标价\钢丝\"/>
    </mc:Choice>
  </mc:AlternateContent>
  <xr:revisionPtr revIDLastSave="0" documentId="13_ncr:1_{D67AF719-7E96-40C4-8635-1C766644844D}" xr6:coauthVersionLast="45" xr6:coauthVersionMax="45" xr10:uidLastSave="{00000000-0000-0000-0000-000000000000}"/>
  <bookViews>
    <workbookView xWindow="-60" yWindow="-60" windowWidth="24120" windowHeight="12960" xr2:uid="{9B024CA1-5C43-426B-BAD2-95AC444803B5}"/>
  </bookViews>
  <sheets>
    <sheet name="簧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6" i="1" l="1"/>
  <c r="L7" i="1" l="1"/>
  <c r="N7" i="1" s="1"/>
  <c r="N5" i="1"/>
  <c r="N4" i="1"/>
  <c r="N8" i="1" s="1"/>
  <c r="I4" i="1"/>
  <c r="J4" i="1" s="1"/>
  <c r="J8" i="1" s="1"/>
  <c r="P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sunpeilin</author>
  </authors>
  <commentList>
    <comment ref="M4" authorId="0" shapeId="0" xr:uid="{AD91299A-C009-472A-B41A-037DC1397B76}">
      <text>
        <r>
          <rPr>
            <b/>
            <sz val="9"/>
            <rFont val="宋体"/>
            <family val="3"/>
            <charset val="134"/>
          </rPr>
          <t>sunpeilin:</t>
        </r>
        <r>
          <rPr>
            <sz val="9"/>
            <rFont val="宋体"/>
            <family val="3"/>
            <charset val="134"/>
          </rPr>
          <t xml:space="preserve">
1小时10元</t>
        </r>
      </text>
    </comment>
  </commentList>
</comments>
</file>

<file path=xl/sharedStrings.xml><?xml version="1.0" encoding="utf-8"?>
<sst xmlns="http://schemas.openxmlformats.org/spreadsheetml/2006/main" count="31" uniqueCount="29">
  <si>
    <t>序</t>
  </si>
  <si>
    <t>物料代码</t>
  </si>
  <si>
    <t>名称</t>
  </si>
  <si>
    <t>材质</t>
  </si>
  <si>
    <t>不含税单价</t>
  </si>
  <si>
    <t>重量/kg</t>
  </si>
  <si>
    <t>材料费</t>
  </si>
  <si>
    <t>加工成本</t>
  </si>
  <si>
    <t>不含税</t>
  </si>
  <si>
    <t>号</t>
  </si>
  <si>
    <t>材料</t>
  </si>
  <si>
    <t>废铁</t>
  </si>
  <si>
    <t>毛重</t>
  </si>
  <si>
    <t>净重</t>
  </si>
  <si>
    <t>工序</t>
  </si>
  <si>
    <t>吨位</t>
  </si>
  <si>
    <t>工序费</t>
  </si>
  <si>
    <t>合计</t>
  </si>
  <si>
    <t>报价</t>
  </si>
  <si>
    <t>核算价</t>
  </si>
  <si>
    <r>
      <t>S</t>
    </r>
    <r>
      <rPr>
        <sz val="11"/>
        <color theme="1"/>
        <rFont val="等线"/>
        <family val="3"/>
        <charset val="134"/>
        <scheme val="minor"/>
      </rPr>
      <t>HT0015136</t>
    </r>
    <phoneticPr fontId="2" type="noConversion"/>
  </si>
  <si>
    <t>扭力弹簧</t>
    <phoneticPr fontId="2" type="noConversion"/>
  </si>
  <si>
    <t>65Mn</t>
  </si>
  <si>
    <t>卷制</t>
  </si>
  <si>
    <t>折弯</t>
  </si>
  <si>
    <t>煮黑</t>
  </si>
  <si>
    <t>合计：</t>
  </si>
  <si>
    <t>轮盘项目弹簧采购目标价格核算明细表</t>
    <phoneticPr fontId="2" type="noConversion"/>
  </si>
  <si>
    <t>磷化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</si>
</sst>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);[Red]\(0.00\)"/>
    <numFmt numFmtId="177" formatCode="0.000_);[Red]\(0.000\)"/>
    <numFmt numFmtId="178" formatCode="0.00_ "/>
    <numFmt numFmtId="179" formatCode="0.0000_);[Red]\(0.0000\)"/>
  </numFmts>
  <fonts count="5" x14ac:knownFonts="1">
    <font>
      <sz val="11"/>
      <color theme="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b/>
      <sz val="9"/>
      <name val="宋体"/>
      <family val="3"/>
      <charset val="134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176" fontId="1" fillId="0" borderId="3" xfId="0" applyNumberFormat="1" applyFont="1" applyBorder="1" applyAlignment="1">
      <alignment horizontal="center" vertical="center"/>
    </xf>
    <xf numFmtId="177" fontId="1" fillId="0" borderId="3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78" fontId="1" fillId="0" borderId="3" xfId="0" applyNumberFormat="1" applyFont="1" applyBorder="1" applyAlignment="1">
      <alignment horizontal="center" vertical="center"/>
    </xf>
    <xf numFmtId="179" fontId="1" fillId="0" borderId="3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76" fontId="1" fillId="0" borderId="3" xfId="0" applyNumberFormat="1" applyFont="1" applyBorder="1" applyAlignment="1">
      <alignment horizontal="center" vertical="center"/>
    </xf>
    <xf numFmtId="177" fontId="1" fillId="0" borderId="3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shrinkToFit="1"/>
    </xf>
    <xf numFmtId="0" fontId="1" fillId="0" borderId="3" xfId="0" applyFont="1" applyBorder="1" applyAlignment="1">
      <alignment horizontal="center" vertical="center"/>
    </xf>
    <xf numFmtId="178" fontId="1" fillId="0" borderId="3" xfId="0" applyNumberFormat="1" applyFont="1" applyBorder="1" applyAlignment="1">
      <alignment horizontal="center" vertical="center"/>
    </xf>
    <xf numFmtId="179" fontId="1" fillId="0" borderId="3" xfId="0" applyNumberFormat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176" fontId="0" fillId="0" borderId="3" xfId="0" applyNumberFormat="1" applyBorder="1"/>
    <xf numFmtId="177" fontId="0" fillId="0" borderId="3" xfId="0" applyNumberFormat="1" applyBorder="1"/>
    <xf numFmtId="177" fontId="0" fillId="0" borderId="3" xfId="0" applyNumberForma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3" xfId="0" applyBorder="1"/>
    <xf numFmtId="178" fontId="0" fillId="0" borderId="3" xfId="0" applyNumberFormat="1" applyBorder="1"/>
    <xf numFmtId="179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/>
    </xf>
    <xf numFmtId="177" fontId="0" fillId="0" borderId="3" xfId="0" applyNumberFormat="1" applyBorder="1" applyAlignment="1">
      <alignment horizontal="center"/>
    </xf>
    <xf numFmtId="176" fontId="0" fillId="0" borderId="0" xfId="0" applyNumberFormat="1"/>
    <xf numFmtId="177" fontId="0" fillId="0" borderId="0" xfId="0" applyNumberFormat="1"/>
    <xf numFmtId="178" fontId="0" fillId="0" borderId="0" xfId="0" applyNumberFormat="1"/>
    <xf numFmtId="179" fontId="0" fillId="0" borderId="0" xfId="0" applyNumberFormat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39667B-D91F-41FA-AA1E-1CD06665961F}">
  <dimension ref="A1:P8"/>
  <sheetViews>
    <sheetView tabSelected="1" workbookViewId="0">
      <selection activeCell="N15" sqref="N15"/>
    </sheetView>
  </sheetViews>
  <sheetFormatPr defaultColWidth="9" defaultRowHeight="14.25" x14ac:dyDescent="0.2"/>
  <cols>
    <col min="1" max="1" width="3.25" customWidth="1"/>
    <col min="3" max="3" width="11.625" customWidth="1"/>
    <col min="5" max="6" width="6.375" style="28" customWidth="1"/>
    <col min="7" max="9" width="7.375" style="29" customWidth="1"/>
    <col min="10" max="10" width="7" customWidth="1"/>
    <col min="11" max="11" width="7.125" customWidth="1"/>
    <col min="12" max="12" width="7.5" bestFit="1" customWidth="1"/>
    <col min="13" max="13" width="7" customWidth="1"/>
    <col min="14" max="14" width="7.375" style="30" customWidth="1"/>
    <col min="16" max="16" width="9" style="31"/>
  </cols>
  <sheetData>
    <row r="1" spans="1:16" ht="21" customHeight="1" x14ac:dyDescent="0.2">
      <c r="A1" s="1" t="s">
        <v>27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x14ac:dyDescent="0.2">
      <c r="A2" s="2" t="s">
        <v>0</v>
      </c>
      <c r="B2" s="3" t="s">
        <v>1</v>
      </c>
      <c r="C2" s="4" t="s">
        <v>2</v>
      </c>
      <c r="D2" s="4" t="s">
        <v>3</v>
      </c>
      <c r="E2" s="5" t="s">
        <v>4</v>
      </c>
      <c r="F2" s="5"/>
      <c r="G2" s="6" t="s">
        <v>5</v>
      </c>
      <c r="H2" s="6"/>
      <c r="I2" s="6"/>
      <c r="J2" s="5" t="s">
        <v>6</v>
      </c>
      <c r="K2" s="7" t="s">
        <v>7</v>
      </c>
      <c r="L2" s="7"/>
      <c r="M2" s="7"/>
      <c r="N2" s="8"/>
      <c r="O2" s="5" t="s">
        <v>8</v>
      </c>
      <c r="P2" s="9"/>
    </row>
    <row r="3" spans="1:16" x14ac:dyDescent="0.2">
      <c r="A3" s="10" t="s">
        <v>9</v>
      </c>
      <c r="B3" s="3"/>
      <c r="C3" s="4"/>
      <c r="D3" s="4" t="s">
        <v>3</v>
      </c>
      <c r="E3" s="11" t="s">
        <v>10</v>
      </c>
      <c r="F3" s="11" t="s">
        <v>11</v>
      </c>
      <c r="G3" s="12" t="s">
        <v>12</v>
      </c>
      <c r="H3" s="12" t="s">
        <v>13</v>
      </c>
      <c r="I3" s="12" t="s">
        <v>11</v>
      </c>
      <c r="J3" s="5"/>
      <c r="K3" s="13" t="s">
        <v>14</v>
      </c>
      <c r="L3" s="14" t="s">
        <v>15</v>
      </c>
      <c r="M3" s="11" t="s">
        <v>16</v>
      </c>
      <c r="N3" s="15" t="s">
        <v>17</v>
      </c>
      <c r="O3" s="11" t="s">
        <v>18</v>
      </c>
      <c r="P3" s="16" t="s">
        <v>19</v>
      </c>
    </row>
    <row r="4" spans="1:16" x14ac:dyDescent="0.2">
      <c r="A4" s="17">
        <v>1</v>
      </c>
      <c r="B4" s="4" t="s">
        <v>20</v>
      </c>
      <c r="C4" s="4" t="s">
        <v>21</v>
      </c>
      <c r="D4" s="18" t="s">
        <v>22</v>
      </c>
      <c r="E4" s="19">
        <v>7</v>
      </c>
      <c r="F4" s="19">
        <v>1</v>
      </c>
      <c r="G4" s="20">
        <v>3.0000000000000001E-3</v>
      </c>
      <c r="H4" s="20">
        <v>3.0000000000000001E-3</v>
      </c>
      <c r="I4" s="21">
        <f>G4-H4</f>
        <v>0</v>
      </c>
      <c r="J4" s="22">
        <f>E4*G4-F4*I4</f>
        <v>2.1000000000000001E-2</v>
      </c>
      <c r="K4" s="23" t="s">
        <v>23</v>
      </c>
      <c r="L4" s="23">
        <v>27</v>
      </c>
      <c r="M4" s="23">
        <v>2.8E-3</v>
      </c>
      <c r="N4" s="24">
        <f t="shared" ref="N4:N7" si="0">L4*M4</f>
        <v>7.5600000000000001E-2</v>
      </c>
      <c r="O4" s="17">
        <v>0.21</v>
      </c>
      <c r="P4" s="25">
        <f>(J8+N8)*1.12</f>
        <v>0.19499200000000003</v>
      </c>
    </row>
    <row r="5" spans="1:16" x14ac:dyDescent="0.2">
      <c r="A5" s="17"/>
      <c r="B5" s="18"/>
      <c r="C5" s="18"/>
      <c r="D5" s="18"/>
      <c r="E5" s="19"/>
      <c r="F5" s="19"/>
      <c r="G5" s="20"/>
      <c r="H5" s="20"/>
      <c r="I5" s="20"/>
      <c r="J5" s="23"/>
      <c r="K5" s="23" t="s">
        <v>24</v>
      </c>
      <c r="L5" s="23">
        <v>2</v>
      </c>
      <c r="M5" s="23">
        <v>0.01</v>
      </c>
      <c r="N5" s="24">
        <f t="shared" si="0"/>
        <v>0.02</v>
      </c>
      <c r="O5" s="17"/>
      <c r="P5" s="25"/>
    </row>
    <row r="6" spans="1:16" x14ac:dyDescent="0.2">
      <c r="A6" s="17"/>
      <c r="B6" s="18"/>
      <c r="C6" s="18"/>
      <c r="D6" s="18"/>
      <c r="E6" s="19"/>
      <c r="F6" s="19"/>
      <c r="G6" s="20"/>
      <c r="H6" s="20"/>
      <c r="I6" s="20"/>
      <c r="J6" s="23"/>
      <c r="K6" s="23" t="s">
        <v>28</v>
      </c>
      <c r="L6" s="23">
        <v>1</v>
      </c>
      <c r="M6" s="23">
        <v>0.05</v>
      </c>
      <c r="N6" s="24">
        <f t="shared" si="0"/>
        <v>0.05</v>
      </c>
      <c r="O6" s="17"/>
      <c r="P6" s="25"/>
    </row>
    <row r="7" spans="1:16" x14ac:dyDescent="0.2">
      <c r="A7" s="17"/>
      <c r="B7" s="18"/>
      <c r="C7" s="18"/>
      <c r="D7" s="18"/>
      <c r="E7" s="19"/>
      <c r="F7" s="19"/>
      <c r="G7" s="20"/>
      <c r="H7" s="20"/>
      <c r="I7" s="20"/>
      <c r="J7" s="23"/>
      <c r="K7" s="23" t="s">
        <v>25</v>
      </c>
      <c r="L7" s="20">
        <f>H4</f>
        <v>3.0000000000000001E-3</v>
      </c>
      <c r="M7" s="23">
        <v>2.5</v>
      </c>
      <c r="N7" s="24">
        <f>L7*M7</f>
        <v>7.4999999999999997E-3</v>
      </c>
      <c r="O7" s="17"/>
      <c r="P7" s="25"/>
    </row>
    <row r="8" spans="1:16" x14ac:dyDescent="0.2">
      <c r="A8" s="17"/>
      <c r="B8" s="18"/>
      <c r="C8" s="18"/>
      <c r="D8" s="18"/>
      <c r="E8" s="26"/>
      <c r="F8" s="26"/>
      <c r="G8" s="27"/>
      <c r="H8" s="27"/>
      <c r="I8" s="27"/>
      <c r="J8" s="23">
        <f>SUM(J4:J7)</f>
        <v>2.1000000000000001E-2</v>
      </c>
      <c r="K8" s="26" t="s">
        <v>26</v>
      </c>
      <c r="L8" s="26"/>
      <c r="M8" s="26"/>
      <c r="N8" s="24">
        <f>SUM(N4:N7)</f>
        <v>0.15310000000000001</v>
      </c>
      <c r="O8" s="17"/>
      <c r="P8" s="25"/>
    </row>
  </sheetData>
  <mergeCells count="17">
    <mergeCell ref="A4:A8"/>
    <mergeCell ref="B4:B8"/>
    <mergeCell ref="C4:C8"/>
    <mergeCell ref="D4:D8"/>
    <mergeCell ref="O4:O8"/>
    <mergeCell ref="P4:P8"/>
    <mergeCell ref="E8:I8"/>
    <mergeCell ref="K8:M8"/>
    <mergeCell ref="A1:P1"/>
    <mergeCell ref="B2:B3"/>
    <mergeCell ref="C2:C3"/>
    <mergeCell ref="D2:D3"/>
    <mergeCell ref="E2:F2"/>
    <mergeCell ref="G2:I2"/>
    <mergeCell ref="J2:J3"/>
    <mergeCell ref="K2:N2"/>
    <mergeCell ref="O2:P2"/>
  </mergeCells>
  <phoneticPr fontId="2" type="noConversion"/>
  <pageMargins left="0.75" right="0.75" top="1" bottom="1" header="0.5" footer="0.5"/>
  <pageSetup paperSize="9" orientation="portrait" horizontalDpi="0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簧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sunpeilin</dc:creator>
  <cp:lastModifiedBy>sunpeilin</cp:lastModifiedBy>
  <dcterms:created xsi:type="dcterms:W3CDTF">2022-12-13T03:16:17Z</dcterms:created>
  <dcterms:modified xsi:type="dcterms:W3CDTF">2022-12-13T03:45:37Z</dcterms:modified>
</cp:coreProperties>
</file>