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trlProps/ctrlProp1.xml" ContentType="application/vnd.ms-excel.controlproperties+xml"/>
  <Override PartName="/xl/ctrlProps/ctrlProp2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17" windowHeight="8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Sheet1!$A$1:$V$24</definedName>
  </definedName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8" name="ID_715076632A014341BAA3B091A7779FB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7515" y="3011170"/>
          <a:ext cx="438150" cy="267970"/>
        </a:xfrm>
        <a:prstGeom prst="rect">
          <a:avLst/>
        </a:prstGeom>
      </xdr:spPr>
    </xdr:pic>
  </etc:cellImage>
  <etc:cellImage>
    <xdr:pic>
      <xdr:nvPicPr>
        <xdr:cNvPr id="19" name="ID_B52EB05260CB44D596E054E383C8A2D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927985" y="3308350"/>
          <a:ext cx="473710" cy="35242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<sst xmlns="http://schemas.openxmlformats.org/spreadsheetml/2006/main" count="116" uniqueCount="77">
  <si>
    <t>模夹检具采购委员会评审表</t>
  </si>
  <si>
    <t>项目：吉利G3 ZY2210</t>
  </si>
  <si>
    <t xml:space="preserve">未税          含税  </t>
  </si>
  <si>
    <t>税率：13%</t>
  </si>
  <si>
    <t>序号</t>
  </si>
  <si>
    <t>类别</t>
  </si>
  <si>
    <t>项目</t>
  </si>
  <si>
    <t>材料</t>
  </si>
  <si>
    <t>名称</t>
  </si>
  <si>
    <t>图片</t>
  </si>
  <si>
    <t>计量单位</t>
  </si>
  <si>
    <t>穴数</t>
  </si>
  <si>
    <t>热流道</t>
  </si>
  <si>
    <t>瑞元</t>
  </si>
  <si>
    <t>泰纳特斯</t>
  </si>
  <si>
    <t>勃辉</t>
  </si>
  <si>
    <t>瑞隆祥</t>
  </si>
  <si>
    <t>批报</t>
  </si>
  <si>
    <t>备注</t>
  </si>
  <si>
    <t>报价</t>
  </si>
  <si>
    <t>最终议价</t>
  </si>
  <si>
    <t>首次议价</t>
  </si>
  <si>
    <t>预算</t>
  </si>
  <si>
    <t>批报价格</t>
  </si>
  <si>
    <t>座椅</t>
  </si>
  <si>
    <t>吉利G3</t>
  </si>
  <si>
    <t>ABS</t>
  </si>
  <si>
    <t>转盘后+前防刮擦塑料件</t>
  </si>
  <si>
    <t>1+1</t>
  </si>
  <si>
    <t>套</t>
  </si>
  <si>
    <t>合并，用旧模架</t>
  </si>
  <si>
    <t>转盘前防刮擦塑料件</t>
  </si>
  <si>
    <t>1*2</t>
  </si>
  <si>
    <t>取消</t>
  </si>
  <si>
    <t>PBT</t>
  </si>
  <si>
    <t>转盘下滑芯塑料件</t>
  </si>
  <si>
    <t>1*1</t>
  </si>
  <si>
    <t>模芯材质更改为P20</t>
  </si>
  <si>
    <t>转盘上滑芯塑料件</t>
  </si>
  <si>
    <t>总计：</t>
  </si>
  <si>
    <t>付款方式：</t>
  </si>
  <si>
    <t>模具全款</t>
  </si>
  <si>
    <t>开发周期：</t>
  </si>
  <si>
    <t>技术部</t>
  </si>
  <si>
    <t>评分</t>
  </si>
  <si>
    <t>评分标准：1-10分</t>
  </si>
  <si>
    <t>评价人：
           步国庆</t>
  </si>
  <si>
    <t>评价</t>
  </si>
  <si>
    <t>评价标准：
1、产品状态（外观、熔接线等）
2、方案可靠性</t>
  </si>
  <si>
    <t>设计方案脱模风险大，易引起产品变形及拉伤风险</t>
  </si>
  <si>
    <t>精度一般，修改方案较合理，配合度较高</t>
  </si>
  <si>
    <t>产品较稳定，后续整改方案较可靠</t>
  </si>
  <si>
    <t>模具精度差，整改周期长</t>
  </si>
  <si>
    <t>工艺部</t>
  </si>
  <si>
    <t>评价人：
          郜健康</t>
  </si>
  <si>
    <t>评价标准：
1、设计能力
2、开发周期
3、供应商配合度</t>
  </si>
  <si>
    <t>倒扣和产品一次脱出，易造成塑料件损伤，方案风险太大，不采取</t>
  </si>
  <si>
    <t>用跳板分三次脱模，方案简单，稳妥可靠，采取此方案</t>
  </si>
  <si>
    <t>采用4块顶出板，3次顶出，但方案过于复杂，结构设计风险较大，不采取</t>
  </si>
  <si>
    <t>未提供设计方案</t>
  </si>
  <si>
    <t>质量部</t>
  </si>
  <si>
    <t>/</t>
  </si>
  <si>
    <t>评价人：</t>
  </si>
  <si>
    <t>评价标准：
1、产品质量
2、夹检具设计可靠性
3、关键尺寸精度控制</t>
  </si>
  <si>
    <t>采购部</t>
  </si>
  <si>
    <t>评价人：
           吕孝腾</t>
  </si>
  <si>
    <t>评价标准：
1、供应商资质
2、供应商报价
3、付款方式</t>
  </si>
  <si>
    <t>体系内供应商
开发周期：45天
报价：33.5万
付款：3-3-3-1、承兑支付</t>
  </si>
  <si>
    <t>体系内供应商
开发周期：45天
报价：27.5万
最终议价：20.3万
付款：3-3-3-1、承兑支付</t>
  </si>
  <si>
    <t>体系内供应商
开发周期：45天
报价：20.5万
付款：3-3-3-1、承兑支付</t>
  </si>
  <si>
    <t>体系内供应商
开发周期：45天
报价：48.8万
付款：3-3-3-1、承兑支付</t>
  </si>
  <si>
    <t>综合评分</t>
  </si>
  <si>
    <t>满分40分</t>
  </si>
  <si>
    <t>定点供应商</t>
  </si>
  <si>
    <t>北京泰纳特斯</t>
  </si>
  <si>
    <r>
      <rPr>
        <sz val="11"/>
        <color theme="1"/>
        <rFont val="宋体"/>
        <charset val="134"/>
        <scheme val="minor"/>
      </rPr>
      <t xml:space="preserve">说明：
1、从产品交付、周期、质量综合对比，符合本次模具开发标准。经评审模具强脱方案，决定选择泰纳特斯为加工供应商。                                                                                               
2、11月29日会议判定，更改模具寿命为5万模次，11月30日经与供应商协商定3套模具开发，转盘上下滑芯塑料件不动。                                                                                                     
</t>
    </r>
    <r>
      <rPr>
        <sz val="11"/>
        <color rgb="FFFF0000"/>
        <rFont val="宋体"/>
        <charset val="134"/>
        <scheme val="minor"/>
      </rPr>
      <t>3、12月10日议价，改为实验模具，寿命5000次，模芯材质更改为P20,防刮擦件模架更改为旧模架。</t>
    </r>
  </si>
  <si>
    <t xml:space="preserve">编制：                审核：                    会签：                                                                                     批准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</si>
</sst>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trike/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20" applyNumberFormat="0" applyAlignment="0" applyProtection="0">
      <alignment vertical="center"/>
    </xf>
    <xf numFmtId="0" fontId="16" fillId="11" borderId="16" applyNumberFormat="0" applyAlignment="0" applyProtection="0">
      <alignment vertical="center"/>
    </xf>
    <xf numFmtId="0" fontId="17" fillId="12" borderId="21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12" xfId="0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4.png"/><Relationship Id="rId1" Type="http://schemas.openxmlformats.org/officeDocument/2006/relationships/image" Target="media/image3.png"/></Relationships>
</file>

<file path=xl/_rels/workbook.xml.rels><?xml version="1.0" encoding="UTF-8" standalone="yes"?>
<Relationships xmlns="http://schemas.openxmlformats.org/package/2006/relationships"><Relationship Id="rId7" Type="http://www.wps.cn/officeDocument/2020/cellImage" Target="cellimages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381000</xdr:colOff>
          <xdr:row>1</xdr:row>
          <xdr:rowOff>9525</xdr:rowOff>
        </xdr:from>
        <xdr:to>
          <xdr:col>19</xdr:col>
          <xdr:colOff>0</xdr:colOff>
          <xdr:row>1</xdr:row>
          <xdr:rowOff>352425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6874490" y="619125"/>
              <a:ext cx="35941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57150</xdr:colOff>
          <xdr:row>1</xdr:row>
          <xdr:rowOff>19050</xdr:rowOff>
        </xdr:from>
        <xdr:to>
          <xdr:col>20</xdr:col>
          <xdr:colOff>361950</xdr:colOff>
          <xdr:row>1</xdr:row>
          <xdr:rowOff>361950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8031460" y="628650"/>
              <a:ext cx="3048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xdr:twoCellAnchor>
    <xdr:from>
      <xdr:col>5</xdr:col>
      <xdr:colOff>156210</xdr:colOff>
      <xdr:row>4</xdr:row>
      <xdr:rowOff>87630</xdr:rowOff>
    </xdr:from>
    <xdr:to>
      <xdr:col>5</xdr:col>
      <xdr:colOff>760095</xdr:colOff>
      <xdr:row>4</xdr:row>
      <xdr:rowOff>636270</xdr:rowOff>
    </xdr:to>
    <xdr:grpSp>
      <xdr:nvGrpSpPr>
        <xdr:cNvPr id="20" name="组合 19"/>
        <xdr:cNvGrpSpPr/>
      </xdr:nvGrpSpPr>
      <xdr:grpSpPr>
        <a:xfrm>
          <a:off x="3036570" y="1840230"/>
          <a:ext cx="603885" cy="548640"/>
          <a:chOff x="4563" y="2777"/>
          <a:chExt cx="950" cy="864"/>
        </a:xfrm>
      </xdr:grpSpPr>
      <xdr:pic>
        <xdr:nvPicPr>
          <xdr:cNvPr id="16" name="图片 15"/>
          <xdr:cNvPicPr>
            <a:picLocks noChangeAspect="1"/>
          </xdr:cNvPicPr>
        </xdr:nvPicPr>
        <xdr:blipFill>
          <a:blip r:embed="rId1"/>
          <a:stretch>
            <a:fillRect/>
          </a:stretch>
        </xdr:blipFill>
        <xdr:spPr>
          <a:xfrm>
            <a:off x="4563" y="3161"/>
            <a:ext cx="951" cy="480"/>
          </a:xfrm>
          <a:prstGeom prst="rect">
            <a:avLst/>
          </a:prstGeom>
        </xdr:spPr>
      </xdr:pic>
      <xdr:pic>
        <xdr:nvPicPr>
          <xdr:cNvPr id="17" name="图片 16"/>
          <xdr:cNvPicPr>
            <a:picLocks noChangeAspect="1"/>
          </xdr:cNvPicPr>
        </xdr:nvPicPr>
        <xdr:blipFill>
          <a:blip r:embed="rId2"/>
          <a:stretch>
            <a:fillRect/>
          </a:stretch>
        </xdr:blipFill>
        <xdr:spPr>
          <a:xfrm>
            <a:off x="4563" y="2777"/>
            <a:ext cx="949" cy="32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78"/>
  <sheetViews>
    <sheetView tabSelected="1" view="pageBreakPreview" zoomScale="55" zoomScaleNormal="100" workbookViewId="0">
      <selection activeCell="I3" sqref="I3:I4"/>
    </sheetView>
  </sheetViews>
  <sheetFormatPr defaultColWidth="9" defaultRowHeight="13.5"/>
  <cols>
    <col min="1" max="1" width="5.6283185840708" style="2" customWidth="1"/>
    <col min="2" max="2" width="6.6283185840708" style="2" customWidth="1"/>
    <col min="3" max="3" width="10.6283185840708" style="2" customWidth="1"/>
    <col min="4" max="4" width="6.6283185840708" style="2" customWidth="1"/>
    <col min="5" max="5" width="10.6283185840708" style="2" customWidth="1"/>
    <col min="6" max="6" width="12.5486725663717" style="2" customWidth="1"/>
    <col min="7" max="7" width="6.6283185840708" style="3" customWidth="1"/>
    <col min="8" max="8" width="11.9557522123894" style="3" customWidth="1"/>
    <col min="9" max="18" width="15.858407079646" style="2" customWidth="1"/>
    <col min="19" max="20" width="10.3185840707965" style="2" customWidth="1"/>
    <col min="21" max="21" width="5.55752212389381" style="2" customWidth="1"/>
    <col min="22" max="22" width="15.4513274336283" style="4" customWidth="1"/>
    <col min="23" max="16384" width="9" style="2"/>
  </cols>
  <sheetData>
    <row r="1" ht="48" customHeight="1" spans="1:2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ht="30" customHeight="1" spans="1:22">
      <c r="A2" s="6" t="s">
        <v>1</v>
      </c>
      <c r="B2" s="6"/>
      <c r="C2" s="6"/>
      <c r="D2" s="6"/>
      <c r="E2" s="6"/>
      <c r="F2" s="6"/>
      <c r="G2" s="6"/>
      <c r="H2" s="6"/>
      <c r="I2" s="39"/>
      <c r="J2" s="39" t="s">
        <v>2</v>
      </c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4" t="s">
        <v>3</v>
      </c>
    </row>
    <row r="3" ht="30" customHeight="1" spans="1:22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7" t="s">
        <v>10</v>
      </c>
      <c r="H3" s="8" t="s">
        <v>11</v>
      </c>
      <c r="I3" s="8" t="s">
        <v>12</v>
      </c>
      <c r="J3" s="4" t="s">
        <v>13</v>
      </c>
      <c r="K3" s="4"/>
      <c r="L3" s="4" t="s">
        <v>14</v>
      </c>
      <c r="M3" s="4"/>
      <c r="N3" s="4"/>
      <c r="O3" s="4" t="s">
        <v>15</v>
      </c>
      <c r="P3" s="4"/>
      <c r="Q3" s="4" t="s">
        <v>16</v>
      </c>
      <c r="R3" s="4"/>
      <c r="S3" s="4" t="s">
        <v>17</v>
      </c>
      <c r="T3" s="4"/>
      <c r="U3" s="4"/>
      <c r="V3" s="4" t="s">
        <v>18</v>
      </c>
    </row>
    <row r="4" ht="30" customHeight="1" spans="1:21">
      <c r="A4" s="4"/>
      <c r="B4" s="4"/>
      <c r="C4" s="4"/>
      <c r="D4" s="4"/>
      <c r="E4" s="4"/>
      <c r="F4" s="4"/>
      <c r="G4" s="7"/>
      <c r="H4" s="8"/>
      <c r="I4" s="8"/>
      <c r="J4" s="4" t="s">
        <v>19</v>
      </c>
      <c r="K4" s="4" t="s">
        <v>20</v>
      </c>
      <c r="L4" s="4" t="s">
        <v>19</v>
      </c>
      <c r="M4" s="4" t="s">
        <v>21</v>
      </c>
      <c r="N4" s="4" t="s">
        <v>20</v>
      </c>
      <c r="O4" s="4" t="s">
        <v>19</v>
      </c>
      <c r="P4" s="4" t="s">
        <v>20</v>
      </c>
      <c r="Q4" s="4" t="s">
        <v>19</v>
      </c>
      <c r="R4" s="4" t="s">
        <v>20</v>
      </c>
      <c r="S4" s="4" t="s">
        <v>22</v>
      </c>
      <c r="T4" s="13" t="s">
        <v>23</v>
      </c>
      <c r="U4" s="14"/>
    </row>
    <row r="5" ht="61" customHeight="1" spans="1:22">
      <c r="A5" s="4">
        <v>1</v>
      </c>
      <c r="B5" s="8" t="s">
        <v>24</v>
      </c>
      <c r="C5" s="8" t="s">
        <v>25</v>
      </c>
      <c r="D5" s="8" t="s">
        <v>26</v>
      </c>
      <c r="E5" s="9" t="s">
        <v>27</v>
      </c>
      <c r="F5" s="8"/>
      <c r="G5" s="8" t="s">
        <v>28</v>
      </c>
      <c r="H5" s="8" t="s">
        <v>12</v>
      </c>
      <c r="I5" s="40" t="s">
        <v>29</v>
      </c>
      <c r="J5" s="8">
        <v>110000</v>
      </c>
      <c r="K5" s="8"/>
      <c r="L5" s="8">
        <v>45000</v>
      </c>
      <c r="M5" s="8">
        <v>45000</v>
      </c>
      <c r="N5" s="8">
        <v>38000</v>
      </c>
      <c r="O5" s="8">
        <v>55000</v>
      </c>
      <c r="P5" s="8"/>
      <c r="Q5" s="8">
        <v>125000</v>
      </c>
      <c r="R5" s="8"/>
      <c r="S5" s="8">
        <v>73450</v>
      </c>
      <c r="T5" s="13">
        <f>N5</f>
        <v>38000</v>
      </c>
      <c r="U5" s="14">
        <v>38000</v>
      </c>
      <c r="V5" s="8" t="s">
        <v>30</v>
      </c>
    </row>
    <row r="6" ht="30" customHeight="1" spans="1:22">
      <c r="A6" s="4">
        <v>2</v>
      </c>
      <c r="B6" s="8"/>
      <c r="C6" s="10" t="s">
        <v>25</v>
      </c>
      <c r="D6" s="10" t="s">
        <v>26</v>
      </c>
      <c r="E6" s="11" t="s">
        <v>31</v>
      </c>
      <c r="F6" s="10"/>
      <c r="G6" s="10" t="s">
        <v>32</v>
      </c>
      <c r="H6" s="10" t="s">
        <v>12</v>
      </c>
      <c r="I6" s="41" t="s">
        <v>29</v>
      </c>
      <c r="J6" s="10">
        <v>130000</v>
      </c>
      <c r="K6" s="10"/>
      <c r="L6" s="10">
        <v>55000</v>
      </c>
      <c r="M6" s="10">
        <v>55000</v>
      </c>
      <c r="N6" s="10">
        <v>55000</v>
      </c>
      <c r="O6" s="10">
        <v>68000</v>
      </c>
      <c r="P6" s="10"/>
      <c r="Q6" s="10">
        <v>162000</v>
      </c>
      <c r="R6" s="10"/>
      <c r="S6" s="10">
        <v>83620</v>
      </c>
      <c r="T6" s="52">
        <f>N6</f>
        <v>55000</v>
      </c>
      <c r="U6" s="53"/>
      <c r="V6" s="8" t="s">
        <v>33</v>
      </c>
    </row>
    <row r="7" ht="30" customHeight="1" spans="1:22">
      <c r="A7" s="4">
        <v>3</v>
      </c>
      <c r="B7" s="8"/>
      <c r="C7" s="8" t="s">
        <v>25</v>
      </c>
      <c r="D7" s="8" t="s">
        <v>34</v>
      </c>
      <c r="E7" s="12" t="s">
        <v>35</v>
      </c>
      <c r="F7" s="8" t="str">
        <f>_xlfn.DISPIMG("ID_715076632A014341BAA3B091A7779FB9",1)</f>
        <v>=DISPIMG("ID_715076632A014341BAA3B091A7779FB9",1)</v>
      </c>
      <c r="G7" s="8" t="s">
        <v>36</v>
      </c>
      <c r="H7" s="8" t="s">
        <v>12</v>
      </c>
      <c r="I7" s="40" t="s">
        <v>29</v>
      </c>
      <c r="J7" s="8">
        <v>115000</v>
      </c>
      <c r="K7" s="8"/>
      <c r="L7" s="8">
        <v>120000</v>
      </c>
      <c r="M7" s="8">
        <v>110000</v>
      </c>
      <c r="N7" s="8">
        <v>85000</v>
      </c>
      <c r="O7" s="8">
        <v>75000</v>
      </c>
      <c r="P7" s="8"/>
      <c r="Q7" s="8">
        <v>185000</v>
      </c>
      <c r="R7" s="8"/>
      <c r="S7" s="8">
        <v>108962</v>
      </c>
      <c r="T7" s="13">
        <f>N7</f>
        <v>85000</v>
      </c>
      <c r="U7" s="14"/>
      <c r="V7" s="40" t="s">
        <v>37</v>
      </c>
    </row>
    <row r="8" ht="30" customHeight="1" spans="1:22">
      <c r="A8" s="4">
        <v>4</v>
      </c>
      <c r="B8" s="8"/>
      <c r="C8" s="8" t="s">
        <v>25</v>
      </c>
      <c r="D8" s="8" t="s">
        <v>34</v>
      </c>
      <c r="E8" s="12" t="s">
        <v>38</v>
      </c>
      <c r="F8" s="8" t="str">
        <f>_xlfn.DISPIMG("ID_B52EB05260CB44D596E054E383C8A2D6",1)</f>
        <v>=DISPIMG("ID_B52EB05260CB44D596E054E383C8A2D6",1)</v>
      </c>
      <c r="G8" s="8" t="s">
        <v>36</v>
      </c>
      <c r="H8" s="8" t="s">
        <v>12</v>
      </c>
      <c r="I8" s="40" t="s">
        <v>29</v>
      </c>
      <c r="J8" s="8">
        <v>110000</v>
      </c>
      <c r="K8" s="8"/>
      <c r="L8" s="8">
        <v>110000</v>
      </c>
      <c r="M8" s="8">
        <v>100000</v>
      </c>
      <c r="N8" s="8">
        <v>80000</v>
      </c>
      <c r="O8" s="8">
        <v>75000</v>
      </c>
      <c r="P8" s="8"/>
      <c r="Q8" s="8">
        <v>178000</v>
      </c>
      <c r="R8" s="8"/>
      <c r="S8" s="8">
        <v>101654</v>
      </c>
      <c r="T8" s="13">
        <f>N8</f>
        <v>80000</v>
      </c>
      <c r="U8" s="14"/>
      <c r="V8" s="40" t="s">
        <v>37</v>
      </c>
    </row>
    <row r="9" ht="30" customHeight="1" spans="1:21">
      <c r="A9" s="13" t="s">
        <v>39</v>
      </c>
      <c r="B9" s="14"/>
      <c r="C9" s="14"/>
      <c r="D9" s="14"/>
      <c r="E9" s="14"/>
      <c r="F9" s="14"/>
      <c r="G9" s="15"/>
      <c r="H9" s="15"/>
      <c r="I9" s="15"/>
      <c r="J9" s="4">
        <f t="shared" ref="J9:N9" si="0">SUM(J5:J8)-J6</f>
        <v>335000</v>
      </c>
      <c r="K9" s="4">
        <f t="shared" si="0"/>
        <v>0</v>
      </c>
      <c r="L9" s="4">
        <f t="shared" si="0"/>
        <v>275000</v>
      </c>
      <c r="M9" s="4">
        <f t="shared" si="0"/>
        <v>255000</v>
      </c>
      <c r="N9" s="4">
        <f t="shared" si="0"/>
        <v>203000</v>
      </c>
      <c r="O9" s="4">
        <f t="shared" ref="N9:U9" si="1">SUM(O5:O8)-O6</f>
        <v>205000</v>
      </c>
      <c r="P9" s="4">
        <f t="shared" si="1"/>
        <v>0</v>
      </c>
      <c r="Q9" s="4">
        <f t="shared" si="1"/>
        <v>488000</v>
      </c>
      <c r="R9" s="4">
        <f t="shared" si="1"/>
        <v>0</v>
      </c>
      <c r="S9" s="4">
        <f t="shared" si="1"/>
        <v>284066</v>
      </c>
      <c r="T9" s="13">
        <f>N9</f>
        <v>203000</v>
      </c>
      <c r="U9" s="14"/>
    </row>
    <row r="10" ht="30" customHeight="1" spans="1:21">
      <c r="A10" s="13" t="s">
        <v>40</v>
      </c>
      <c r="B10" s="14"/>
      <c r="C10" s="14"/>
      <c r="D10" s="14"/>
      <c r="E10" s="14"/>
      <c r="F10" s="14"/>
      <c r="G10" s="15"/>
      <c r="H10" s="14"/>
      <c r="I10" s="14"/>
      <c r="J10" s="13" t="s">
        <v>41</v>
      </c>
      <c r="K10" s="15"/>
      <c r="L10" s="16" t="s">
        <v>41</v>
      </c>
      <c r="M10" s="17"/>
      <c r="N10" s="15"/>
      <c r="O10" s="13" t="s">
        <v>41</v>
      </c>
      <c r="P10" s="15"/>
      <c r="Q10" s="13" t="s">
        <v>41</v>
      </c>
      <c r="R10" s="15"/>
      <c r="S10" s="4"/>
      <c r="T10" s="13"/>
      <c r="U10" s="14"/>
    </row>
    <row r="11" ht="30" customHeight="1" spans="1:21">
      <c r="A11" s="16" t="s">
        <v>42</v>
      </c>
      <c r="B11" s="17"/>
      <c r="C11" s="17"/>
      <c r="D11" s="17"/>
      <c r="E11" s="17"/>
      <c r="F11" s="17"/>
      <c r="G11" s="18"/>
      <c r="H11" s="17"/>
      <c r="I11" s="17"/>
      <c r="J11" s="16">
        <v>45</v>
      </c>
      <c r="K11" s="18"/>
      <c r="L11" s="16">
        <v>45</v>
      </c>
      <c r="M11" s="17"/>
      <c r="N11" s="18"/>
      <c r="O11" s="16">
        <v>45</v>
      </c>
      <c r="P11" s="18"/>
      <c r="Q11" s="16">
        <v>45</v>
      </c>
      <c r="R11" s="18"/>
      <c r="S11" s="7"/>
      <c r="T11" s="16"/>
      <c r="U11" s="17"/>
    </row>
    <row r="12" ht="11" customHeight="1" spans="1:2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ht="30" customHeight="1" spans="1:22">
      <c r="A13" s="19" t="s">
        <v>43</v>
      </c>
      <c r="B13" s="19"/>
      <c r="C13" s="19" t="s">
        <v>44</v>
      </c>
      <c r="D13" s="20" t="s">
        <v>45</v>
      </c>
      <c r="E13" s="21"/>
      <c r="F13" s="21"/>
      <c r="G13" s="22"/>
      <c r="H13" s="21"/>
      <c r="I13" s="42"/>
      <c r="J13" s="43">
        <v>2</v>
      </c>
      <c r="K13" s="44"/>
      <c r="L13" s="43">
        <v>8</v>
      </c>
      <c r="M13" s="42"/>
      <c r="N13" s="44"/>
      <c r="O13" s="43">
        <v>8</v>
      </c>
      <c r="P13" s="44"/>
      <c r="Q13" s="43">
        <v>2</v>
      </c>
      <c r="R13" s="44"/>
      <c r="S13" s="54" t="s">
        <v>46</v>
      </c>
      <c r="T13" s="55"/>
      <c r="U13" s="55"/>
      <c r="V13" s="56"/>
    </row>
    <row r="14" ht="75" customHeight="1" spans="1:22">
      <c r="A14" s="4"/>
      <c r="B14" s="4"/>
      <c r="C14" s="4" t="s">
        <v>47</v>
      </c>
      <c r="D14" s="23" t="s">
        <v>48</v>
      </c>
      <c r="E14" s="21"/>
      <c r="F14" s="21"/>
      <c r="G14" s="22"/>
      <c r="H14" s="21"/>
      <c r="I14" s="45"/>
      <c r="J14" s="46" t="s">
        <v>49</v>
      </c>
      <c r="K14" s="47"/>
      <c r="L14" s="46" t="s">
        <v>50</v>
      </c>
      <c r="M14" s="45"/>
      <c r="N14" s="47"/>
      <c r="O14" s="46" t="s">
        <v>51</v>
      </c>
      <c r="P14" s="47"/>
      <c r="Q14" s="46" t="s">
        <v>52</v>
      </c>
      <c r="R14" s="47"/>
      <c r="S14" s="57"/>
      <c r="T14" s="58"/>
      <c r="U14" s="58"/>
      <c r="V14" s="19"/>
    </row>
    <row r="15" ht="30" customHeight="1" spans="1:22">
      <c r="A15" s="4" t="s">
        <v>53</v>
      </c>
      <c r="B15" s="4"/>
      <c r="C15" s="4" t="s">
        <v>44</v>
      </c>
      <c r="D15" s="20" t="s">
        <v>45</v>
      </c>
      <c r="E15" s="21"/>
      <c r="F15" s="21"/>
      <c r="G15" s="22"/>
      <c r="H15" s="21"/>
      <c r="I15" s="42"/>
      <c r="J15" s="43">
        <v>0</v>
      </c>
      <c r="K15" s="44"/>
      <c r="L15" s="43">
        <v>10</v>
      </c>
      <c r="M15" s="42"/>
      <c r="N15" s="44"/>
      <c r="O15" s="43">
        <v>5</v>
      </c>
      <c r="P15" s="44"/>
      <c r="Q15" s="43">
        <v>0</v>
      </c>
      <c r="R15" s="44"/>
      <c r="S15" s="54" t="s">
        <v>54</v>
      </c>
      <c r="T15" s="55"/>
      <c r="U15" s="55"/>
      <c r="V15" s="56"/>
    </row>
    <row r="16" ht="75" customHeight="1" spans="1:22">
      <c r="A16" s="4"/>
      <c r="B16" s="4"/>
      <c r="C16" s="4" t="s">
        <v>47</v>
      </c>
      <c r="D16" s="23" t="s">
        <v>55</v>
      </c>
      <c r="E16" s="21"/>
      <c r="F16" s="21"/>
      <c r="G16" s="22"/>
      <c r="H16" s="21"/>
      <c r="I16" s="45"/>
      <c r="J16" s="46" t="s">
        <v>56</v>
      </c>
      <c r="K16" s="47"/>
      <c r="L16" s="46" t="s">
        <v>57</v>
      </c>
      <c r="M16" s="45"/>
      <c r="N16" s="47"/>
      <c r="O16" s="46" t="s">
        <v>58</v>
      </c>
      <c r="P16" s="47"/>
      <c r="Q16" s="46" t="s">
        <v>59</v>
      </c>
      <c r="R16" s="47"/>
      <c r="S16" s="57"/>
      <c r="T16" s="58"/>
      <c r="U16" s="58"/>
      <c r="V16" s="19"/>
    </row>
    <row r="17" ht="30" customHeight="1" spans="1:22">
      <c r="A17" s="4" t="s">
        <v>60</v>
      </c>
      <c r="B17" s="4"/>
      <c r="C17" s="4" t="s">
        <v>44</v>
      </c>
      <c r="D17" s="20" t="s">
        <v>45</v>
      </c>
      <c r="E17" s="21"/>
      <c r="F17" s="21"/>
      <c r="G17" s="22"/>
      <c r="H17" s="21"/>
      <c r="I17" s="42"/>
      <c r="J17" s="43" t="s">
        <v>61</v>
      </c>
      <c r="K17" s="44"/>
      <c r="L17" s="43" t="s">
        <v>61</v>
      </c>
      <c r="M17" s="42"/>
      <c r="N17" s="44"/>
      <c r="O17" s="43" t="s">
        <v>61</v>
      </c>
      <c r="P17" s="44"/>
      <c r="Q17" s="43" t="s">
        <v>61</v>
      </c>
      <c r="R17" s="44"/>
      <c r="S17" s="59" t="s">
        <v>62</v>
      </c>
      <c r="T17" s="55"/>
      <c r="U17" s="55"/>
      <c r="V17" s="56"/>
    </row>
    <row r="18" ht="75" customHeight="1" spans="1:22">
      <c r="A18" s="4"/>
      <c r="B18" s="4"/>
      <c r="C18" s="4" t="s">
        <v>47</v>
      </c>
      <c r="D18" s="23" t="s">
        <v>63</v>
      </c>
      <c r="E18" s="21"/>
      <c r="F18" s="21"/>
      <c r="G18" s="22"/>
      <c r="H18" s="21"/>
      <c r="I18" s="42"/>
      <c r="J18" s="43" t="s">
        <v>61</v>
      </c>
      <c r="K18" s="44"/>
      <c r="L18" s="43" t="s">
        <v>61</v>
      </c>
      <c r="M18" s="42"/>
      <c r="N18" s="44"/>
      <c r="O18" s="43" t="s">
        <v>61</v>
      </c>
      <c r="P18" s="44"/>
      <c r="Q18" s="43" t="s">
        <v>61</v>
      </c>
      <c r="R18" s="44"/>
      <c r="S18" s="57"/>
      <c r="T18" s="58"/>
      <c r="U18" s="58"/>
      <c r="V18" s="19"/>
    </row>
    <row r="19" ht="30" customHeight="1" spans="1:22">
      <c r="A19" s="4" t="s">
        <v>64</v>
      </c>
      <c r="B19" s="4"/>
      <c r="C19" s="4" t="s">
        <v>44</v>
      </c>
      <c r="D19" s="20" t="s">
        <v>45</v>
      </c>
      <c r="E19" s="21"/>
      <c r="F19" s="21"/>
      <c r="G19" s="22"/>
      <c r="H19" s="21"/>
      <c r="I19" s="42"/>
      <c r="J19" s="43">
        <v>0</v>
      </c>
      <c r="K19" s="44"/>
      <c r="L19" s="43">
        <v>9</v>
      </c>
      <c r="M19" s="42"/>
      <c r="N19" s="44"/>
      <c r="O19" s="43">
        <v>10</v>
      </c>
      <c r="P19" s="44"/>
      <c r="Q19" s="43">
        <v>0</v>
      </c>
      <c r="R19" s="44"/>
      <c r="S19" s="54" t="s">
        <v>65</v>
      </c>
      <c r="T19" s="55"/>
      <c r="U19" s="55"/>
      <c r="V19" s="56"/>
    </row>
    <row r="20" ht="75" customHeight="1" spans="1:22">
      <c r="A20" s="4"/>
      <c r="B20" s="4"/>
      <c r="C20" s="4" t="s">
        <v>47</v>
      </c>
      <c r="D20" s="23" t="s">
        <v>66</v>
      </c>
      <c r="E20" s="21"/>
      <c r="F20" s="21"/>
      <c r="G20" s="22"/>
      <c r="H20" s="21"/>
      <c r="I20" s="48"/>
      <c r="J20" s="23" t="s">
        <v>67</v>
      </c>
      <c r="K20" s="49"/>
      <c r="L20" s="23" t="s">
        <v>68</v>
      </c>
      <c r="M20" s="48"/>
      <c r="N20" s="49"/>
      <c r="O20" s="23" t="s">
        <v>69</v>
      </c>
      <c r="P20" s="49"/>
      <c r="Q20" s="23" t="s">
        <v>70</v>
      </c>
      <c r="R20" s="49"/>
      <c r="S20" s="57"/>
      <c r="T20" s="58"/>
      <c r="U20" s="58"/>
      <c r="V20" s="19"/>
    </row>
    <row r="21" customFormat="1" ht="43" customHeight="1" spans="1:22">
      <c r="A21" s="24" t="s">
        <v>71</v>
      </c>
      <c r="B21" s="25"/>
      <c r="C21" s="26"/>
      <c r="D21" s="27" t="s">
        <v>72</v>
      </c>
      <c r="E21" s="28"/>
      <c r="F21" s="28"/>
      <c r="G21" s="29"/>
      <c r="H21" s="29"/>
      <c r="I21" s="15"/>
      <c r="J21" s="4">
        <v>2</v>
      </c>
      <c r="K21" s="4"/>
      <c r="L21" s="4">
        <v>27</v>
      </c>
      <c r="M21" s="4"/>
      <c r="N21" s="4"/>
      <c r="O21" s="4">
        <v>23</v>
      </c>
      <c r="P21" s="4"/>
      <c r="Q21" s="4">
        <v>2</v>
      </c>
      <c r="R21" s="4"/>
      <c r="S21" s="7"/>
      <c r="T21" s="7"/>
      <c r="U21" s="7"/>
      <c r="V21" s="19"/>
    </row>
    <row r="22" s="1" customFormat="1" ht="42" customHeight="1" spans="1:22">
      <c r="A22" s="30"/>
      <c r="B22" s="31"/>
      <c r="C22" s="32"/>
      <c r="D22" s="33" t="s">
        <v>73</v>
      </c>
      <c r="E22" s="34"/>
      <c r="F22" s="34"/>
      <c r="G22" s="35"/>
      <c r="H22" s="35"/>
      <c r="I22" s="50"/>
      <c r="J22" s="51"/>
      <c r="K22" s="51"/>
      <c r="L22" s="51" t="s">
        <v>74</v>
      </c>
      <c r="M22" s="51"/>
      <c r="N22" s="51"/>
      <c r="O22" s="51"/>
      <c r="P22" s="51"/>
      <c r="Q22" s="51"/>
      <c r="R22" s="51"/>
      <c r="S22" s="60"/>
      <c r="T22" s="60"/>
      <c r="U22" s="60"/>
      <c r="V22" s="61"/>
    </row>
    <row r="23" s="1" customFormat="1" ht="71" customHeight="1" spans="1:22">
      <c r="A23" s="36" t="s">
        <v>75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</row>
    <row r="24" ht="42" customHeight="1" spans="1:22">
      <c r="A24" s="38" t="s">
        <v>76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</row>
    <row r="25" ht="30" customHeight="1" spans="20:22">
      <c r="T25" s="62"/>
      <c r="U25" s="62"/>
      <c r="V25" s="62"/>
    </row>
    <row r="26" ht="30" customHeight="1" spans="20:24">
      <c r="T26" s="62"/>
      <c r="U26" s="62"/>
      <c r="W26" s="62"/>
      <c r="X26" s="62"/>
    </row>
    <row r="27" ht="30" customHeight="1" spans="20:24">
      <c r="T27" s="63"/>
      <c r="U27" s="63"/>
      <c r="W27" s="63"/>
      <c r="X27" s="63"/>
    </row>
    <row r="28" ht="30" customHeight="1" spans="20:24">
      <c r="T28" s="63"/>
      <c r="U28" s="63"/>
      <c r="W28" s="63"/>
      <c r="X28" s="63"/>
    </row>
    <row r="29" ht="30" customHeight="1" spans="20:24">
      <c r="T29" s="63"/>
      <c r="U29" s="63"/>
      <c r="W29" s="63"/>
      <c r="X29" s="63"/>
    </row>
    <row r="30" ht="30" customHeight="1" spans="20:24">
      <c r="T30" s="63"/>
      <c r="U30" s="63"/>
      <c r="W30" s="63"/>
      <c r="X30" s="63"/>
    </row>
    <row r="31" ht="30" customHeight="1" spans="20:24">
      <c r="T31" s="63"/>
      <c r="U31" s="63"/>
      <c r="W31" s="63"/>
      <c r="X31" s="63"/>
    </row>
    <row r="32" ht="30" customHeight="1" spans="20:24">
      <c r="T32" s="63"/>
      <c r="U32" s="63"/>
      <c r="W32" s="63"/>
      <c r="X32" s="63"/>
    </row>
    <row r="33" ht="30" customHeight="1" spans="20:24">
      <c r="T33" s="63"/>
      <c r="U33" s="63"/>
      <c r="W33" s="63"/>
      <c r="X33" s="63"/>
    </row>
    <row r="34" ht="30" customHeight="1" spans="20:24">
      <c r="T34" s="63"/>
      <c r="U34" s="63"/>
      <c r="W34" s="63"/>
      <c r="X34" s="63"/>
    </row>
    <row r="35" ht="30" customHeight="1" spans="20:24">
      <c r="T35" s="63"/>
      <c r="U35" s="63"/>
      <c r="W35" s="63"/>
      <c r="X35" s="63"/>
    </row>
    <row r="36" ht="30" customHeight="1" spans="20:24">
      <c r="T36" s="63"/>
      <c r="U36" s="63"/>
      <c r="W36" s="63"/>
      <c r="X36" s="63"/>
    </row>
    <row r="37" ht="30" customHeight="1" spans="20:24">
      <c r="T37" s="63"/>
      <c r="U37" s="63"/>
      <c r="W37" s="63"/>
      <c r="X37" s="63"/>
    </row>
    <row r="38" ht="30" customHeight="1" spans="20:24">
      <c r="T38" s="63"/>
      <c r="U38" s="63"/>
      <c r="W38" s="63"/>
      <c r="X38" s="63"/>
    </row>
    <row r="39" ht="30" customHeight="1" spans="20:24">
      <c r="T39" s="63"/>
      <c r="U39" s="63"/>
      <c r="W39" s="63"/>
      <c r="X39" s="63"/>
    </row>
    <row r="40" ht="30" customHeight="1" spans="20:24">
      <c r="T40" s="63"/>
      <c r="U40" s="63"/>
      <c r="W40" s="63"/>
      <c r="X40" s="63"/>
    </row>
    <row r="41" ht="30" customHeight="1" spans="20:24">
      <c r="T41" s="63"/>
      <c r="U41" s="63"/>
      <c r="W41" s="63"/>
      <c r="X41" s="63"/>
    </row>
    <row r="42" ht="30" customHeight="1" spans="20:24">
      <c r="T42" s="63"/>
      <c r="U42" s="63"/>
      <c r="W42" s="63"/>
      <c r="X42" s="63"/>
    </row>
    <row r="43" ht="30" customHeight="1" spans="20:24">
      <c r="T43" s="63"/>
      <c r="U43" s="63"/>
      <c r="W43" s="63"/>
      <c r="X43" s="63"/>
    </row>
    <row r="44" ht="30" customHeight="1" spans="20:24">
      <c r="T44" s="63"/>
      <c r="U44" s="63"/>
      <c r="W44" s="63"/>
      <c r="X44" s="63"/>
    </row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</sheetData>
  <mergeCells count="106">
    <mergeCell ref="A1:V1"/>
    <mergeCell ref="A2:G2"/>
    <mergeCell ref="J2:U2"/>
    <mergeCell ref="J3:K3"/>
    <mergeCell ref="L3:N3"/>
    <mergeCell ref="O3:P3"/>
    <mergeCell ref="Q3:R3"/>
    <mergeCell ref="S3:U3"/>
    <mergeCell ref="T4:U4"/>
    <mergeCell ref="T5:U5"/>
    <mergeCell ref="T6:U6"/>
    <mergeCell ref="T7:U7"/>
    <mergeCell ref="T8:U8"/>
    <mergeCell ref="A9:G9"/>
    <mergeCell ref="T9:U9"/>
    <mergeCell ref="A10:G10"/>
    <mergeCell ref="J10:K10"/>
    <mergeCell ref="L10:N10"/>
    <mergeCell ref="O10:P10"/>
    <mergeCell ref="Q10:R10"/>
    <mergeCell ref="T10:U10"/>
    <mergeCell ref="A11:G11"/>
    <mergeCell ref="J11:K11"/>
    <mergeCell ref="L11:N11"/>
    <mergeCell ref="O11:P11"/>
    <mergeCell ref="Q11:R11"/>
    <mergeCell ref="T11:U11"/>
    <mergeCell ref="A12:V12"/>
    <mergeCell ref="D13:G13"/>
    <mergeCell ref="J13:K13"/>
    <mergeCell ref="L13:N13"/>
    <mergeCell ref="O13:P13"/>
    <mergeCell ref="Q13:R13"/>
    <mergeCell ref="D14:G14"/>
    <mergeCell ref="J14:K14"/>
    <mergeCell ref="L14:N14"/>
    <mergeCell ref="O14:P14"/>
    <mergeCell ref="Q14:R14"/>
    <mergeCell ref="D15:G15"/>
    <mergeCell ref="J15:K15"/>
    <mergeCell ref="L15:N15"/>
    <mergeCell ref="O15:P15"/>
    <mergeCell ref="Q15:R15"/>
    <mergeCell ref="D16:G16"/>
    <mergeCell ref="J16:K16"/>
    <mergeCell ref="L16:N16"/>
    <mergeCell ref="O16:P16"/>
    <mergeCell ref="Q16:R16"/>
    <mergeCell ref="D17:G17"/>
    <mergeCell ref="J17:K17"/>
    <mergeCell ref="L17:N17"/>
    <mergeCell ref="O17:P17"/>
    <mergeCell ref="Q17:R17"/>
    <mergeCell ref="D18:G18"/>
    <mergeCell ref="J18:K18"/>
    <mergeCell ref="L18:N18"/>
    <mergeCell ref="O18:P18"/>
    <mergeCell ref="Q18:R18"/>
    <mergeCell ref="D19:G19"/>
    <mergeCell ref="J19:K19"/>
    <mergeCell ref="L19:N19"/>
    <mergeCell ref="O19:P19"/>
    <mergeCell ref="Q19:R19"/>
    <mergeCell ref="D20:G20"/>
    <mergeCell ref="J20:K20"/>
    <mergeCell ref="L20:N20"/>
    <mergeCell ref="O20:P20"/>
    <mergeCell ref="Q20:R20"/>
    <mergeCell ref="D21:G21"/>
    <mergeCell ref="J21:K21"/>
    <mergeCell ref="L21:N21"/>
    <mergeCell ref="O21:P21"/>
    <mergeCell ref="Q21:R21"/>
    <mergeCell ref="S21:U21"/>
    <mergeCell ref="D22:G22"/>
    <mergeCell ref="J22:K22"/>
    <mergeCell ref="L22:N22"/>
    <mergeCell ref="O22:P22"/>
    <mergeCell ref="Q22:R22"/>
    <mergeCell ref="S22:U22"/>
    <mergeCell ref="A23:V23"/>
    <mergeCell ref="A24:V24"/>
    <mergeCell ref="A3:A4"/>
    <mergeCell ref="B3:B4"/>
    <mergeCell ref="B5:B8"/>
    <mergeCell ref="C3:C4"/>
    <mergeCell ref="D3:D4"/>
    <mergeCell ref="E3:E4"/>
    <mergeCell ref="F3:F4"/>
    <mergeCell ref="G3:G4"/>
    <mergeCell ref="H3:H4"/>
    <mergeCell ref="I3:I4"/>
    <mergeCell ref="V3:V4"/>
    <mergeCell ref="V13:V14"/>
    <mergeCell ref="V15:V16"/>
    <mergeCell ref="V17:V18"/>
    <mergeCell ref="V19:V20"/>
    <mergeCell ref="A13:B14"/>
    <mergeCell ref="A15:B16"/>
    <mergeCell ref="A17:B18"/>
    <mergeCell ref="A19:B20"/>
    <mergeCell ref="A21:C22"/>
    <mergeCell ref="S13:U14"/>
    <mergeCell ref="S15:U16"/>
    <mergeCell ref="S17:U18"/>
    <mergeCell ref="S19:U20"/>
  </mergeCells>
  <pageMargins left="0.7" right="0.7" top="0.75" bottom="0.75" header="0.3" footer="0.3"/>
  <pageSetup paperSize="9" scale="48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 sizeWithCells="1">
                  <from>
                    <xdr:col>18</xdr:col>
                    <xdr:colOff>381000</xdr:colOff>
                    <xdr:row>1</xdr:row>
                    <xdr:rowOff>9525</xdr:rowOff>
                  </from>
                  <to>
                    <xdr:col>19</xdr:col>
                    <xdr:colOff>0</xdr:colOff>
                    <xdr:row>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 sizeWithCells="1">
                  <from>
                    <xdr:col>20</xdr:col>
                    <xdr:colOff>57150</xdr:colOff>
                    <xdr:row>1</xdr:row>
                    <xdr:rowOff>19050</xdr:rowOff>
                  </from>
                  <to>
                    <xdr:col>20</xdr:col>
                    <xdr:colOff>361950</xdr:colOff>
                    <xdr:row>1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♡腾♡</cp:lastModifiedBy>
  <dcterms:created xsi:type="dcterms:W3CDTF">2022-11-04T02:08:00Z</dcterms:created>
  <cp:lastPrinted>2022-11-11T06:01:00Z</cp:lastPrinted>
  <dcterms:modified xsi:type="dcterms:W3CDTF">2022-12-15T08:35:12Z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DCBE6BB212B34671AA1C9C54C9C64E7D</vt:lpwstr>
  </property>
  <property fmtid="{D5CDD505-2E9C-101B-9397-08002B2CF9AE}" pid="3" name="KSOProductBuildVer">
    <vt:lpwstr>2052-11.1.0.13607</vt:lpwstr>
  </property>
</Properties>
</file>